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6"/>
  <workbookPr/>
  <mc:AlternateContent xmlns:mc="http://schemas.openxmlformats.org/markup-compatibility/2006">
    <mc:Choice Requires="x15">
      <x15ac:absPath xmlns:x15ac="http://schemas.microsoft.com/office/spreadsheetml/2010/11/ac" url="\\10.1.36.23\財政係\03・決算統計\R01\55_財政状況資料集\200813_財政状況資料集の作成（２回目）\03_市町村回答\公表用\"/>
    </mc:Choice>
  </mc:AlternateContent>
  <xr:revisionPtr revIDLastSave="0" documentId="8_{3EE555E2-98EE-4630-9CC8-B72441C19DA8}" xr6:coauthVersionLast="36" xr6:coauthVersionMax="36" xr10:uidLastSave="{00000000-0000-0000-0000-000000000000}"/>
  <bookViews>
    <workbookView xWindow="0" yWindow="0" windowWidth="20496" windowHeight="7452" tabRatio="925" firstSheet="10" activeTab="13"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C38" i="10"/>
  <c r="CO37" i="10"/>
  <c r="BE37" i="10"/>
  <c r="AM37" i="10"/>
  <c r="C37" i="10"/>
  <c r="CO36" i="10"/>
  <c r="AM36" i="10"/>
  <c r="C36" i="10"/>
  <c r="CO35" i="10"/>
  <c r="AM35" i="10"/>
  <c r="C35" i="10"/>
  <c r="CO34"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U37" i="10" s="1"/>
  <c r="U38" i="10" s="1"/>
  <c r="AM34" i="10" l="1"/>
  <c r="BE34" i="10" l="1"/>
  <c r="BE35" i="10" s="1"/>
  <c r="BE36" i="10" s="1"/>
  <c r="BW34" i="10" l="1"/>
  <c r="BW35" i="10" s="1"/>
  <c r="BW36" i="10" s="1"/>
  <c r="BW37" i="10" s="1"/>
  <c r="BW38" i="10" s="1"/>
  <c r="BW39" i="10" s="1"/>
  <c r="BW40" i="10" s="1"/>
  <c r="BW41" i="10" s="1"/>
  <c r="BW42" i="10" s="1"/>
</calcChain>
</file>

<file path=xl/sharedStrings.xml><?xml version="1.0" encoding="utf-8"?>
<sst xmlns="http://schemas.openxmlformats.org/spreadsheetml/2006/main" count="1114" uniqueCount="619">
  <si>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</si>
  <si>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</si>
  <si>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</si>
  <si>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</si>
  <si>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</si>
  <si>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</si>
  <si>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</si>
  <si>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</si>
  <si>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</si>
  <si>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</si>
  <si>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</si>
  <si>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</si>
  <si>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</si>
  <si>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</si>
  <si>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</si>
  <si>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</si>
  <si>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</si>
  <si>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</si>
  <si>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</si>
  <si>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</si>
  <si>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</si>
  <si>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</si>
  <si>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</si>
  <si>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</si>
  <si>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</si>
  <si>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</si>
  <si>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</si>
  <si>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</si>
  <si>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</si>
  <si>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</si>
  <si>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</si>
  <si>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</si>
  <si>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</si>
  <si>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</si>
  <si>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</si>
  <si>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</si>
  <si>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</si>
  <si>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</si>
  <si>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</si>
  <si>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</si>
  <si>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</si>
  <si>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</si>
  <si>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</si>
  <si>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</si>
  <si>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</si>
  <si>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</si>
  <si>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</si>
  <si>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</si>
  <si>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</si>
  <si>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</si>
  <si>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</si>
  <si>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</si>
  <si>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</si>
  <si>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</si>
  <si>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</si>
  <si>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</si>
  <si>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</si>
  <si>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</si>
  <si>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</si>
  <si>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</si>
  <si>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</si>
  <si>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</si>
  <si>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</si>
  <si>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</si>
  <si>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</si>
  <si>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</si>
  <si>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</si>
  <si>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</si>
  <si>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</si>
  <si>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</si>
  <si>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</si>
  <si>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</si>
  <si>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</si>
  <si>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</si>
  <si>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</si>
  <si>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</si>
  <si>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</si>
  <si>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</si>
  <si>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</si>
  <si>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</si>
  <si>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</si>
  <si>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</si>
  <si>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群馬県</t>
    <phoneticPr fontId="5"/>
  </si>
  <si>
    <t>市町村類型</t>
    <phoneticPr fontId="5"/>
  </si>
  <si>
    <t>Ⅱ－０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</si>
  <si>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</si>
  <si>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</si>
  <si>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</si>
  <si>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</si>
  <si>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</si>
  <si>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</si>
  <si>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</si>
  <si>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</si>
  <si>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</si>
  <si>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</si>
  <si>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</si>
  <si>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</si>
  <si>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嬬恋村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</si>
  <si>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</si>
  <si>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</si>
  <si>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</si>
  <si>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</si>
  <si>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</si>
  <si>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</si>
  <si>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</si>
  <si>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</si>
  <si>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</si>
  <si>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</si>
  <si>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</si>
  <si>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</si>
  <si>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</si>
  <si>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</si>
  <si>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</si>
  <si>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</si>
  <si>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</si>
  <si>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</si>
  <si>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</si>
  <si>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</si>
  <si>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</si>
  <si>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</si>
  <si>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</si>
  <si>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</si>
  <si>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-4.0</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</si>
  <si>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</si>
  <si>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</si>
  <si>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</si>
  <si>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</si>
  <si>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</si>
  <si>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</si>
  <si>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</si>
  <si>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</si>
  <si>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</si>
  <si>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</si>
  <si>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</si>
  <si>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</si>
  <si>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</si>
  <si>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</si>
  <si>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</si>
  <si>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</si>
  <si>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</si>
  <si>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</si>
  <si>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</si>
  <si>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</si>
  <si>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</si>
  <si>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</si>
  <si>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</si>
  <si>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</si>
  <si>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</si>
  <si>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</si>
  <si>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</si>
  <si>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</si>
  <si>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4"/>
  </si>
  <si>
    <t>うち日本人(％)</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</si>
  <si>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</si>
  <si>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</si>
  <si>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</si>
  <si>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</si>
  <si>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</si>
  <si>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</si>
  <si>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</si>
  <si>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</si>
  <si>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</si>
  <si>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</si>
  <si>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</si>
  <si>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</si>
  <si>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</si>
  <si>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</si>
  <si>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</si>
  <si>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</si>
  <si>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</si>
  <si>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</si>
  <si>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</si>
  <si>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</si>
  <si>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</si>
  <si>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</si>
  <si>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</si>
  <si>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</si>
  <si>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</si>
  <si>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</si>
  <si>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</si>
  <si>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</si>
  <si>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</si>
  <si>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</si>
  <si>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</si>
  <si>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</si>
  <si>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</si>
  <si>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</si>
  <si>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</si>
  <si>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</si>
  <si>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</si>
  <si>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</si>
  <si>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</si>
  <si>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</si>
  <si>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</si>
  <si>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</si>
  <si>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</si>
  <si>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</si>
  <si>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</si>
  <si>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</si>
  <si>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</si>
  <si>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</si>
  <si>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</si>
  <si>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</si>
  <si>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</si>
  <si>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</si>
  <si>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</si>
  <si>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</si>
  <si>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</si>
  <si>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</si>
  <si>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</si>
  <si>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</si>
  <si>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</si>
  <si>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</si>
  <si>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</si>
  <si>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</si>
  <si>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群馬県嬬恋村</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</si>
  <si>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</si>
  <si>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</si>
  <si>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</si>
  <si>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</si>
  <si>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</si>
  <si>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</si>
  <si>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</si>
  <si>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</si>
  <si>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</si>
  <si>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</si>
  <si>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</si>
  <si>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</si>
  <si>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</si>
  <si>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</si>
  <si>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</si>
  <si>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</si>
  <si>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</si>
  <si>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</si>
  <si>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</si>
  <si>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</si>
  <si>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</si>
  <si>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</si>
  <si>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</si>
  <si>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</si>
  <si>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</si>
  <si>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</si>
  <si>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</si>
  <si>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</si>
  <si>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</si>
  <si>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</si>
  <si>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</si>
  <si>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</si>
  <si>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</si>
  <si>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</si>
  <si>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</si>
  <si>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</si>
  <si>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</si>
  <si>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</si>
  <si>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</si>
  <si>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</si>
  <si>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</si>
  <si>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</si>
  <si>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</si>
  <si>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</si>
  <si>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</si>
  <si>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</si>
  <si>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</si>
  <si>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</si>
  <si>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</si>
  <si>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</si>
  <si>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</si>
  <si>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</si>
  <si>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</si>
  <si>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</si>
  <si>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</si>
  <si>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</si>
  <si>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</si>
  <si>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</si>
  <si>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</si>
  <si>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</si>
  <si>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</si>
  <si>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</si>
  <si>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</si>
  <si>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</si>
  <si>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</si>
  <si>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</si>
  <si>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</si>
  <si>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</si>
  <si>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</si>
  <si>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</si>
  <si>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</si>
  <si>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</si>
  <si>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</si>
  <si>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</si>
  <si>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</si>
  <si>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</si>
  <si>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</si>
  <si>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</si>
  <si>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</si>
  <si>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</si>
  <si>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</si>
  <si>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</si>
  <si>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</si>
  <si>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</si>
  <si>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</si>
  <si>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</si>
  <si>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</si>
  <si>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</si>
  <si>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</si>
  <si>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</si>
  <si>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</si>
  <si>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</si>
  <si>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</si>
  <si>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</si>
  <si>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</si>
  <si>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</si>
  <si>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</si>
  <si>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</si>
  <si>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</si>
  <si>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</si>
  <si>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</si>
  <si>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</si>
  <si>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</si>
  <si>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</si>
  <si>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</si>
  <si>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</si>
  <si>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</si>
  <si>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</si>
  <si>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</si>
  <si>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</si>
  <si>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</si>
  <si>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</si>
  <si>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</si>
  <si>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</si>
  <si>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</si>
  <si>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</si>
  <si>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</si>
  <si>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</si>
  <si>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</si>
  <si>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</si>
  <si>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</si>
  <si>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</si>
  <si>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</si>
  <si>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</si>
  <si>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</si>
  <si>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</si>
  <si>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</si>
  <si>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</si>
  <si>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</si>
  <si>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</si>
  <si>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</si>
  <si>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</si>
  <si>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</si>
  <si>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</si>
  <si>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</si>
  <si>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</si>
  <si>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</si>
  <si>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</si>
  <si>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</si>
  <si>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</si>
  <si>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</si>
  <si>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</si>
  <si>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</si>
  <si>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</si>
  <si>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</si>
  <si>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</si>
  <si>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</si>
  <si>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</si>
  <si>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</si>
  <si>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群馬県嬬恋村</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</si>
  <si>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</si>
  <si>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</si>
  <si>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</si>
  <si>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</si>
  <si>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</si>
  <si>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</si>
  <si>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</si>
  <si>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</si>
  <si>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</si>
  <si>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</si>
  <si>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</si>
  <si>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</si>
  <si>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</si>
  <si>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</si>
  <si>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</si>
  <si>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</si>
  <si>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</si>
  <si>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</si>
  <si>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</si>
  <si>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</si>
  <si>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</si>
  <si>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</si>
  <si>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</si>
  <si>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</si>
  <si>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</si>
  <si>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</si>
  <si>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</si>
  <si>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</si>
  <si>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</si>
  <si>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</si>
  <si>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</si>
  <si>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</si>
  <si>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</si>
  <si>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</si>
  <si>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</si>
  <si>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国民健康保険特別会計（直営診療施設勘定）</t>
    <phoneticPr fontId="5"/>
  </si>
  <si>
    <t>介護保険特別会計（介護事業勘定）</t>
    <phoneticPr fontId="5"/>
  </si>
  <si>
    <t>介護保険特別会計（介護サービス勘定）</t>
    <phoneticPr fontId="5"/>
  </si>
  <si>
    <t>-</t>
    <phoneticPr fontId="5"/>
  </si>
  <si>
    <t>後期高齢者医療特別会計</t>
    <phoneticPr fontId="5"/>
  </si>
  <si>
    <t>上水道事業会計</t>
    <phoneticPr fontId="5"/>
  </si>
  <si>
    <t>法適用企業</t>
    <phoneticPr fontId="5"/>
  </si>
  <si>
    <t>簡易水道事業特別会計</t>
    <phoneticPr fontId="5"/>
  </si>
  <si>
    <t>法非適用企業</t>
    <phoneticPr fontId="5"/>
  </si>
  <si>
    <t>公共下水道事業特別会計</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</si>
  <si>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</si>
  <si>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</si>
  <si>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</si>
  <si>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</si>
  <si>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</si>
  <si>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</si>
  <si>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</si>
  <si>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</si>
  <si>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</si>
  <si>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</si>
  <si>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</si>
  <si>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</si>
  <si>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</si>
  <si>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</si>
  <si>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</si>
  <si>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</si>
  <si>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</si>
  <si>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</si>
  <si>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</si>
  <si>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</si>
  <si>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</si>
  <si>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</si>
  <si>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</si>
  <si>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</si>
  <si>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</si>
  <si>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</si>
  <si>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</si>
  <si>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</si>
  <si>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</si>
  <si>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</si>
  <si>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</si>
  <si>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</si>
  <si>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</si>
  <si>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</si>
  <si>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</si>
  <si>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</si>
  <si>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</si>
  <si>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</si>
  <si>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</si>
  <si>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</si>
  <si>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</si>
  <si>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</si>
  <si>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</si>
  <si>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</si>
  <si>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</si>
  <si>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</si>
  <si>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</si>
  <si>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</si>
  <si>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</si>
  <si>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</si>
  <si>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</si>
  <si>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</si>
  <si>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t>
    <phoneticPr fontId="5"/>
  </si>
  <si>
    <t>-</t>
    <phoneticPr fontId="5"/>
  </si>
  <si>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</si>
  <si>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</si>
  <si>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</si>
  <si>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</si>
  <si>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</si>
  <si>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</si>
  <si>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</si>
  <si>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</si>
  <si>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</si>
  <si>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</si>
  <si>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</si>
  <si>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簡易水道事業特別会計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</si>
  <si>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</si>
  <si>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</si>
  <si>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</si>
  <si>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</si>
  <si>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</si>
  <si>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</si>
  <si>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</si>
  <si>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</si>
  <si>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</si>
  <si>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</si>
  <si>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</si>
  <si>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</si>
  <si>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</si>
  <si>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</si>
  <si>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</si>
  <si>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</si>
  <si>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</si>
  <si>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</si>
  <si>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</si>
  <si>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</si>
  <si>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</si>
  <si>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</si>
  <si>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</si>
  <si>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</si>
  <si>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</si>
  <si>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</si>
  <si>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</si>
  <si>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</si>
  <si>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</si>
  <si>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</si>
  <si>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</si>
  <si>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</si>
  <si>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</si>
  <si>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</si>
  <si>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</si>
  <si>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</si>
  <si>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</si>
  <si>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</si>
  <si>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</si>
  <si>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</si>
  <si>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</si>
  <si>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</si>
  <si>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</si>
  <si>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</si>
  <si>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</si>
  <si>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</si>
  <si>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</si>
  <si>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</si>
  <si>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</si>
  <si>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</si>
  <si>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</si>
  <si>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</si>
  <si>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</si>
  <si>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</si>
  <si>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</si>
  <si>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</si>
  <si>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</si>
  <si>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</si>
  <si>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</si>
  <si>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</si>
  <si>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</si>
  <si>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</si>
  <si>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</si>
  <si>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</si>
  <si>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</si>
  <si>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</si>
  <si>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</si>
  <si>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</si>
  <si>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</si>
  <si>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</si>
  <si>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</si>
  <si>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</si>
  <si>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</si>
  <si>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</si>
  <si>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</si>
  <si>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</si>
  <si>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</si>
  <si>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</si>
  <si>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</si>
  <si>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</si>
  <si>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</si>
  <si>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</si>
  <si>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</si>
  <si>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</si>
  <si>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</si>
  <si>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</si>
  <si>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</si>
  <si>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23.57</t>
  </si>
  <si>
    <t>▲ 6.43</t>
  </si>
  <si>
    <t>上水道事業会計</t>
  </si>
  <si>
    <t>一般会計</t>
  </si>
  <si>
    <t>介護保険特別会計（介護事業勘定）</t>
  </si>
  <si>
    <t>国民健康保険特別会計（事業勘定）</t>
  </si>
  <si>
    <t>簡易水道事業特別会計</t>
  </si>
  <si>
    <t>公共下水道事業特別会計</t>
  </si>
  <si>
    <t>農業集落排水事業特別会計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</si>
  <si>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</si>
  <si>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</si>
  <si>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</si>
  <si>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</si>
  <si>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</si>
  <si>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</si>
  <si>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</si>
  <si>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</si>
  <si>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</si>
  <si>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</si>
  <si>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吾妻広域町村圏振興整備組合（一般会計）</t>
  </si>
  <si>
    <t>吾妻広域町村圏振興整備組合（病院事業）</t>
  </si>
  <si>
    <t>西吾妻衛生施設組合</t>
  </si>
  <si>
    <t>群馬県市町村会館管理組合</t>
  </si>
  <si>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</si>
  <si>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</si>
  <si>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</si>
  <si>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</si>
  <si>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</si>
  <si>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</si>
  <si>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</si>
  <si>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</si>
  <si>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</si>
  <si>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</si>
  <si>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振興開発基金</t>
    <rPh sb="0" eb="2">
      <t>シンコウ</t>
    </rPh>
    <rPh sb="2" eb="4">
      <t>カイハツ</t>
    </rPh>
    <rPh sb="4" eb="6">
      <t>キキン</t>
    </rPh>
    <phoneticPr fontId="18"/>
  </si>
  <si>
    <t>文化会館建設基金</t>
    <phoneticPr fontId="18"/>
  </si>
  <si>
    <t>愛する嬬恋基金</t>
    <phoneticPr fontId="18"/>
  </si>
  <si>
    <t>福祉基金</t>
    <phoneticPr fontId="18"/>
  </si>
  <si>
    <t>文化振興基金</t>
    <phoneticPr fontId="18"/>
  </si>
  <si>
    <t>西吾妻環境衛生施設組合</t>
    <phoneticPr fontId="2"/>
  </si>
  <si>
    <t>群馬県後期高齢者医療広域連合（一般会計）</t>
    <phoneticPr fontId="2"/>
  </si>
  <si>
    <t>群馬県後期高齢者医療広域連合（事業会計）</t>
    <phoneticPr fontId="2"/>
  </si>
  <si>
    <t>群馬県市町村総合事務組合</t>
    <phoneticPr fontId="2"/>
  </si>
  <si>
    <t>西吾妻福祉病院組合</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</si>
  <si>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</si>
  <si>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</si>
  <si>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</si>
  <si>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</si>
  <si>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</si>
  <si>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</si>
  <si>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</si>
  <si>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</si>
  <si>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</si>
  <si>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</si>
  <si>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将来負担比率は算定されていないが、有形固定資産減価償却率を類似団体内平均値と比較すると僅かではあるが償却率が高くなっている事からから計画的に整備を進める必要がある。</t>
    <rPh sb="0" eb="2">
      <t>ショウライ</t>
    </rPh>
    <rPh sb="2" eb="4">
      <t>フタン</t>
    </rPh>
    <rPh sb="4" eb="6">
      <t>ヒリツ</t>
    </rPh>
    <rPh sb="7" eb="9">
      <t>サンテイ</t>
    </rPh>
    <rPh sb="17" eb="19">
      <t>ユウケイ</t>
    </rPh>
    <rPh sb="19" eb="23">
      <t>コテイシサン</t>
    </rPh>
    <rPh sb="23" eb="25">
      <t>ゲンカ</t>
    </rPh>
    <rPh sb="25" eb="27">
      <t>ショウキャク</t>
    </rPh>
    <rPh sb="27" eb="28">
      <t>リツ</t>
    </rPh>
    <rPh sb="29" eb="31">
      <t>ルイジ</t>
    </rPh>
    <rPh sb="31" eb="33">
      <t>ダンタイ</t>
    </rPh>
    <rPh sb="33" eb="34">
      <t>ナイ</t>
    </rPh>
    <rPh sb="34" eb="37">
      <t>ヘイキンチ</t>
    </rPh>
    <rPh sb="38" eb="40">
      <t>ヒカク</t>
    </rPh>
    <rPh sb="43" eb="44">
      <t>ワズ</t>
    </rPh>
    <rPh sb="50" eb="52">
      <t>ショウキャク</t>
    </rPh>
    <rPh sb="52" eb="53">
      <t>リツ</t>
    </rPh>
    <rPh sb="54" eb="55">
      <t>タカ</t>
    </rPh>
    <rPh sb="61" eb="62">
      <t>コト</t>
    </rPh>
    <rPh sb="66" eb="69">
      <t>ケイカクテキ</t>
    </rPh>
    <rPh sb="70" eb="72">
      <t>セイビ</t>
    </rPh>
    <rPh sb="73" eb="74">
      <t>スス</t>
    </rPh>
    <rPh sb="76" eb="78">
      <t>ヒツヨウヘイキンチヒカクジャッカンショウキャクススコトケイカクテキセイビススヒツヨウ</t>
    </rPh>
    <phoneticPr fontId="5"/>
  </si>
  <si>
    <t>将来負担比率は平成28年度より算出されていない。実質公債費比率は平成28年度までは減少傾向だったが平成29年度からやや増加となっている。小学校統合による校舎等建設に対する償還の影響もあるが、自主財源の確保を行い、今後は借入と償還のバランスを考え健全化を進める必要がある。</t>
    <rPh sb="68" eb="71">
      <t>ショウガッコウ</t>
    </rPh>
    <rPh sb="71" eb="73">
      <t>トウゴウ</t>
    </rPh>
    <rPh sb="76" eb="78">
      <t>コウシャ</t>
    </rPh>
    <rPh sb="78" eb="79">
      <t>トウ</t>
    </rPh>
    <rPh sb="79" eb="81">
      <t>ケンセツ</t>
    </rPh>
    <rPh sb="82" eb="83">
      <t>タイ</t>
    </rPh>
    <rPh sb="85" eb="87">
      <t>ショウカン</t>
    </rPh>
    <rPh sb="88" eb="90">
      <t>エイキョウ</t>
    </rPh>
    <rPh sb="95" eb="97">
      <t>ジシュ</t>
    </rPh>
    <rPh sb="97" eb="99">
      <t>ザイゲン</t>
    </rPh>
    <rPh sb="100" eb="102">
      <t>カクホ</t>
    </rPh>
    <rPh sb="103" eb="104">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</si>
</sst>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BDE52CF2-D92A-4628-9959-8773F712D976}"/>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132212</c:v>
                </c:pt>
                <c:pt idx="1">
                  <c:v>162193</c:v>
                </c:pt>
                <c:pt idx="2">
                  <c:v>168868</c:v>
                </c:pt>
                <c:pt idx="3">
                  <c:v>202870</c:v>
                </c:pt>
                <c:pt idx="4">
                  <c:v>167497</c:v>
                </c:pt>
              </c:numCache>
            </c:numRef>
          </c:val>
          <c:smooth val="0"/>
          <c:extLst>
            <c:ext xmlns:c16="http://schemas.microsoft.com/office/drawing/2014/chart" uri="{C3380CC4-5D6E-409C-BE32-E72D297353CC}">
              <c16:uniqueId val="{00000000-265C-4B34-B114-2973432AFEC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161154</c:v>
                </c:pt>
                <c:pt idx="1">
                  <c:v>91118</c:v>
                </c:pt>
                <c:pt idx="2">
                  <c:v>99029</c:v>
                </c:pt>
                <c:pt idx="3">
                  <c:v>181914</c:v>
                </c:pt>
                <c:pt idx="4">
                  <c:v>262198</c:v>
                </c:pt>
              </c:numCache>
            </c:numRef>
          </c:val>
          <c:smooth val="0"/>
          <c:extLst>
            <c:ext xmlns:c16="http://schemas.microsoft.com/office/drawing/2014/chart" uri="{C3380CC4-5D6E-409C-BE32-E72D297353CC}">
              <c16:uniqueId val="{00000001-265C-4B34-B114-2973432AFEC7}"/>
            </c:ext>
          </c:extLst>
        </c:ser>
        <c:dLbls>
          <c:showLegendKey val="0"/>
          <c:showVal val="0"/>
          <c:showCatName val="0"/>
          <c:showSerName val="0"/>
          <c:showPercent val="0"/>
          <c:showBubbleSize val="0"/>
        </c:dLbls>
        <c:marker val="1"/>
        <c:smooth val="0"/>
        <c:axId val="209103872"/>
        <c:axId val="209106048"/>
      </c:lineChart>
      <c:catAx>
        <c:axId val="20910387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9106048"/>
        <c:crosses val="autoZero"/>
        <c:auto val="1"/>
        <c:lblAlgn val="ctr"/>
        <c:lblOffset val="100"/>
        <c:tickLblSkip val="1"/>
        <c:tickMarkSkip val="1"/>
        <c:noMultiLvlLbl val="0"/>
      </c:catAx>
      <c:valAx>
        <c:axId val="209106048"/>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91038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14.23</c:v>
                </c:pt>
                <c:pt idx="1">
                  <c:v>16.510000000000002</c:v>
                </c:pt>
                <c:pt idx="2">
                  <c:v>12.01</c:v>
                </c:pt>
                <c:pt idx="3">
                  <c:v>6.78</c:v>
                </c:pt>
                <c:pt idx="4">
                  <c:v>8.5399999999999991</c:v>
                </c:pt>
              </c:numCache>
            </c:numRef>
          </c:val>
          <c:extLst>
            <c:ext xmlns:c16="http://schemas.microsoft.com/office/drawing/2014/chart" uri="{C3380CC4-5D6E-409C-BE32-E72D297353CC}">
              <c16:uniqueId val="{00000000-E597-472D-A2C0-B343F5F8AA4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42.1</c:v>
                </c:pt>
                <c:pt idx="1">
                  <c:v>51.75</c:v>
                </c:pt>
                <c:pt idx="2">
                  <c:v>60.59</c:v>
                </c:pt>
                <c:pt idx="3">
                  <c:v>42.81</c:v>
                </c:pt>
                <c:pt idx="4">
                  <c:v>35</c:v>
                </c:pt>
              </c:numCache>
            </c:numRef>
          </c:val>
          <c:extLst>
            <c:ext xmlns:c16="http://schemas.microsoft.com/office/drawing/2014/chart" uri="{C3380CC4-5D6E-409C-BE32-E72D297353CC}">
              <c16:uniqueId val="{00000001-E597-472D-A2C0-B343F5F8AA4A}"/>
            </c:ext>
          </c:extLst>
        </c:ser>
        <c:dLbls>
          <c:showLegendKey val="0"/>
          <c:showVal val="0"/>
          <c:showCatName val="0"/>
          <c:showSerName val="0"/>
          <c:showPercent val="0"/>
          <c:showBubbleSize val="0"/>
        </c:dLbls>
        <c:gapWidth val="250"/>
        <c:overlap val="100"/>
        <c:axId val="266052736"/>
        <c:axId val="2660546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11.28</c:v>
                </c:pt>
                <c:pt idx="1">
                  <c:v>13.13</c:v>
                </c:pt>
                <c:pt idx="2">
                  <c:v>2.99</c:v>
                </c:pt>
                <c:pt idx="3">
                  <c:v>-23.57</c:v>
                </c:pt>
                <c:pt idx="4">
                  <c:v>-6.43</c:v>
                </c:pt>
              </c:numCache>
            </c:numRef>
          </c:val>
          <c:smooth val="0"/>
          <c:extLst>
            <c:ext xmlns:c16="http://schemas.microsoft.com/office/drawing/2014/chart" uri="{C3380CC4-5D6E-409C-BE32-E72D297353CC}">
              <c16:uniqueId val="{00000002-E597-472D-A2C0-B343F5F8AA4A}"/>
            </c:ext>
          </c:extLst>
        </c:ser>
        <c:dLbls>
          <c:showLegendKey val="0"/>
          <c:showVal val="0"/>
          <c:showCatName val="0"/>
          <c:showSerName val="0"/>
          <c:showPercent val="0"/>
          <c:showBubbleSize val="0"/>
        </c:dLbls>
        <c:marker val="1"/>
        <c:smooth val="0"/>
        <c:axId val="266052736"/>
        <c:axId val="266054656"/>
      </c:lineChart>
      <c:catAx>
        <c:axId val="266052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66054656"/>
        <c:crosses val="autoZero"/>
        <c:auto val="1"/>
        <c:lblAlgn val="ctr"/>
        <c:lblOffset val="100"/>
        <c:tickLblSkip val="1"/>
        <c:tickMarkSkip val="1"/>
        <c:noMultiLvlLbl val="0"/>
      </c:catAx>
      <c:valAx>
        <c:axId val="2660546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60527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0.08</c:v>
                </c:pt>
                <c:pt idx="2">
                  <c:v>#N/A</c:v>
                </c:pt>
                <c:pt idx="3">
                  <c:v>0.09</c:v>
                </c:pt>
                <c:pt idx="4">
                  <c:v>#N/A</c:v>
                </c:pt>
                <c:pt idx="5">
                  <c:v>0</c:v>
                </c:pt>
                <c:pt idx="6">
                  <c:v>#N/A</c:v>
                </c:pt>
                <c:pt idx="7">
                  <c:v>0</c:v>
                </c:pt>
                <c:pt idx="8">
                  <c:v>#N/A</c:v>
                </c:pt>
                <c:pt idx="9">
                  <c:v>0</c:v>
                </c:pt>
              </c:numCache>
            </c:numRef>
          </c:val>
          <c:extLst>
            <c:ext xmlns:c16="http://schemas.microsoft.com/office/drawing/2014/chart" uri="{C3380CC4-5D6E-409C-BE32-E72D297353CC}">
              <c16:uniqueId val="{00000000-35E5-4664-A30E-CA52EBD73B7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5E5-4664-A30E-CA52EBD73B77}"/>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35E5-4664-A30E-CA52EBD73B77}"/>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0.17</c:v>
                </c:pt>
                <c:pt idx="2">
                  <c:v>#N/A</c:v>
                </c:pt>
                <c:pt idx="3">
                  <c:v>0.18</c:v>
                </c:pt>
                <c:pt idx="4">
                  <c:v>#N/A</c:v>
                </c:pt>
                <c:pt idx="5">
                  <c:v>0.15</c:v>
                </c:pt>
                <c:pt idx="6">
                  <c:v>#N/A</c:v>
                </c:pt>
                <c:pt idx="7">
                  <c:v>0.16</c:v>
                </c:pt>
                <c:pt idx="8">
                  <c:v>#N/A</c:v>
                </c:pt>
                <c:pt idx="9">
                  <c:v>0.16</c:v>
                </c:pt>
              </c:numCache>
            </c:numRef>
          </c:val>
          <c:extLst>
            <c:ext xmlns:c16="http://schemas.microsoft.com/office/drawing/2014/chart" uri="{C3380CC4-5D6E-409C-BE32-E72D297353CC}">
              <c16:uniqueId val="{00000003-35E5-4664-A30E-CA52EBD73B77}"/>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0.16</c:v>
                </c:pt>
                <c:pt idx="2">
                  <c:v>#N/A</c:v>
                </c:pt>
                <c:pt idx="3">
                  <c:v>0.2</c:v>
                </c:pt>
                <c:pt idx="4">
                  <c:v>#N/A</c:v>
                </c:pt>
                <c:pt idx="5">
                  <c:v>0.14000000000000001</c:v>
                </c:pt>
                <c:pt idx="6">
                  <c:v>#N/A</c:v>
                </c:pt>
                <c:pt idx="7">
                  <c:v>0.11</c:v>
                </c:pt>
                <c:pt idx="8">
                  <c:v>#N/A</c:v>
                </c:pt>
                <c:pt idx="9">
                  <c:v>0.16</c:v>
                </c:pt>
              </c:numCache>
            </c:numRef>
          </c:val>
          <c:extLst>
            <c:ext xmlns:c16="http://schemas.microsoft.com/office/drawing/2014/chart" uri="{C3380CC4-5D6E-409C-BE32-E72D297353CC}">
              <c16:uniqueId val="{00000004-35E5-4664-A30E-CA52EBD73B77}"/>
            </c:ext>
          </c:extLst>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0.43</c:v>
                </c:pt>
                <c:pt idx="2">
                  <c:v>#N/A</c:v>
                </c:pt>
                <c:pt idx="3">
                  <c:v>0.28999999999999998</c:v>
                </c:pt>
                <c:pt idx="4">
                  <c:v>#N/A</c:v>
                </c:pt>
                <c:pt idx="5">
                  <c:v>0.09</c:v>
                </c:pt>
                <c:pt idx="6">
                  <c:v>#N/A</c:v>
                </c:pt>
                <c:pt idx="7">
                  <c:v>0.42</c:v>
                </c:pt>
                <c:pt idx="8">
                  <c:v>#N/A</c:v>
                </c:pt>
                <c:pt idx="9">
                  <c:v>0.37</c:v>
                </c:pt>
              </c:numCache>
            </c:numRef>
          </c:val>
          <c:extLst>
            <c:ext xmlns:c16="http://schemas.microsoft.com/office/drawing/2014/chart" uri="{C3380CC4-5D6E-409C-BE32-E72D297353CC}">
              <c16:uniqueId val="{00000005-35E5-4664-A30E-CA52EBD73B77}"/>
            </c:ext>
          </c:extLst>
        </c:ser>
        <c:ser>
          <c:idx val="6"/>
          <c:order val="6"/>
          <c:tx>
            <c:strRef>
              <c:f>データシート!$A$33</c:f>
              <c:strCache>
                <c:ptCount val="1"/>
                <c:pt idx="0">
                  <c:v>国民健康保険特別会計（事業勘定）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2.19</c:v>
                </c:pt>
                <c:pt idx="2">
                  <c:v>#N/A</c:v>
                </c:pt>
                <c:pt idx="3">
                  <c:v>2.1800000000000002</c:v>
                </c:pt>
                <c:pt idx="4">
                  <c:v>#N/A</c:v>
                </c:pt>
                <c:pt idx="5">
                  <c:v>3.7</c:v>
                </c:pt>
                <c:pt idx="6">
                  <c:v>#N/A</c:v>
                </c:pt>
                <c:pt idx="7">
                  <c:v>3.64</c:v>
                </c:pt>
                <c:pt idx="8">
                  <c:v>#N/A</c:v>
                </c:pt>
                <c:pt idx="9">
                  <c:v>1.9</c:v>
                </c:pt>
              </c:numCache>
            </c:numRef>
          </c:val>
          <c:extLst>
            <c:ext xmlns:c16="http://schemas.microsoft.com/office/drawing/2014/chart" uri="{C3380CC4-5D6E-409C-BE32-E72D297353CC}">
              <c16:uniqueId val="{00000006-35E5-4664-A30E-CA52EBD73B77}"/>
            </c:ext>
          </c:extLst>
        </c:ser>
        <c:ser>
          <c:idx val="7"/>
          <c:order val="7"/>
          <c:tx>
            <c:strRef>
              <c:f>データシート!$A$34</c:f>
              <c:strCache>
                <c:ptCount val="1"/>
                <c:pt idx="0">
                  <c:v>介護保険特別会計（介護事業勘定）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0.5</c:v>
                </c:pt>
                <c:pt idx="2">
                  <c:v>#N/A</c:v>
                </c:pt>
                <c:pt idx="3">
                  <c:v>1.86</c:v>
                </c:pt>
                <c:pt idx="4">
                  <c:v>#N/A</c:v>
                </c:pt>
                <c:pt idx="5">
                  <c:v>2.4</c:v>
                </c:pt>
                <c:pt idx="6">
                  <c:v>#N/A</c:v>
                </c:pt>
                <c:pt idx="7">
                  <c:v>2.35</c:v>
                </c:pt>
                <c:pt idx="8">
                  <c:v>#N/A</c:v>
                </c:pt>
                <c:pt idx="9">
                  <c:v>2.69</c:v>
                </c:pt>
              </c:numCache>
            </c:numRef>
          </c:val>
          <c:extLst>
            <c:ext xmlns:c16="http://schemas.microsoft.com/office/drawing/2014/chart" uri="{C3380CC4-5D6E-409C-BE32-E72D297353CC}">
              <c16:uniqueId val="{00000007-35E5-4664-A30E-CA52EBD73B77}"/>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14.22</c:v>
                </c:pt>
                <c:pt idx="2">
                  <c:v>#N/A</c:v>
                </c:pt>
                <c:pt idx="3">
                  <c:v>16.510000000000002</c:v>
                </c:pt>
                <c:pt idx="4">
                  <c:v>#N/A</c:v>
                </c:pt>
                <c:pt idx="5">
                  <c:v>12.01</c:v>
                </c:pt>
                <c:pt idx="6">
                  <c:v>#N/A</c:v>
                </c:pt>
                <c:pt idx="7">
                  <c:v>6.78</c:v>
                </c:pt>
                <c:pt idx="8">
                  <c:v>#N/A</c:v>
                </c:pt>
                <c:pt idx="9">
                  <c:v>8.5399999999999991</c:v>
                </c:pt>
              </c:numCache>
            </c:numRef>
          </c:val>
          <c:extLst>
            <c:ext xmlns:c16="http://schemas.microsoft.com/office/drawing/2014/chart" uri="{C3380CC4-5D6E-409C-BE32-E72D297353CC}">
              <c16:uniqueId val="{00000008-35E5-4664-A30E-CA52EBD73B77}"/>
            </c:ext>
          </c:extLst>
        </c:ser>
        <c:ser>
          <c:idx val="9"/>
          <c:order val="9"/>
          <c:tx>
            <c:strRef>
              <c:f>データシート!$A$36</c:f>
              <c:strCache>
                <c:ptCount val="1"/>
                <c:pt idx="0">
                  <c:v>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9.1</c:v>
                </c:pt>
                <c:pt idx="2">
                  <c:v>#N/A</c:v>
                </c:pt>
                <c:pt idx="3">
                  <c:v>9.82</c:v>
                </c:pt>
                <c:pt idx="4">
                  <c:v>#N/A</c:v>
                </c:pt>
                <c:pt idx="5">
                  <c:v>11.06</c:v>
                </c:pt>
                <c:pt idx="6">
                  <c:v>#N/A</c:v>
                </c:pt>
                <c:pt idx="7">
                  <c:v>12.23</c:v>
                </c:pt>
                <c:pt idx="8">
                  <c:v>#N/A</c:v>
                </c:pt>
                <c:pt idx="9">
                  <c:v>13.04</c:v>
                </c:pt>
              </c:numCache>
            </c:numRef>
          </c:val>
          <c:extLst>
            <c:ext xmlns:c16="http://schemas.microsoft.com/office/drawing/2014/chart" uri="{C3380CC4-5D6E-409C-BE32-E72D297353CC}">
              <c16:uniqueId val="{00000009-35E5-4664-A30E-CA52EBD73B77}"/>
            </c:ext>
          </c:extLst>
        </c:ser>
        <c:dLbls>
          <c:showLegendKey val="0"/>
          <c:showVal val="0"/>
          <c:showCatName val="0"/>
          <c:showSerName val="0"/>
          <c:showPercent val="0"/>
          <c:showBubbleSize val="0"/>
        </c:dLbls>
        <c:gapWidth val="150"/>
        <c:overlap val="100"/>
        <c:axId val="266484352"/>
        <c:axId val="266494336"/>
      </c:barChart>
      <c:catAx>
        <c:axId val="266484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66494336"/>
        <c:crosses val="autoZero"/>
        <c:auto val="1"/>
        <c:lblAlgn val="ctr"/>
        <c:lblOffset val="100"/>
        <c:tickLblSkip val="1"/>
        <c:tickMarkSkip val="1"/>
        <c:noMultiLvlLbl val="0"/>
      </c:catAx>
      <c:valAx>
        <c:axId val="2664943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64843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738</c:v>
                </c:pt>
                <c:pt idx="5">
                  <c:v>712</c:v>
                </c:pt>
                <c:pt idx="8">
                  <c:v>718</c:v>
                </c:pt>
                <c:pt idx="11">
                  <c:v>709</c:v>
                </c:pt>
                <c:pt idx="14">
                  <c:v>740</c:v>
                </c:pt>
              </c:numCache>
            </c:numRef>
          </c:val>
          <c:extLst>
            <c:ext xmlns:c16="http://schemas.microsoft.com/office/drawing/2014/chart" uri="{C3380CC4-5D6E-409C-BE32-E72D297353CC}">
              <c16:uniqueId val="{00000000-3A36-41F3-9320-DC5642B071E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A36-41F3-9320-DC5642B071E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20</c:v>
                </c:pt>
                <c:pt idx="3">
                  <c:v>4</c:v>
                </c:pt>
                <c:pt idx="6">
                  <c:v>3</c:v>
                </c:pt>
                <c:pt idx="9">
                  <c:v>2</c:v>
                </c:pt>
                <c:pt idx="12">
                  <c:v>2</c:v>
                </c:pt>
              </c:numCache>
            </c:numRef>
          </c:val>
          <c:extLst>
            <c:ext xmlns:c16="http://schemas.microsoft.com/office/drawing/2014/chart" uri="{C3380CC4-5D6E-409C-BE32-E72D297353CC}">
              <c16:uniqueId val="{00000002-3A36-41F3-9320-DC5642B071E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59</c:v>
                </c:pt>
                <c:pt idx="3">
                  <c:v>62</c:v>
                </c:pt>
                <c:pt idx="6">
                  <c:v>62</c:v>
                </c:pt>
                <c:pt idx="9">
                  <c:v>73</c:v>
                </c:pt>
                <c:pt idx="12">
                  <c:v>74</c:v>
                </c:pt>
              </c:numCache>
            </c:numRef>
          </c:val>
          <c:extLst>
            <c:ext xmlns:c16="http://schemas.microsoft.com/office/drawing/2014/chart" uri="{C3380CC4-5D6E-409C-BE32-E72D297353CC}">
              <c16:uniqueId val="{00000003-3A36-41F3-9320-DC5642B071E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362</c:v>
                </c:pt>
                <c:pt idx="3">
                  <c:v>360</c:v>
                </c:pt>
                <c:pt idx="6">
                  <c:v>359</c:v>
                </c:pt>
                <c:pt idx="9">
                  <c:v>369</c:v>
                </c:pt>
                <c:pt idx="12">
                  <c:v>357</c:v>
                </c:pt>
              </c:numCache>
            </c:numRef>
          </c:val>
          <c:extLst>
            <c:ext xmlns:c16="http://schemas.microsoft.com/office/drawing/2014/chart" uri="{C3380CC4-5D6E-409C-BE32-E72D297353CC}">
              <c16:uniqueId val="{00000004-3A36-41F3-9320-DC5642B071E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A36-41F3-9320-DC5642B071E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A36-41F3-9320-DC5642B071E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581</c:v>
                </c:pt>
                <c:pt idx="3">
                  <c:v>589</c:v>
                </c:pt>
                <c:pt idx="6">
                  <c:v>592</c:v>
                </c:pt>
                <c:pt idx="9">
                  <c:v>574</c:v>
                </c:pt>
                <c:pt idx="12">
                  <c:v>639</c:v>
                </c:pt>
              </c:numCache>
            </c:numRef>
          </c:val>
          <c:extLst>
            <c:ext xmlns:c16="http://schemas.microsoft.com/office/drawing/2014/chart" uri="{C3380CC4-5D6E-409C-BE32-E72D297353CC}">
              <c16:uniqueId val="{00000007-3A36-41F3-9320-DC5642B071EC}"/>
            </c:ext>
          </c:extLst>
        </c:ser>
        <c:dLbls>
          <c:showLegendKey val="0"/>
          <c:showVal val="0"/>
          <c:showCatName val="0"/>
          <c:showSerName val="0"/>
          <c:showPercent val="0"/>
          <c:showBubbleSize val="0"/>
        </c:dLbls>
        <c:gapWidth val="100"/>
        <c:overlap val="100"/>
        <c:axId val="266577792"/>
        <c:axId val="2390835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284</c:v>
                </c:pt>
                <c:pt idx="2">
                  <c:v>#N/A</c:v>
                </c:pt>
                <c:pt idx="3">
                  <c:v>#N/A</c:v>
                </c:pt>
                <c:pt idx="4">
                  <c:v>303</c:v>
                </c:pt>
                <c:pt idx="5">
                  <c:v>#N/A</c:v>
                </c:pt>
                <c:pt idx="6">
                  <c:v>#N/A</c:v>
                </c:pt>
                <c:pt idx="7">
                  <c:v>298</c:v>
                </c:pt>
                <c:pt idx="8">
                  <c:v>#N/A</c:v>
                </c:pt>
                <c:pt idx="9">
                  <c:v>#N/A</c:v>
                </c:pt>
                <c:pt idx="10">
                  <c:v>309</c:v>
                </c:pt>
                <c:pt idx="11">
                  <c:v>#N/A</c:v>
                </c:pt>
                <c:pt idx="12">
                  <c:v>#N/A</c:v>
                </c:pt>
                <c:pt idx="13">
                  <c:v>332</c:v>
                </c:pt>
                <c:pt idx="14">
                  <c:v>#N/A</c:v>
                </c:pt>
              </c:numCache>
            </c:numRef>
          </c:val>
          <c:smooth val="0"/>
          <c:extLst>
            <c:ext xmlns:c16="http://schemas.microsoft.com/office/drawing/2014/chart" uri="{C3380CC4-5D6E-409C-BE32-E72D297353CC}">
              <c16:uniqueId val="{00000008-3A36-41F3-9320-DC5642B071EC}"/>
            </c:ext>
          </c:extLst>
        </c:ser>
        <c:dLbls>
          <c:showLegendKey val="0"/>
          <c:showVal val="0"/>
          <c:showCatName val="0"/>
          <c:showSerName val="0"/>
          <c:showPercent val="0"/>
          <c:showBubbleSize val="0"/>
        </c:dLbls>
        <c:marker val="1"/>
        <c:smooth val="0"/>
        <c:axId val="266577792"/>
        <c:axId val="239083520"/>
      </c:lineChart>
      <c:catAx>
        <c:axId val="266577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9083520"/>
        <c:crosses val="autoZero"/>
        <c:auto val="1"/>
        <c:lblAlgn val="ctr"/>
        <c:lblOffset val="100"/>
        <c:tickLblSkip val="1"/>
        <c:tickMarkSkip val="1"/>
        <c:noMultiLvlLbl val="0"/>
      </c:catAx>
      <c:valAx>
        <c:axId val="2390835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65777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7137</c:v>
                </c:pt>
                <c:pt idx="5">
                  <c:v>6903</c:v>
                </c:pt>
                <c:pt idx="8">
                  <c:v>6763</c:v>
                </c:pt>
                <c:pt idx="11">
                  <c:v>6279</c:v>
                </c:pt>
                <c:pt idx="14">
                  <c:v>6749</c:v>
                </c:pt>
              </c:numCache>
            </c:numRef>
          </c:val>
          <c:extLst>
            <c:ext xmlns:c16="http://schemas.microsoft.com/office/drawing/2014/chart" uri="{C3380CC4-5D6E-409C-BE32-E72D297353CC}">
              <c16:uniqueId val="{00000000-4E1E-48B5-916D-85C5F4BD7C8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4E1E-48B5-916D-85C5F4BD7C8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2721</c:v>
                </c:pt>
                <c:pt idx="5">
                  <c:v>3333</c:v>
                </c:pt>
                <c:pt idx="8">
                  <c:v>4157</c:v>
                </c:pt>
                <c:pt idx="11">
                  <c:v>4139</c:v>
                </c:pt>
                <c:pt idx="14">
                  <c:v>3954</c:v>
                </c:pt>
              </c:numCache>
            </c:numRef>
          </c:val>
          <c:extLst>
            <c:ext xmlns:c16="http://schemas.microsoft.com/office/drawing/2014/chart" uri="{C3380CC4-5D6E-409C-BE32-E72D297353CC}">
              <c16:uniqueId val="{00000002-4E1E-48B5-916D-85C5F4BD7C8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E1E-48B5-916D-85C5F4BD7C8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E1E-48B5-916D-85C5F4BD7C8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19</c:v>
                </c:pt>
                <c:pt idx="6">
                  <c:v>6</c:v>
                </c:pt>
                <c:pt idx="9">
                  <c:v>0</c:v>
                </c:pt>
                <c:pt idx="12">
                  <c:v>3</c:v>
                </c:pt>
              </c:numCache>
            </c:numRef>
          </c:val>
          <c:extLst>
            <c:ext xmlns:c16="http://schemas.microsoft.com/office/drawing/2014/chart" uri="{C3380CC4-5D6E-409C-BE32-E72D297353CC}">
              <c16:uniqueId val="{00000005-4E1E-48B5-916D-85C5F4BD7C8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861</c:v>
                </c:pt>
                <c:pt idx="3">
                  <c:v>859</c:v>
                </c:pt>
                <c:pt idx="6">
                  <c:v>864</c:v>
                </c:pt>
                <c:pt idx="9">
                  <c:v>1038</c:v>
                </c:pt>
                <c:pt idx="12">
                  <c:v>873</c:v>
                </c:pt>
              </c:numCache>
            </c:numRef>
          </c:val>
          <c:extLst>
            <c:ext xmlns:c16="http://schemas.microsoft.com/office/drawing/2014/chart" uri="{C3380CC4-5D6E-409C-BE32-E72D297353CC}">
              <c16:uniqueId val="{00000006-4E1E-48B5-916D-85C5F4BD7C8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762</c:v>
                </c:pt>
                <c:pt idx="3">
                  <c:v>737</c:v>
                </c:pt>
                <c:pt idx="6">
                  <c:v>733</c:v>
                </c:pt>
                <c:pt idx="9">
                  <c:v>677</c:v>
                </c:pt>
                <c:pt idx="12">
                  <c:v>613</c:v>
                </c:pt>
              </c:numCache>
            </c:numRef>
          </c:val>
          <c:extLst>
            <c:ext xmlns:c16="http://schemas.microsoft.com/office/drawing/2014/chart" uri="{C3380CC4-5D6E-409C-BE32-E72D297353CC}">
              <c16:uniqueId val="{00000007-4E1E-48B5-916D-85C5F4BD7C8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3659</c:v>
                </c:pt>
                <c:pt idx="3">
                  <c:v>3428</c:v>
                </c:pt>
                <c:pt idx="6">
                  <c:v>3139</c:v>
                </c:pt>
                <c:pt idx="9">
                  <c:v>2853</c:v>
                </c:pt>
                <c:pt idx="12">
                  <c:v>2594</c:v>
                </c:pt>
              </c:numCache>
            </c:numRef>
          </c:val>
          <c:extLst>
            <c:ext xmlns:c16="http://schemas.microsoft.com/office/drawing/2014/chart" uri="{C3380CC4-5D6E-409C-BE32-E72D297353CC}">
              <c16:uniqueId val="{00000008-4E1E-48B5-916D-85C5F4BD7C8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14</c:v>
                </c:pt>
                <c:pt idx="3">
                  <c:v>12</c:v>
                </c:pt>
                <c:pt idx="6">
                  <c:v>14</c:v>
                </c:pt>
                <c:pt idx="9">
                  <c:v>8</c:v>
                </c:pt>
                <c:pt idx="12">
                  <c:v>7</c:v>
                </c:pt>
              </c:numCache>
            </c:numRef>
          </c:val>
          <c:extLst>
            <c:ext xmlns:c16="http://schemas.microsoft.com/office/drawing/2014/chart" uri="{C3380CC4-5D6E-409C-BE32-E72D297353CC}">
              <c16:uniqueId val="{00000009-4E1E-48B5-916D-85C5F4BD7C8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6017</c:v>
                </c:pt>
                <c:pt idx="3">
                  <c:v>5866</c:v>
                </c:pt>
                <c:pt idx="6">
                  <c:v>5569</c:v>
                </c:pt>
                <c:pt idx="9">
                  <c:v>5456</c:v>
                </c:pt>
                <c:pt idx="12">
                  <c:v>6010</c:v>
                </c:pt>
              </c:numCache>
            </c:numRef>
          </c:val>
          <c:extLst>
            <c:ext xmlns:c16="http://schemas.microsoft.com/office/drawing/2014/chart" uri="{C3380CC4-5D6E-409C-BE32-E72D297353CC}">
              <c16:uniqueId val="{0000000A-4E1E-48B5-916D-85C5F4BD7C8F}"/>
            </c:ext>
          </c:extLst>
        </c:ser>
        <c:dLbls>
          <c:showLegendKey val="0"/>
          <c:showVal val="0"/>
          <c:showCatName val="0"/>
          <c:showSerName val="0"/>
          <c:showPercent val="0"/>
          <c:showBubbleSize val="0"/>
        </c:dLbls>
        <c:gapWidth val="100"/>
        <c:overlap val="100"/>
        <c:axId val="267143424"/>
        <c:axId val="2671619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1455</c:v>
                </c:pt>
                <c:pt idx="2">
                  <c:v>#N/A</c:v>
                </c:pt>
                <c:pt idx="3">
                  <c:v>#N/A</c:v>
                </c:pt>
                <c:pt idx="4">
                  <c:v>684</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4E1E-48B5-916D-85C5F4BD7C8F}"/>
            </c:ext>
          </c:extLst>
        </c:ser>
        <c:dLbls>
          <c:showLegendKey val="0"/>
          <c:showVal val="0"/>
          <c:showCatName val="0"/>
          <c:showSerName val="0"/>
          <c:showPercent val="0"/>
          <c:showBubbleSize val="0"/>
        </c:dLbls>
        <c:marker val="1"/>
        <c:smooth val="0"/>
        <c:axId val="267143424"/>
        <c:axId val="267161984"/>
      </c:lineChart>
      <c:catAx>
        <c:axId val="267143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67161984"/>
        <c:crosses val="autoZero"/>
        <c:auto val="1"/>
        <c:lblAlgn val="ctr"/>
        <c:lblOffset val="100"/>
        <c:tickLblSkip val="1"/>
        <c:tickMarkSkip val="1"/>
        <c:noMultiLvlLbl val="0"/>
      </c:catAx>
      <c:valAx>
        <c:axId val="2671619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71434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2655</c:v>
                </c:pt>
                <c:pt idx="1">
                  <c:v>1862</c:v>
                </c:pt>
                <c:pt idx="2">
                  <c:v>1510</c:v>
                </c:pt>
              </c:numCache>
            </c:numRef>
          </c:val>
          <c:extLst>
            <c:ext xmlns:c16="http://schemas.microsoft.com/office/drawing/2014/chart" uri="{C3380CC4-5D6E-409C-BE32-E72D297353CC}">
              <c16:uniqueId val="{00000000-3850-469D-9E14-B64AFEBD683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8</c:v>
                </c:pt>
                <c:pt idx="1">
                  <c:v>8</c:v>
                </c:pt>
                <c:pt idx="2">
                  <c:v>8</c:v>
                </c:pt>
              </c:numCache>
            </c:numRef>
          </c:val>
          <c:extLst>
            <c:ext xmlns:c16="http://schemas.microsoft.com/office/drawing/2014/chart" uri="{C3380CC4-5D6E-409C-BE32-E72D297353CC}">
              <c16:uniqueId val="{00000001-3850-469D-9E14-B64AFEBD683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1379</c:v>
                </c:pt>
                <c:pt idx="1">
                  <c:v>2050</c:v>
                </c:pt>
                <c:pt idx="2">
                  <c:v>2058</c:v>
                </c:pt>
              </c:numCache>
            </c:numRef>
          </c:val>
          <c:extLst>
            <c:ext xmlns:c16="http://schemas.microsoft.com/office/drawing/2014/chart" uri="{C3380CC4-5D6E-409C-BE32-E72D297353CC}">
              <c16:uniqueId val="{00000002-3850-469D-9E14-B64AFEBD6830}"/>
            </c:ext>
          </c:extLst>
        </c:ser>
        <c:dLbls>
          <c:showLegendKey val="0"/>
          <c:showVal val="0"/>
          <c:showCatName val="0"/>
          <c:showSerName val="0"/>
          <c:showPercent val="0"/>
          <c:showBubbleSize val="0"/>
        </c:dLbls>
        <c:gapWidth val="120"/>
        <c:overlap val="100"/>
        <c:axId val="266927104"/>
        <c:axId val="266932992"/>
      </c:barChart>
      <c:catAx>
        <c:axId val="2669271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66932992"/>
        <c:crosses val="autoZero"/>
        <c:auto val="1"/>
        <c:lblAlgn val="ctr"/>
        <c:lblOffset val="100"/>
        <c:tickLblSkip val="1"/>
        <c:tickMarkSkip val="1"/>
        <c:noMultiLvlLbl val="0"/>
      </c:catAx>
      <c:valAx>
        <c:axId val="26693299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669271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{2E9EC9E8-25F3-433E-AEB5-7A41A2FF40E3}</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BDF1-4CD1-B03D-5218860CD22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{6E577BA7-C6E8-4E78-8309-E46A9F1C7C52}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DF1-4CD1-B03D-5218860CD22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{5F84A713-C43A-4942-B7DF-D47C82A67FA1}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DF1-4CD1-B03D-5218860CD22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{148B1C2C-48C8-41F0-9BA9-7DA4E1DA2DDA}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DF1-4CD1-B03D-5218860CD22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{B997644C-EA47-4B59-85E5-8D73F0B717D4}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DF1-4CD1-B03D-5218860CD220}"/>
                </c:ext>
              </c:extLst>
            </c:dLbl>
            <c:dLbl>
              <c:idx val="8"/>
              <c:tx>
                <c:strRef>
                  <c:f>公会計指標分析・財政指標組合せ分析表!$BX$50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{D054C560-DCCA-48FE-B69B-B53886E1BFC9}</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BDF1-4CD1-B03D-5218860CD22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{2DA86038-5EE3-4348-A70C-B8F8E12D860A}</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BDF1-4CD1-B03D-5218860CD22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{919A65D6-BFFA-4185-A97C-E01FF143CED6}</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BDF1-4CD1-B03D-5218860CD22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{1A09FD9A-27E7-4B89-BF46-D0ADE8581271}</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BDF1-4CD1-B03D-5218860CD22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56</c:v>
                </c:pt>
                <c:pt idx="16">
                  <c:v>58</c:v>
                </c:pt>
                <c:pt idx="24">
                  <c:v>59</c:v>
                </c:pt>
                <c:pt idx="32">
                  <c:v>59.9</c:v>
                </c:pt>
              </c:numCache>
            </c:numRef>
          </c:xVal>
          <c:yVal>
            <c:numRef>
              <c:f>公会計指標分析・財政指標組合せ分析表!$BP$51:$DC$51</c:f>
              <c:numCache>
                <c:formatCode>#,##0.0;"▲ "#,##0.0</c:formatCode>
                <c:ptCount val="40"/>
                <c:pt idx="8">
                  <c:v>18.2</c:v>
                </c:pt>
              </c:numCache>
            </c:numRef>
          </c:yVal>
          <c:smooth val="0"/>
          <c:extLst>
            <c:ext xmlns:c16="http://schemas.microsoft.com/office/drawing/2014/chart" uri="{C3380CC4-5D6E-409C-BE32-E72D297353CC}">
              <c16:uniqueId val="{00000009-BDF1-4CD1-B03D-5218860CD22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{B5653954-92B7-46CE-B211-941E479BB627}</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BDF1-4CD1-B03D-5218860CD22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{E4B002CD-65AF-4ED0-BD74-1FAD4791D1F5}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DF1-4CD1-B03D-5218860CD22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{4AEE328A-6627-4BF3-A2CE-DD4CA185CD29}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DF1-4CD1-B03D-5218860CD22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{6DDEF956-746A-4657-B7D6-5809AF1F3BF6}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DF1-4CD1-B03D-5218860CD22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{F3F884C1-5209-454A-828E-8ECFB90AA7ED}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DF1-4CD1-B03D-5218860CD22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{6B90C2F7-31DF-421F-BF3C-D3F9460DA610}</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BDF1-4CD1-B03D-5218860CD22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{E7E5FC4E-6D67-467C-90C4-D8B959CAE0BE}</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BDF1-4CD1-B03D-5218860CD22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{1717740F-9D96-4AB7-A562-9A277ECC3B36}</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BDF1-4CD1-B03D-5218860CD22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{80E189F4-2F9E-4079-867A-B1F4B6CC2F25}</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BDF1-4CD1-B03D-5218860CD22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55.3</c:v>
                </c:pt>
                <c:pt idx="16">
                  <c:v>56.3</c:v>
                </c:pt>
                <c:pt idx="24">
                  <c:v>58.3</c:v>
                </c:pt>
                <c:pt idx="32">
                  <c:v>59</c:v>
                </c:pt>
              </c:numCache>
            </c:numRef>
          </c:xVal>
          <c:yVal>
            <c:numRef>
              <c:f>公会計指標分析・財政指標組合せ分析表!$BP$55:$DC$55</c:f>
              <c:numCache>
                <c:formatCode>#,##0.0;"▲ "#,##0.0</c:formatCode>
                <c:ptCount val="40"/>
                <c:pt idx="8">
                  <c:v>0</c:v>
                </c:pt>
                <c:pt idx="16">
                  <c:v>0</c:v>
                </c:pt>
                <c:pt idx="24">
                  <c:v>0</c:v>
                </c:pt>
                <c:pt idx="32">
                  <c:v>0</c:v>
                </c:pt>
              </c:numCache>
            </c:numRef>
          </c:yVal>
          <c:smooth val="0"/>
          <c:extLst>
            <c:ext xmlns:c16="http://schemas.microsoft.com/office/drawing/2014/chart" uri="{C3380CC4-5D6E-409C-BE32-E72D297353CC}">
              <c16:uniqueId val="{00000013-BDF1-4CD1-B03D-5218860CD220}"/>
            </c:ext>
          </c:extLst>
        </c:ser>
        <c:dLbls>
          <c:showLegendKey val="0"/>
          <c:showVal val="1"/>
          <c:showCatName val="0"/>
          <c:showSerName val="0"/>
          <c:showPercent val="0"/>
          <c:showBubbleSize val="0"/>
        </c:dLbls>
        <c:axId val="46179840"/>
        <c:axId val="46181760"/>
      </c:scatterChart>
      <c:valAx>
        <c:axId val="46179840"/>
        <c:scaling>
          <c:orientation val="minMax"/>
          <c:max val="59.4"/>
          <c:min val="5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22"/>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3"/>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{726F15A3-FF08-4505-B72E-2642FFE305E9}</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A164-43F8-8585-D255B58C488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{87E30D44-9AB8-4FD9-B819-0E6FF5FD1244}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164-43F8-8585-D255B58C488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{83DC5775-86BE-467C-9E7C-E163ED6286D3}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164-43F8-8585-D255B58C488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{6136A082-DCC8-4A26-B85D-60A466FFFB44}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164-43F8-8585-D255B58C488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{C6B1E4FF-311C-4219-9302-EDC447282D55}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164-43F8-8585-D255B58C4883}"/>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{901FF5E7-3373-4611-BBD4-8A4B2A42EF17}</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A164-43F8-8585-D255B58C4883}"/>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{2F4F8C42-E07E-402B-B290-8CD7D8A33F0E}</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A164-43F8-8585-D255B58C4883}"/>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{47570206-C180-444A-8837-FC920C41244A}</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A164-43F8-8585-D255B58C4883}"/>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{096C3D22-0F83-49F6-A65C-19AC9EE15DD7}</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A164-43F8-8585-D255B58C488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9.3000000000000007</c:v>
                </c:pt>
                <c:pt idx="8">
                  <c:v>8.4</c:v>
                </c:pt>
                <c:pt idx="16">
                  <c:v>7.9</c:v>
                </c:pt>
                <c:pt idx="24">
                  <c:v>8.1999999999999993</c:v>
                </c:pt>
                <c:pt idx="32">
                  <c:v>8.6</c:v>
                </c:pt>
              </c:numCache>
            </c:numRef>
          </c:xVal>
          <c:yVal>
            <c:numRef>
              <c:f>公会計指標分析・財政指標組合せ分析表!$BP$73:$DC$73</c:f>
              <c:numCache>
                <c:formatCode>#,##0.0;"▲ "#,##0.0</c:formatCode>
                <c:ptCount val="40"/>
                <c:pt idx="0">
                  <c:v>40</c:v>
                </c:pt>
                <c:pt idx="8">
                  <c:v>18.2</c:v>
                </c:pt>
              </c:numCache>
            </c:numRef>
          </c:yVal>
          <c:smooth val="0"/>
          <c:extLst>
            <c:ext xmlns:c16="http://schemas.microsoft.com/office/drawing/2014/chart" uri="{C3380CC4-5D6E-409C-BE32-E72D297353CC}">
              <c16:uniqueId val="{00000009-A164-43F8-8585-D255B58C488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{59AE1A5D-C743-4B30-AEB4-B9D45579E035}</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A164-43F8-8585-D255B58C488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{CB88EDA9-6193-4122-A6FA-06BAE624D6A5}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164-43F8-8585-D255B58C488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{CBD1DB2B-801C-44A3-AA5E-A76185CE8F13}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164-43F8-8585-D255B58C488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{E5913851-B1D7-4FCC-BFB6-3E9BB9A2A230}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164-43F8-8585-D255B58C488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{74EE9608-5B39-4C8C-AE48-E2B8FA423A2D}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164-43F8-8585-D255B58C4883}"/>
                </c:ext>
              </c:extLst>
            </c:dLbl>
            <c:dLbl>
              <c:idx val="8"/>
              <c:layout>
                <c:manualLayout>
                  <c:x val="-3.0006966844025401E-2"/>
                  <c:y val="-0.11016198292082989"/>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{234845A2-D0AA-4383-AB00-BBBA1EFA5DD8}</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A164-43F8-8585-D255B58C4883}"/>
                </c:ext>
              </c:extLst>
            </c:dLbl>
            <c:dLbl>
              <c:idx val="16"/>
              <c:layout>
                <c:manualLayout>
                  <c:x val="-3.3389016394195864E-2"/>
                  <c:y val="-8.3591626041932807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{25036C34-287A-4887-AB26-B68FD831103A}</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A164-43F8-8585-D255B58C4883}"/>
                </c:ext>
              </c:extLst>
            </c:dLbl>
            <c:dLbl>
              <c:idx val="24"/>
              <c:layout>
                <c:manualLayout>
                  <c:x val="-3.1697991619110633E-2"/>
                  <c:y val="-9.0356783000561797E-3"/>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{95FCD9B1-E781-43D2-9498-649A6DEA4059}</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A164-43F8-8585-D255B58C4883}"/>
                </c:ext>
              </c:extLst>
            </c:dLbl>
            <c:dLbl>
              <c:idx val="32"/>
              <c:layout>
                <c:manualLayout>
                  <c:x val="-3.1697991619110633E-2"/>
                  <c:y val="-4.6877129844572374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{E192DB85-BCB1-4A93-8D83-CCB97649756C}</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A164-43F8-8585-D255B58C488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11.5</c:v>
                </c:pt>
                <c:pt idx="8">
                  <c:v>8.6</c:v>
                </c:pt>
                <c:pt idx="16">
                  <c:v>8.5</c:v>
                </c:pt>
                <c:pt idx="24">
                  <c:v>8.5</c:v>
                </c:pt>
                <c:pt idx="32">
                  <c:v>8.6</c:v>
                </c:pt>
              </c:numCache>
            </c:numRef>
          </c:xVal>
          <c:yVal>
            <c:numRef>
              <c:f>公会計指標分析・財政指標組合せ分析表!$BP$77:$DC$77</c:f>
              <c:numCache>
                <c:formatCode>#,##0.0;"▲ "#,##0.0</c:formatCode>
                <c:ptCount val="40"/>
                <c:pt idx="0">
                  <c:v>54</c:v>
                </c:pt>
                <c:pt idx="8">
                  <c:v>0</c:v>
                </c:pt>
                <c:pt idx="16">
                  <c:v>0</c:v>
                </c:pt>
                <c:pt idx="24">
                  <c:v>0</c:v>
                </c:pt>
                <c:pt idx="32">
                  <c:v>0</c:v>
                </c:pt>
              </c:numCache>
            </c:numRef>
          </c:yVal>
          <c:smooth val="0"/>
          <c:extLst>
            <c:ext xmlns:c16="http://schemas.microsoft.com/office/drawing/2014/chart" uri="{C3380CC4-5D6E-409C-BE32-E72D297353CC}">
              <c16:uniqueId val="{00000013-A164-43F8-8585-D255B58C4883}"/>
            </c:ext>
          </c:extLst>
        </c:ser>
        <c:dLbls>
          <c:showLegendKey val="0"/>
          <c:showVal val="1"/>
          <c:showCatName val="0"/>
          <c:showSerName val="0"/>
          <c:showPercent val="0"/>
          <c:showBubbleSize val="0"/>
        </c:dLbls>
        <c:axId val="84219776"/>
        <c:axId val="84234240"/>
      </c:scatterChart>
      <c:valAx>
        <c:axId val="84219776"/>
        <c:scaling>
          <c:orientation val="minMax"/>
          <c:max val="11.799999999999999"/>
          <c:min val="8.199999999999999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63"/>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7"/>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群馬県嬬恋村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一般会計における元利償還金は平成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年度から平成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年度で</a:t>
          </a:r>
          <a:r>
            <a:rPr kumimoji="1" lang="en-US" altLang="ja-JP" sz="1400">
              <a:latin typeface="ＭＳ ゴシック" pitchFamily="49" charset="-128"/>
              <a:ea typeface="ＭＳ ゴシック" pitchFamily="49" charset="-128"/>
            </a:rPr>
            <a:t>65</a:t>
          </a:r>
          <a:r>
            <a:rPr kumimoji="1" lang="ja-JP" altLang="en-US" sz="1400">
              <a:latin typeface="ＭＳ ゴシック" pitchFamily="49" charset="-128"/>
              <a:ea typeface="ＭＳ ゴシック" pitchFamily="49" charset="-128"/>
            </a:rPr>
            <a:t>百万円増加した。元利償還金は、教育施設再編等により増加傾向にある。公営企業債の元利償還金に対する負担金や組合が起こした地方債の元利負担金に対する負担金等も増加傾向にあるため、今後は実質公債費比率が大幅に増加しないよう適切な起債発行に努め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利用無し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群馬県嬬恋村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においては、起債残高が増加したが、公共下水道事業会計の起債残高が減少したことにより将来負担額の減少が図れた。また、安定経営のため目的基金の積立を行ってきたことが数値の改善につながった。教育施設等の整備による地方債残高の増加が見込まれるが、辺地対策事業債・過疎対策事業債の活用や、充当可能財源を確保することにより将来の財政負担に備えていく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群馬県嬬恋村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itchFamily="49" charset="-128"/>
              <a:ea typeface="ＭＳ ゴシック" pitchFamily="49" charset="-128"/>
              <a:cs typeface="+mn-cs"/>
            </a:rPr>
            <a:t>財政調整基金に</a:t>
          </a:r>
          <a:r>
            <a:rPr kumimoji="1" lang="en-US" altLang="ja-JP" sz="1300">
              <a:solidFill>
                <a:schemeClr val="dk1"/>
              </a:solidFill>
              <a:effectLst/>
              <a:latin typeface="ＭＳ ゴシック" pitchFamily="49" charset="-128"/>
              <a:ea typeface="ＭＳ ゴシック" pitchFamily="49" charset="-128"/>
              <a:cs typeface="+mn-cs"/>
            </a:rPr>
            <a:t>148</a:t>
          </a:r>
          <a:r>
            <a:rPr kumimoji="1" lang="ja-JP" altLang="en-US" sz="1300">
              <a:solidFill>
                <a:schemeClr val="dk1"/>
              </a:solidFill>
              <a:effectLst/>
              <a:latin typeface="ＭＳ ゴシック" pitchFamily="49" charset="-128"/>
              <a:ea typeface="ＭＳ ゴシック" pitchFamily="49" charset="-128"/>
              <a:cs typeface="+mn-cs"/>
            </a:rPr>
            <a:t>百万円を積立を行う一方で</a:t>
          </a:r>
          <a:r>
            <a:rPr kumimoji="1" lang="en-US" altLang="ja-JP" sz="1300">
              <a:solidFill>
                <a:schemeClr val="dk1"/>
              </a:solidFill>
              <a:effectLst/>
              <a:latin typeface="ＭＳ ゴシック" pitchFamily="49" charset="-128"/>
              <a:ea typeface="ＭＳ ゴシック" pitchFamily="49" charset="-128"/>
              <a:cs typeface="+mn-cs"/>
            </a:rPr>
            <a:t>500</a:t>
          </a:r>
          <a:r>
            <a:rPr kumimoji="1" lang="ja-JP" altLang="en-US" sz="1300">
              <a:solidFill>
                <a:schemeClr val="dk1"/>
              </a:solidFill>
              <a:effectLst/>
              <a:latin typeface="ＭＳ ゴシック" pitchFamily="49" charset="-128"/>
              <a:ea typeface="ＭＳ ゴシック" pitchFamily="49" charset="-128"/>
              <a:cs typeface="+mn-cs"/>
            </a:rPr>
            <a:t>百万円の取崩を行っている。この取崩については、財源不足を補う為のものである。目的基金については、愛する嬬恋基金へ</a:t>
          </a:r>
          <a:r>
            <a:rPr kumimoji="1" lang="en-US" altLang="ja-JP" sz="1300">
              <a:solidFill>
                <a:schemeClr val="dk1"/>
              </a:solidFill>
              <a:effectLst/>
              <a:latin typeface="ＭＳ ゴシック" pitchFamily="49" charset="-128"/>
              <a:ea typeface="ＭＳ ゴシック" pitchFamily="49" charset="-128"/>
              <a:cs typeface="+mn-cs"/>
            </a:rPr>
            <a:t>78</a:t>
          </a:r>
          <a:r>
            <a:rPr kumimoji="1" lang="ja-JP" altLang="en-US" sz="1300">
              <a:solidFill>
                <a:schemeClr val="dk1"/>
              </a:solidFill>
              <a:effectLst/>
              <a:latin typeface="ＭＳ ゴシック" pitchFamily="49" charset="-128"/>
              <a:ea typeface="ＭＳ ゴシック" pitchFamily="49" charset="-128"/>
              <a:cs typeface="+mn-cs"/>
            </a:rPr>
            <a:t>百万円への積立を行い、</a:t>
          </a:r>
          <a:r>
            <a:rPr kumimoji="1" lang="en-US" altLang="ja-JP" sz="1300">
              <a:solidFill>
                <a:schemeClr val="dk1"/>
              </a:solidFill>
              <a:effectLst/>
              <a:latin typeface="ＭＳ ゴシック" pitchFamily="49" charset="-128"/>
              <a:ea typeface="ＭＳ ゴシック" pitchFamily="49" charset="-128"/>
              <a:cs typeface="+mn-cs"/>
            </a:rPr>
            <a:t>54</a:t>
          </a:r>
          <a:r>
            <a:rPr kumimoji="1" lang="ja-JP" altLang="en-US" sz="1300">
              <a:solidFill>
                <a:schemeClr val="dk1"/>
              </a:solidFill>
              <a:effectLst/>
              <a:latin typeface="ＭＳ ゴシック" pitchFamily="49" charset="-128"/>
              <a:ea typeface="ＭＳ ゴシック" pitchFamily="49" charset="-128"/>
              <a:cs typeface="+mn-cs"/>
            </a:rPr>
            <a:t>百万円の取崩を行った。基金全体残高では、</a:t>
          </a:r>
          <a:r>
            <a:rPr kumimoji="1" lang="en-US" altLang="ja-JP" sz="1300">
              <a:solidFill>
                <a:schemeClr val="dk1"/>
              </a:solidFill>
              <a:effectLst/>
              <a:latin typeface="ＭＳ ゴシック" pitchFamily="49" charset="-128"/>
              <a:ea typeface="ＭＳ ゴシック" pitchFamily="49" charset="-128"/>
              <a:cs typeface="+mn-cs"/>
            </a:rPr>
            <a:t>344</a:t>
          </a:r>
          <a:r>
            <a:rPr kumimoji="1" lang="ja-JP" altLang="en-US" sz="1300">
              <a:solidFill>
                <a:schemeClr val="dk1"/>
              </a:solidFill>
              <a:effectLst/>
              <a:latin typeface="ＭＳ ゴシック" pitchFamily="49" charset="-128"/>
              <a:ea typeface="ＭＳ ゴシック" pitchFamily="49" charset="-128"/>
              <a:cs typeface="+mn-cs"/>
            </a:rPr>
            <a:t>百万円の減少である、</a:t>
          </a:r>
        </a:p>
        <a:p>
          <a:pPr marL="0" marR="0" indent="0" defTabSz="914400" eaLnBrk="1" fontAlgn="auto" latinLnBrk="0" hangingPunct="1">
            <a:lnSpc>
              <a:spcPct val="100000"/>
            </a:lnSpc>
            <a:spcBef>
              <a:spcPts val="0"/>
            </a:spcBef>
            <a:spcAft>
              <a:spcPts val="0"/>
            </a:spcAft>
            <a:buClrTx/>
            <a:buSzTx/>
            <a:buFontTx/>
            <a:buNone/>
            <a:tabLst/>
            <a:defRPr/>
          </a:pPr>
          <a:endParaRPr kumimoji="1" lang="ja-JP" altLang="en-US"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ja-JP" altLang="en-US"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ja-JP" altLang="en-US" sz="1400">
            <a:solidFill>
              <a:schemeClr val="dk1"/>
            </a:solidFill>
            <a:effectLst/>
            <a:latin typeface="+mn-lt"/>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財政調整基金については、一定規模を確保すると共に特定目的基金についても老朽化する施設の建設等のため計画的に積立を行う。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振興開発基金：振興開発の促進。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文化会館建設基金：文化会館の建設に資するため。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愛する嬬恋基金：愛する嬬恋寄附金を適正に管理するため。</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振興開発基金　　：利子分の積立。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文化会館建設基金：利子分の積立。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愛する嬬恋基金　：観光資源の維持発掘に関する事業等のため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百万円を取崩、愛する嬬恋寄附金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百万円を積み立てた事により基金残高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振興開発基金　　：毎年度、多少でも積み立てできるよう努めていく。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文化会館建設基金：文化会館建設のため計画的に積立を行っていく。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愛する嬬恋基金　：愛する嬬恋寄附金の状況に応じ積立、取崩を行う。</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税収の減少により財源不足を補うため取崩をおこなった。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減少傾向にあるが、災害等に対応できるよう、過去の実績等を踏まえ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億程度を目処に積み立てる事とする。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利息分積立。変動なし。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同程度で推移していく。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44A31A95-14CD-42FC-B93A-04CE379A5A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A313711F-8198-4F6B-AB39-987FDA7FA9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a:extLst>
            <a:ext uri="{FF2B5EF4-FFF2-40B4-BE49-F238E27FC236}">
              <a16:creationId xmlns:a16="http://schemas.microsoft.com/office/drawing/2014/main" id="{72586100-2DE8-4023-A6B1-54904E23B493}"/>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a:extLst>
            <a:ext uri="{FF2B5EF4-FFF2-40B4-BE49-F238E27FC236}">
              <a16:creationId xmlns:a16="http://schemas.microsoft.com/office/drawing/2014/main" id="{99038973-8DBA-482E-95FB-D722D64EBAD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a:extLst>
            <a:ext uri="{FF2B5EF4-FFF2-40B4-BE49-F238E27FC236}">
              <a16:creationId xmlns:a16="http://schemas.microsoft.com/office/drawing/2014/main" id="{96D8ADE4-6B70-499F-B583-FB373C6891A6}"/>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7" name="正方形/長方形 6">
          <a:extLst>
            <a:ext uri="{FF2B5EF4-FFF2-40B4-BE49-F238E27FC236}">
              <a16:creationId xmlns:a16="http://schemas.microsoft.com/office/drawing/2014/main" id="{0B33BE7E-9CD3-45A3-93DE-92E47713C20F}"/>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8" name="正方形/長方形 7">
          <a:extLst>
            <a:ext uri="{FF2B5EF4-FFF2-40B4-BE49-F238E27FC236}">
              <a16:creationId xmlns:a16="http://schemas.microsoft.com/office/drawing/2014/main" id="{BCD2F60A-87A1-460D-A6B9-D62A2229C07B}"/>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9" name="正方形/長方形 8">
          <a:extLst>
            <a:ext uri="{FF2B5EF4-FFF2-40B4-BE49-F238E27FC236}">
              <a16:creationId xmlns:a16="http://schemas.microsoft.com/office/drawing/2014/main" id="{089E9D76-E7EA-48F2-846F-E449AAE1DFDA}"/>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a:extLst>
            <a:ext uri="{FF2B5EF4-FFF2-40B4-BE49-F238E27FC236}">
              <a16:creationId xmlns:a16="http://schemas.microsoft.com/office/drawing/2014/main" id="{3ADC0310-BB90-48E6-ADF6-99E9E06DC038}"/>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a:extLst>
            <a:ext uri="{FF2B5EF4-FFF2-40B4-BE49-F238E27FC236}">
              <a16:creationId xmlns:a16="http://schemas.microsoft.com/office/drawing/2014/main" id="{C32F188C-34EF-435E-B2D0-A0E90D0C7C9A}"/>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a:extLst>
            <a:ext uri="{FF2B5EF4-FFF2-40B4-BE49-F238E27FC236}">
              <a16:creationId xmlns:a16="http://schemas.microsoft.com/office/drawing/2014/main" id="{6EEFC22E-5536-4F6F-977A-9FE8364197C8}"/>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a:extLst>
            <a:ext uri="{FF2B5EF4-FFF2-40B4-BE49-F238E27FC236}">
              <a16:creationId xmlns:a16="http://schemas.microsoft.com/office/drawing/2014/main" id="{8AE36893-0A69-4117-8A5A-D082AF486A05}"/>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群馬県嬬恋村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a:extLst>
            <a:ext uri="{FF2B5EF4-FFF2-40B4-BE49-F238E27FC236}">
              <a16:creationId xmlns:a16="http://schemas.microsoft.com/office/drawing/2014/main" id="{61A4671A-4A86-4C94-955D-B62C778ACB03}"/>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a:extLst>
            <a:ext uri="{FF2B5EF4-FFF2-40B4-BE49-F238E27FC236}">
              <a16:creationId xmlns:a16="http://schemas.microsoft.com/office/drawing/2014/main" id="{19C99A71-5C27-45F3-9CD6-D081D4E71939}"/>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a:extLst>
            <a:ext uri="{FF2B5EF4-FFF2-40B4-BE49-F238E27FC236}">
              <a16:creationId xmlns:a16="http://schemas.microsoft.com/office/drawing/2014/main" id="{9D800216-72BE-4429-AD5E-FE8DC4E20C32}"/>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a:extLst>
            <a:ext uri="{FF2B5EF4-FFF2-40B4-BE49-F238E27FC236}">
              <a16:creationId xmlns:a16="http://schemas.microsoft.com/office/drawing/2014/main" id="{A1D958C5-E847-4936-8BEC-8CF2B33F1333}"/>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a:extLst>
            <a:ext uri="{FF2B5EF4-FFF2-40B4-BE49-F238E27FC236}">
              <a16:creationId xmlns:a16="http://schemas.microsoft.com/office/drawing/2014/main" id="{C325D5B9-E15A-42F2-A6CC-1F7F183F706D}"/>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a:extLst>
            <a:ext uri="{FF2B5EF4-FFF2-40B4-BE49-F238E27FC236}">
              <a16:creationId xmlns:a16="http://schemas.microsoft.com/office/drawing/2014/main" id="{DA8455C1-78B1-4B24-8591-C3D279609F52}"/>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9,569
9,438
337.58
8,195,807
7,590,344
368,692
4,315,635
6,010,423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a:extLst>
            <a:ext uri="{FF2B5EF4-FFF2-40B4-BE49-F238E27FC236}">
              <a16:creationId xmlns:a16="http://schemas.microsoft.com/office/drawing/2014/main" id="{08E2EAF3-139D-4547-A6EA-486ABF6B1FA7}"/>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a:extLst>
            <a:ext uri="{FF2B5EF4-FFF2-40B4-BE49-F238E27FC236}">
              <a16:creationId xmlns:a16="http://schemas.microsoft.com/office/drawing/2014/main" id="{E7A8CB2C-5924-4DDA-9C22-060FA62AF494}"/>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a:extLst>
            <a:ext uri="{FF2B5EF4-FFF2-40B4-BE49-F238E27FC236}">
              <a16:creationId xmlns:a16="http://schemas.microsoft.com/office/drawing/2014/main" id="{AA540182-912F-478A-9CA4-64C6FD4F30FE}"/>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a:extLst>
            <a:ext uri="{FF2B5EF4-FFF2-40B4-BE49-F238E27FC236}">
              <a16:creationId xmlns:a16="http://schemas.microsoft.com/office/drawing/2014/main" id="{6F8FC67D-A8E9-4DDC-8B42-46E88B4C94B6}"/>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a:extLst>
            <a:ext uri="{FF2B5EF4-FFF2-40B4-BE49-F238E27FC236}">
              <a16:creationId xmlns:a16="http://schemas.microsoft.com/office/drawing/2014/main" id="{FFE05E2A-7226-47FF-89C1-912C85537C68}"/>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a:extLst>
            <a:ext uri="{FF2B5EF4-FFF2-40B4-BE49-F238E27FC236}">
              <a16:creationId xmlns:a16="http://schemas.microsoft.com/office/drawing/2014/main" id="{4215838E-7317-478E-960A-B4D40F402E15}"/>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a:extLst>
            <a:ext uri="{FF2B5EF4-FFF2-40B4-BE49-F238E27FC236}">
              <a16:creationId xmlns:a16="http://schemas.microsoft.com/office/drawing/2014/main" id="{F52C61D6-FD2E-4EAC-A940-827C6C2283A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a:extLst>
            <a:ext uri="{FF2B5EF4-FFF2-40B4-BE49-F238E27FC236}">
              <a16:creationId xmlns:a16="http://schemas.microsoft.com/office/drawing/2014/main" id="{6C74A643-8F13-4070-B795-D7FB66CDDA46}"/>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a:extLst>
            <a:ext uri="{FF2B5EF4-FFF2-40B4-BE49-F238E27FC236}">
              <a16:creationId xmlns:a16="http://schemas.microsoft.com/office/drawing/2014/main" id="{1AED0DB7-54EA-4A89-A20F-7920CFA1B844}"/>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a:extLst>
            <a:ext uri="{FF2B5EF4-FFF2-40B4-BE49-F238E27FC236}">
              <a16:creationId xmlns:a16="http://schemas.microsoft.com/office/drawing/2014/main" id="{383ED7BF-9E8C-4138-8877-AFE228F74596}"/>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a:extLst>
            <a:ext uri="{FF2B5EF4-FFF2-40B4-BE49-F238E27FC236}">
              <a16:creationId xmlns:a16="http://schemas.microsoft.com/office/drawing/2014/main" id="{D6167AB8-47E4-4B4D-99CC-E0A1D3233F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a:extLst>
            <a:ext uri="{FF2B5EF4-FFF2-40B4-BE49-F238E27FC236}">
              <a16:creationId xmlns:a16="http://schemas.microsoft.com/office/drawing/2014/main" id="{AC000942-B6DE-48AD-9885-AFDF5D8CF547}"/>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a:extLst>
            <a:ext uri="{FF2B5EF4-FFF2-40B4-BE49-F238E27FC236}">
              <a16:creationId xmlns:a16="http://schemas.microsoft.com/office/drawing/2014/main" id="{C69B6DF3-4732-46C2-BA8D-A9192DD62B2E}"/>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a:extLst>
            <a:ext uri="{FF2B5EF4-FFF2-40B4-BE49-F238E27FC236}">
              <a16:creationId xmlns:a16="http://schemas.microsoft.com/office/drawing/2014/main" id="{50A82C6B-D5BB-4EBF-A75E-4CFF545CB6D9}"/>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a:extLst>
            <a:ext uri="{FF2B5EF4-FFF2-40B4-BE49-F238E27FC236}">
              <a16:creationId xmlns:a16="http://schemas.microsoft.com/office/drawing/2014/main" id="{BB8E8694-FD23-4DDB-9967-A6E4805C22B5}"/>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a:extLst>
            <a:ext uri="{FF2B5EF4-FFF2-40B4-BE49-F238E27FC236}">
              <a16:creationId xmlns:a16="http://schemas.microsoft.com/office/drawing/2014/main" id="{63895CE4-CDB2-4462-B127-0DEDEA7AB826}"/>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a:extLst>
            <a:ext uri="{FF2B5EF4-FFF2-40B4-BE49-F238E27FC236}">
              <a16:creationId xmlns:a16="http://schemas.microsoft.com/office/drawing/2014/main" id="{811B1AC9-DFA0-40DA-A6C4-7DEA59FF2284}"/>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7" name="テキスト ボックス 36">
          <a:extLst>
            <a:ext uri="{FF2B5EF4-FFF2-40B4-BE49-F238E27FC236}">
              <a16:creationId xmlns:a16="http://schemas.microsoft.com/office/drawing/2014/main" id="{0EAD618A-BC71-41CA-BDC8-25ABB7271C70}"/>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8" name="テキスト ボックス 37">
          <a:extLst>
            <a:ext uri="{FF2B5EF4-FFF2-40B4-BE49-F238E27FC236}">
              <a16:creationId xmlns:a16="http://schemas.microsoft.com/office/drawing/2014/main" id="{74EECDA6-0BF0-4C9E-87C0-157CC4E8EB61}"/>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9" name="テキスト ボックス 38">
          <a:extLst>
            <a:ext uri="{FF2B5EF4-FFF2-40B4-BE49-F238E27FC236}">
              <a16:creationId xmlns:a16="http://schemas.microsoft.com/office/drawing/2014/main" id="{5780CA73-0E23-4607-8A16-299F305C410D}"/>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0" name="テキスト ボックス 39">
          <a:extLst>
            <a:ext uri="{FF2B5EF4-FFF2-40B4-BE49-F238E27FC236}">
              <a16:creationId xmlns:a16="http://schemas.microsoft.com/office/drawing/2014/main" id="{C1F1C910-CC51-4D1D-8322-F3319B8BCF4B}"/>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1" name="正方形/長方形 40">
          <a:extLst>
            <a:ext uri="{FF2B5EF4-FFF2-40B4-BE49-F238E27FC236}">
              <a16:creationId xmlns:a16="http://schemas.microsoft.com/office/drawing/2014/main" id="{9FFB4972-10F0-4F0B-ADEC-FDB2D184634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2" name="正方形/長方形 41">
          <a:extLst>
            <a:ext uri="{FF2B5EF4-FFF2-40B4-BE49-F238E27FC236}">
              <a16:creationId xmlns:a16="http://schemas.microsoft.com/office/drawing/2014/main" id="{BF820002-3F36-4F35-9286-B672C976CB7C}"/>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3" name="正方形/長方形 42">
          <a:extLst>
            <a:ext uri="{FF2B5EF4-FFF2-40B4-BE49-F238E27FC236}">
              <a16:creationId xmlns:a16="http://schemas.microsoft.com/office/drawing/2014/main" id="{01220D45-EEF8-4E4F-A4C0-2CBBC00CE5D8}"/>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4" name="正方形/長方形 43">
          <a:extLst>
            <a:ext uri="{FF2B5EF4-FFF2-40B4-BE49-F238E27FC236}">
              <a16:creationId xmlns:a16="http://schemas.microsoft.com/office/drawing/2014/main" id="{E2A515C7-94D8-4AB1-B573-FA28ADCD100E}"/>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5" name="正方形/長方形 44">
          <a:extLst>
            <a:ext uri="{FF2B5EF4-FFF2-40B4-BE49-F238E27FC236}">
              <a16:creationId xmlns:a16="http://schemas.microsoft.com/office/drawing/2014/main" id="{FA269BFF-34D5-49E6-B925-C6A94AAE587B}"/>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6" name="正方形/長方形 45">
          <a:extLst>
            <a:ext uri="{FF2B5EF4-FFF2-40B4-BE49-F238E27FC236}">
              <a16:creationId xmlns:a16="http://schemas.microsoft.com/office/drawing/2014/main" id="{DEC66EE8-81F2-4366-9812-360C62524F2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7" name="正方形/長方形 46">
          <a:extLst>
            <a:ext uri="{FF2B5EF4-FFF2-40B4-BE49-F238E27FC236}">
              <a16:creationId xmlns:a16="http://schemas.microsoft.com/office/drawing/2014/main" id="{B481EEB5-563C-4A60-84E8-06AA192A1E07}"/>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8" name="正方形/長方形 47">
          <a:extLst>
            <a:ext uri="{FF2B5EF4-FFF2-40B4-BE49-F238E27FC236}">
              <a16:creationId xmlns:a16="http://schemas.microsoft.com/office/drawing/2014/main" id="{C7817AF8-9A0D-45BC-B554-F9D4DE25C5AA}"/>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9" name="正方形/長方形 48">
          <a:extLst>
            <a:ext uri="{FF2B5EF4-FFF2-40B4-BE49-F238E27FC236}">
              <a16:creationId xmlns:a16="http://schemas.microsoft.com/office/drawing/2014/main" id="{3DA41954-62B0-4FF3-A02E-242C59F46295}"/>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0" name="正方形/長方形 49">
          <a:extLst>
            <a:ext uri="{FF2B5EF4-FFF2-40B4-BE49-F238E27FC236}">
              <a16:creationId xmlns:a16="http://schemas.microsoft.com/office/drawing/2014/main" id="{B2834630-5340-402E-A064-E72BDF3CC6FE}"/>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1" name="正方形/長方形 50">
          <a:extLst>
            <a:ext uri="{FF2B5EF4-FFF2-40B4-BE49-F238E27FC236}">
              <a16:creationId xmlns:a16="http://schemas.microsoft.com/office/drawing/2014/main" id="{B02B11D3-4725-4E41-AEBF-870AE6FF14D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2" name="正方形/長方形 51">
          <a:extLst>
            <a:ext uri="{FF2B5EF4-FFF2-40B4-BE49-F238E27FC236}">
              <a16:creationId xmlns:a16="http://schemas.microsoft.com/office/drawing/2014/main" id="{701B0C46-3F1F-4505-83DA-FF2C0BA311A4}"/>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3" name="テキスト ボックス 52">
          <a:extLst>
            <a:ext uri="{FF2B5EF4-FFF2-40B4-BE49-F238E27FC236}">
              <a16:creationId xmlns:a16="http://schemas.microsoft.com/office/drawing/2014/main" id="{8424F4CD-B73F-4523-9CAD-90FEB78B86E3}"/>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有形固定資産減価償却率については類似団体内平均と比較すると</a:t>
          </a:r>
          <a:r>
            <a:rPr kumimoji="1" lang="en-US" altLang="ja-JP" sz="1100">
              <a:latin typeface="ＭＳ Ｐゴシック" panose="020B0600070205080204" pitchFamily="50" charset="-128"/>
              <a:ea typeface="ＭＳ Ｐゴシック" panose="020B0600070205080204" pitchFamily="50" charset="-128"/>
            </a:rPr>
            <a:t>0.9</a:t>
          </a:r>
          <a:r>
            <a:rPr kumimoji="1" lang="ja-JP" altLang="en-US" sz="1100">
              <a:latin typeface="ＭＳ Ｐゴシック" panose="020B0600070205080204" pitchFamily="50" charset="-128"/>
              <a:ea typeface="ＭＳ Ｐゴシック" panose="020B0600070205080204" pitchFamily="50" charset="-128"/>
            </a:rPr>
            <a:t>ポイント高くなっている。老朽化が進んでいる施設も多いことから今後の施設整備について公共施設個別管理計画を作成し計画的に整備を進めていく必要がある。</a:t>
          </a:r>
        </a:p>
      </xdr:txBody>
    </xdr:sp>
    <xdr:clientData/>
  </xdr:twoCellAnchor>
  <xdr:oneCellAnchor>
    <xdr:from>
      <xdr:col>4</xdr:col>
      <xdr:colOff>174625</xdr:colOff>
      <xdr:row>23</xdr:row>
      <xdr:rowOff>47625</xdr:rowOff>
    </xdr:from>
    <xdr:ext cx="349839" cy="225703"/>
    <xdr:sp macro="" textlink="">
      <xdr:nvSpPr>
        <xdr:cNvPr id="54" name="テキスト ボックス 53">
          <a:extLst>
            <a:ext uri="{FF2B5EF4-FFF2-40B4-BE49-F238E27FC236}">
              <a16:creationId xmlns:a16="http://schemas.microsoft.com/office/drawing/2014/main" id="{523927E9-AD90-4B31-B16F-2B3B8F3952D9}"/>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5" name="直線コネクタ 54">
          <a:extLst>
            <a:ext uri="{FF2B5EF4-FFF2-40B4-BE49-F238E27FC236}">
              <a16:creationId xmlns:a16="http://schemas.microsoft.com/office/drawing/2014/main" id="{E10A01B6-2E2A-4061-AD19-ECDBCE0506A8}"/>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6" name="テキスト ボックス 55">
          <a:extLst>
            <a:ext uri="{FF2B5EF4-FFF2-40B4-BE49-F238E27FC236}">
              <a16:creationId xmlns:a16="http://schemas.microsoft.com/office/drawing/2014/main" id="{FF4AFD75-6346-469E-A509-2D609322BAB1}"/>
            </a:ext>
          </a:extLst>
        </xdr:cNvPr>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7" name="直線コネクタ 56">
          <a:extLst>
            <a:ext uri="{FF2B5EF4-FFF2-40B4-BE49-F238E27FC236}">
              <a16:creationId xmlns:a16="http://schemas.microsoft.com/office/drawing/2014/main" id="{9BE407A3-A080-47FC-A829-27C0ABB2A025}"/>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8" name="テキスト ボックス 57">
          <a:extLst>
            <a:ext uri="{FF2B5EF4-FFF2-40B4-BE49-F238E27FC236}">
              <a16:creationId xmlns:a16="http://schemas.microsoft.com/office/drawing/2014/main" id="{6810E399-14A3-40CD-B0C8-BAE42AFFFEB2}"/>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9" name="直線コネクタ 58">
          <a:extLst>
            <a:ext uri="{FF2B5EF4-FFF2-40B4-BE49-F238E27FC236}">
              <a16:creationId xmlns:a16="http://schemas.microsoft.com/office/drawing/2014/main" id="{C030E1D2-B439-47FB-84DE-6537F2E1B205}"/>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0" name="テキスト ボックス 59">
          <a:extLst>
            <a:ext uri="{FF2B5EF4-FFF2-40B4-BE49-F238E27FC236}">
              <a16:creationId xmlns:a16="http://schemas.microsoft.com/office/drawing/2014/main" id="{24737ADD-30C5-4742-8D87-F30F25284065}"/>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1" name="直線コネクタ 60">
          <a:extLst>
            <a:ext uri="{FF2B5EF4-FFF2-40B4-BE49-F238E27FC236}">
              <a16:creationId xmlns:a16="http://schemas.microsoft.com/office/drawing/2014/main" id="{A78F1C32-DBA5-4831-86AB-C7845CAA5FB8}"/>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2" name="テキスト ボックス 61">
          <a:extLst>
            <a:ext uri="{FF2B5EF4-FFF2-40B4-BE49-F238E27FC236}">
              <a16:creationId xmlns:a16="http://schemas.microsoft.com/office/drawing/2014/main" id="{7E39F5C9-DD7F-404B-B543-7EECDF8B8C6B}"/>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3" name="直線コネクタ 62">
          <a:extLst>
            <a:ext uri="{FF2B5EF4-FFF2-40B4-BE49-F238E27FC236}">
              <a16:creationId xmlns:a16="http://schemas.microsoft.com/office/drawing/2014/main" id="{A3D3337B-7F66-4F69-B650-BB191B8D1E14}"/>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4" name="テキスト ボックス 63">
          <a:extLst>
            <a:ext uri="{FF2B5EF4-FFF2-40B4-BE49-F238E27FC236}">
              <a16:creationId xmlns:a16="http://schemas.microsoft.com/office/drawing/2014/main" id="{4CEDA570-0FD6-45E3-9518-6319A8EB0739}"/>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5" name="直線コネクタ 64">
          <a:extLst>
            <a:ext uri="{FF2B5EF4-FFF2-40B4-BE49-F238E27FC236}">
              <a16:creationId xmlns:a16="http://schemas.microsoft.com/office/drawing/2014/main" id="{13B1983B-6FD4-4BC1-B225-54BFAE7F6241}"/>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6" name="テキスト ボックス 65">
          <a:extLst>
            <a:ext uri="{FF2B5EF4-FFF2-40B4-BE49-F238E27FC236}">
              <a16:creationId xmlns:a16="http://schemas.microsoft.com/office/drawing/2014/main" id="{5E336C8B-BF98-498B-AC74-560AC96426D9}"/>
            </a:ext>
          </a:extLst>
        </xdr:cNvPr>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7" name="有形固定資産減価償却率グラフ枠">
          <a:extLst>
            <a:ext uri="{FF2B5EF4-FFF2-40B4-BE49-F238E27FC236}">
              <a16:creationId xmlns:a16="http://schemas.microsoft.com/office/drawing/2014/main" id="{73CBB251-5B2F-44A9-9A8A-B2671ABA50D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26035</xdr:rowOff>
    </xdr:from>
    <xdr:to>
      <xdr:col>23</xdr:col>
      <xdr:colOff>85090</xdr:colOff>
      <xdr:row>33</xdr:row>
      <xdr:rowOff>65151</xdr:rowOff>
    </xdr:to>
    <xdr:cxnSp macro="">
      <xdr:nvCxnSpPr>
        <xdr:cNvPr id="68" name="直線コネクタ 67">
          <a:extLst>
            <a:ext uri="{FF2B5EF4-FFF2-40B4-BE49-F238E27FC236}">
              <a16:creationId xmlns:a16="http://schemas.microsoft.com/office/drawing/2014/main" id="{8D3F5A0C-17FB-4494-8E01-ADA0571026A1}"/>
            </a:ext>
          </a:extLst>
        </xdr:cNvPr>
        <xdr:cNvCxnSpPr/>
      </xdr:nvCxnSpPr>
      <xdr:spPr>
        <a:xfrm flipV="1">
          <a:off x="4760595" y="5255260"/>
          <a:ext cx="1270" cy="1239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68978</xdr:rowOff>
    </xdr:from>
    <xdr:ext cx="405111" cy="259045"/>
    <xdr:sp macro="" textlink="">
      <xdr:nvSpPr>
        <xdr:cNvPr id="69" name="有形固定資産減価償却率最小値テキスト">
          <a:extLst>
            <a:ext uri="{FF2B5EF4-FFF2-40B4-BE49-F238E27FC236}">
              <a16:creationId xmlns:a16="http://schemas.microsoft.com/office/drawing/2014/main" id="{92092A27-9376-46B3-A53F-2D76D0C009F1}"/>
            </a:ext>
          </a:extLst>
        </xdr:cNvPr>
        <xdr:cNvSpPr txBox="1"/>
      </xdr:nvSpPr>
      <xdr:spPr>
        <a:xfrm>
          <a:off x="4813300" y="6498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65151</xdr:rowOff>
    </xdr:from>
    <xdr:to>
      <xdr:col>23</xdr:col>
      <xdr:colOff>174625</xdr:colOff>
      <xdr:row>33</xdr:row>
      <xdr:rowOff>65151</xdr:rowOff>
    </xdr:to>
    <xdr:cxnSp macro="">
      <xdr:nvCxnSpPr>
        <xdr:cNvPr id="70" name="直線コネクタ 69">
          <a:extLst>
            <a:ext uri="{FF2B5EF4-FFF2-40B4-BE49-F238E27FC236}">
              <a16:creationId xmlns:a16="http://schemas.microsoft.com/office/drawing/2014/main" id="{03282355-BA01-4B98-BC80-7920CC501C45}"/>
            </a:ext>
          </a:extLst>
        </xdr:cNvPr>
        <xdr:cNvCxnSpPr/>
      </xdr:nvCxnSpPr>
      <xdr:spPr>
        <a:xfrm>
          <a:off x="4673600" y="6494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144162</xdr:rowOff>
    </xdr:from>
    <xdr:ext cx="405111" cy="259045"/>
    <xdr:sp macro="" textlink="">
      <xdr:nvSpPr>
        <xdr:cNvPr id="71" name="有形固定資産減価償却率最大値テキスト">
          <a:extLst>
            <a:ext uri="{FF2B5EF4-FFF2-40B4-BE49-F238E27FC236}">
              <a16:creationId xmlns:a16="http://schemas.microsoft.com/office/drawing/2014/main" id="{D593AFBE-90A3-4596-B027-DB2F26A3BBAD}"/>
            </a:ext>
          </a:extLst>
        </xdr:cNvPr>
        <xdr:cNvSpPr txBox="1"/>
      </xdr:nvSpPr>
      <xdr:spPr>
        <a:xfrm>
          <a:off x="4813300" y="503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26035</xdr:rowOff>
    </xdr:from>
    <xdr:to>
      <xdr:col>23</xdr:col>
      <xdr:colOff>174625</xdr:colOff>
      <xdr:row>26</xdr:row>
      <xdr:rowOff>26035</xdr:rowOff>
    </xdr:to>
    <xdr:cxnSp macro="">
      <xdr:nvCxnSpPr>
        <xdr:cNvPr id="72" name="直線コネクタ 71">
          <a:extLst>
            <a:ext uri="{FF2B5EF4-FFF2-40B4-BE49-F238E27FC236}">
              <a16:creationId xmlns:a16="http://schemas.microsoft.com/office/drawing/2014/main" id="{88397A80-4830-43C5-AF14-58AEC7E50124}"/>
            </a:ext>
          </a:extLst>
        </xdr:cNvPr>
        <xdr:cNvCxnSpPr/>
      </xdr:nvCxnSpPr>
      <xdr:spPr>
        <a:xfrm>
          <a:off x="4673600" y="5255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22242</xdr:rowOff>
    </xdr:from>
    <xdr:ext cx="405111" cy="259045"/>
    <xdr:sp macro="" textlink="">
      <xdr:nvSpPr>
        <xdr:cNvPr id="73" name="有形固定資産減価償却率平均値テキスト">
          <a:extLst>
            <a:ext uri="{FF2B5EF4-FFF2-40B4-BE49-F238E27FC236}">
              <a16:creationId xmlns:a16="http://schemas.microsoft.com/office/drawing/2014/main" id="{20800583-C91B-4273-AD48-4A6E6572D579}"/>
            </a:ext>
          </a:extLst>
        </xdr:cNvPr>
        <xdr:cNvSpPr txBox="1"/>
      </xdr:nvSpPr>
      <xdr:spPr>
        <a:xfrm>
          <a:off x="4813300" y="57658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43815</xdr:rowOff>
    </xdr:from>
    <xdr:to>
      <xdr:col>23</xdr:col>
      <xdr:colOff>136525</xdr:colOff>
      <xdr:row>29</xdr:row>
      <xdr:rowOff>145415</xdr:rowOff>
    </xdr:to>
    <xdr:sp macro="" textlink="">
      <xdr:nvSpPr>
        <xdr:cNvPr id="74" name="フローチャート: 判断 73">
          <a:extLst>
            <a:ext uri="{FF2B5EF4-FFF2-40B4-BE49-F238E27FC236}">
              <a16:creationId xmlns:a16="http://schemas.microsoft.com/office/drawing/2014/main" id="{2752D8FD-0B22-4100-96E5-58BF073DDFD3}"/>
            </a:ext>
          </a:extLst>
        </xdr:cNvPr>
        <xdr:cNvSpPr/>
      </xdr:nvSpPr>
      <xdr:spPr>
        <a:xfrm>
          <a:off x="4711700" y="578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58928</xdr:rowOff>
    </xdr:from>
    <xdr:to>
      <xdr:col>19</xdr:col>
      <xdr:colOff>187325</xdr:colOff>
      <xdr:row>29</xdr:row>
      <xdr:rowOff>160528</xdr:rowOff>
    </xdr:to>
    <xdr:sp macro="" textlink="">
      <xdr:nvSpPr>
        <xdr:cNvPr id="75" name="フローチャート: 判断 74">
          <a:extLst>
            <a:ext uri="{FF2B5EF4-FFF2-40B4-BE49-F238E27FC236}">
              <a16:creationId xmlns:a16="http://schemas.microsoft.com/office/drawing/2014/main" id="{C0C15C1C-42E3-464D-B27E-5E85A66AF8A6}"/>
            </a:ext>
          </a:extLst>
        </xdr:cNvPr>
        <xdr:cNvSpPr/>
      </xdr:nvSpPr>
      <xdr:spPr>
        <a:xfrm>
          <a:off x="4000500" y="580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102108</xdr:rowOff>
    </xdr:from>
    <xdr:to>
      <xdr:col>15</xdr:col>
      <xdr:colOff>187325</xdr:colOff>
      <xdr:row>30</xdr:row>
      <xdr:rowOff>32258</xdr:rowOff>
    </xdr:to>
    <xdr:sp macro="" textlink="">
      <xdr:nvSpPr>
        <xdr:cNvPr id="76" name="フローチャート: 判断 75">
          <a:extLst>
            <a:ext uri="{FF2B5EF4-FFF2-40B4-BE49-F238E27FC236}">
              <a16:creationId xmlns:a16="http://schemas.microsoft.com/office/drawing/2014/main" id="{54968F8F-9A51-4520-BBAB-DD321377380B}"/>
            </a:ext>
          </a:extLst>
        </xdr:cNvPr>
        <xdr:cNvSpPr/>
      </xdr:nvSpPr>
      <xdr:spPr>
        <a:xfrm>
          <a:off x="3238500" y="5845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123698</xdr:rowOff>
    </xdr:from>
    <xdr:to>
      <xdr:col>11</xdr:col>
      <xdr:colOff>187325</xdr:colOff>
      <xdr:row>30</xdr:row>
      <xdr:rowOff>53848</xdr:rowOff>
    </xdr:to>
    <xdr:sp macro="" textlink="">
      <xdr:nvSpPr>
        <xdr:cNvPr id="77" name="フローチャート: 判断 76">
          <a:extLst>
            <a:ext uri="{FF2B5EF4-FFF2-40B4-BE49-F238E27FC236}">
              <a16:creationId xmlns:a16="http://schemas.microsoft.com/office/drawing/2014/main" id="{D302FFE8-19E5-4F99-9B48-CD0E8F5E912A}"/>
            </a:ext>
          </a:extLst>
        </xdr:cNvPr>
        <xdr:cNvSpPr/>
      </xdr:nvSpPr>
      <xdr:spPr>
        <a:xfrm>
          <a:off x="2476500" y="586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FF7186AA-89AB-4D17-B12E-08D313BAA252}"/>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150B44A3-6AC4-4D71-B142-6775964EE9C3}"/>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3AC703F-CB05-4B81-9108-868B01672E5B}"/>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A584295E-055C-4475-BE91-CBDCCE164A34}"/>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B713AC2D-0D66-439D-BC8A-0B14BBF2DFA8}"/>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24384</xdr:rowOff>
    </xdr:from>
    <xdr:to>
      <xdr:col>23</xdr:col>
      <xdr:colOff>136525</xdr:colOff>
      <xdr:row>29</xdr:row>
      <xdr:rowOff>125984</xdr:rowOff>
    </xdr:to>
    <xdr:sp macro="" textlink="">
      <xdr:nvSpPr>
        <xdr:cNvPr id="83" name="楕円 82">
          <a:extLst>
            <a:ext uri="{FF2B5EF4-FFF2-40B4-BE49-F238E27FC236}">
              <a16:creationId xmlns:a16="http://schemas.microsoft.com/office/drawing/2014/main" id="{C851B573-E34B-4624-866D-CFBB32B12442}"/>
            </a:ext>
          </a:extLst>
        </xdr:cNvPr>
        <xdr:cNvSpPr/>
      </xdr:nvSpPr>
      <xdr:spPr>
        <a:xfrm>
          <a:off x="4711700" y="5767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47261</xdr:rowOff>
    </xdr:from>
    <xdr:ext cx="405111" cy="259045"/>
    <xdr:sp macro="" textlink="">
      <xdr:nvSpPr>
        <xdr:cNvPr id="84" name="有形固定資産減価償却率該当値テキスト">
          <a:extLst>
            <a:ext uri="{FF2B5EF4-FFF2-40B4-BE49-F238E27FC236}">
              <a16:creationId xmlns:a16="http://schemas.microsoft.com/office/drawing/2014/main" id="{5F3372AC-5AF6-4D80-9AD7-84C81DA2DBA7}"/>
            </a:ext>
          </a:extLst>
        </xdr:cNvPr>
        <xdr:cNvSpPr txBox="1"/>
      </xdr:nvSpPr>
      <xdr:spPr>
        <a:xfrm>
          <a:off x="4813300" y="56193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43815</xdr:rowOff>
    </xdr:from>
    <xdr:to>
      <xdr:col>19</xdr:col>
      <xdr:colOff>187325</xdr:colOff>
      <xdr:row>29</xdr:row>
      <xdr:rowOff>145415</xdr:rowOff>
    </xdr:to>
    <xdr:sp macro="" textlink="">
      <xdr:nvSpPr>
        <xdr:cNvPr id="85" name="楕円 84">
          <a:extLst>
            <a:ext uri="{FF2B5EF4-FFF2-40B4-BE49-F238E27FC236}">
              <a16:creationId xmlns:a16="http://schemas.microsoft.com/office/drawing/2014/main" id="{674D95BE-D8F0-4936-95CD-60D6E8319910}"/>
            </a:ext>
          </a:extLst>
        </xdr:cNvPr>
        <xdr:cNvSpPr/>
      </xdr:nvSpPr>
      <xdr:spPr>
        <a:xfrm>
          <a:off x="4000500" y="578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75184</xdr:rowOff>
    </xdr:from>
    <xdr:to>
      <xdr:col>23</xdr:col>
      <xdr:colOff>85725</xdr:colOff>
      <xdr:row>29</xdr:row>
      <xdr:rowOff>94615</xdr:rowOff>
    </xdr:to>
    <xdr:cxnSp macro="">
      <xdr:nvCxnSpPr>
        <xdr:cNvPr id="86" name="直線コネクタ 85">
          <a:extLst>
            <a:ext uri="{FF2B5EF4-FFF2-40B4-BE49-F238E27FC236}">
              <a16:creationId xmlns:a16="http://schemas.microsoft.com/office/drawing/2014/main" id="{9A2662B1-EBD1-4F18-B1C3-CC59B5C0621A}"/>
            </a:ext>
          </a:extLst>
        </xdr:cNvPr>
        <xdr:cNvCxnSpPr/>
      </xdr:nvCxnSpPr>
      <xdr:spPr>
        <a:xfrm flipV="1">
          <a:off x="4051300" y="5818759"/>
          <a:ext cx="7112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65405</xdr:rowOff>
    </xdr:from>
    <xdr:to>
      <xdr:col>15</xdr:col>
      <xdr:colOff>187325</xdr:colOff>
      <xdr:row>29</xdr:row>
      <xdr:rowOff>167005</xdr:rowOff>
    </xdr:to>
    <xdr:sp macro="" textlink="">
      <xdr:nvSpPr>
        <xdr:cNvPr id="87" name="楕円 86">
          <a:extLst>
            <a:ext uri="{FF2B5EF4-FFF2-40B4-BE49-F238E27FC236}">
              <a16:creationId xmlns:a16="http://schemas.microsoft.com/office/drawing/2014/main" id="{DDB5ECE6-2301-4B3C-A403-7839EFDA8514}"/>
            </a:ext>
          </a:extLst>
        </xdr:cNvPr>
        <xdr:cNvSpPr/>
      </xdr:nvSpPr>
      <xdr:spPr>
        <a:xfrm>
          <a:off x="3238500" y="580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94615</xdr:rowOff>
    </xdr:from>
    <xdr:to>
      <xdr:col>19</xdr:col>
      <xdr:colOff>136525</xdr:colOff>
      <xdr:row>29</xdr:row>
      <xdr:rowOff>116205</xdr:rowOff>
    </xdr:to>
    <xdr:cxnSp macro="">
      <xdr:nvCxnSpPr>
        <xdr:cNvPr id="88" name="直線コネクタ 87">
          <a:extLst>
            <a:ext uri="{FF2B5EF4-FFF2-40B4-BE49-F238E27FC236}">
              <a16:creationId xmlns:a16="http://schemas.microsoft.com/office/drawing/2014/main" id="{77C09053-2B06-47E5-9C40-DF584F474D0D}"/>
            </a:ext>
          </a:extLst>
        </xdr:cNvPr>
        <xdr:cNvCxnSpPr/>
      </xdr:nvCxnSpPr>
      <xdr:spPr>
        <a:xfrm flipV="1">
          <a:off x="3289300" y="5838190"/>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108585</xdr:rowOff>
    </xdr:from>
    <xdr:to>
      <xdr:col>11</xdr:col>
      <xdr:colOff>187325</xdr:colOff>
      <xdr:row>30</xdr:row>
      <xdr:rowOff>38735</xdr:rowOff>
    </xdr:to>
    <xdr:sp macro="" textlink="">
      <xdr:nvSpPr>
        <xdr:cNvPr id="89" name="楕円 88">
          <a:extLst>
            <a:ext uri="{FF2B5EF4-FFF2-40B4-BE49-F238E27FC236}">
              <a16:creationId xmlns:a16="http://schemas.microsoft.com/office/drawing/2014/main" id="{105FCB63-B708-4325-A9CB-DD04E017F814}"/>
            </a:ext>
          </a:extLst>
        </xdr:cNvPr>
        <xdr:cNvSpPr/>
      </xdr:nvSpPr>
      <xdr:spPr>
        <a:xfrm>
          <a:off x="24765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116205</xdr:rowOff>
    </xdr:from>
    <xdr:to>
      <xdr:col>15</xdr:col>
      <xdr:colOff>136525</xdr:colOff>
      <xdr:row>29</xdr:row>
      <xdr:rowOff>159385</xdr:rowOff>
    </xdr:to>
    <xdr:cxnSp macro="">
      <xdr:nvCxnSpPr>
        <xdr:cNvPr id="90" name="直線コネクタ 89">
          <a:extLst>
            <a:ext uri="{FF2B5EF4-FFF2-40B4-BE49-F238E27FC236}">
              <a16:creationId xmlns:a16="http://schemas.microsoft.com/office/drawing/2014/main" id="{6E4DC184-26DE-4839-B917-9735A1D22464}"/>
            </a:ext>
          </a:extLst>
        </xdr:cNvPr>
        <xdr:cNvCxnSpPr/>
      </xdr:nvCxnSpPr>
      <xdr:spPr>
        <a:xfrm flipV="1">
          <a:off x="2527300" y="5859780"/>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151655</xdr:rowOff>
    </xdr:from>
    <xdr:ext cx="405111" cy="259045"/>
    <xdr:sp macro="" textlink="">
      <xdr:nvSpPr>
        <xdr:cNvPr id="91" name="n_1aveValue有形固定資産減価償却率">
          <a:extLst>
            <a:ext uri="{FF2B5EF4-FFF2-40B4-BE49-F238E27FC236}">
              <a16:creationId xmlns:a16="http://schemas.microsoft.com/office/drawing/2014/main" id="{BDB0149F-154F-48D9-8184-F99AF30C160A}"/>
            </a:ext>
          </a:extLst>
        </xdr:cNvPr>
        <xdr:cNvSpPr txBox="1"/>
      </xdr:nvSpPr>
      <xdr:spPr>
        <a:xfrm>
          <a:off x="3836044" y="5895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23385</xdr:rowOff>
    </xdr:from>
    <xdr:ext cx="405111" cy="259045"/>
    <xdr:sp macro="" textlink="">
      <xdr:nvSpPr>
        <xdr:cNvPr id="92" name="n_2aveValue有形固定資産減価償却率">
          <a:extLst>
            <a:ext uri="{FF2B5EF4-FFF2-40B4-BE49-F238E27FC236}">
              <a16:creationId xmlns:a16="http://schemas.microsoft.com/office/drawing/2014/main" id="{E2189B3F-B502-4CDB-B747-59DB19658B27}"/>
            </a:ext>
          </a:extLst>
        </xdr:cNvPr>
        <xdr:cNvSpPr txBox="1"/>
      </xdr:nvSpPr>
      <xdr:spPr>
        <a:xfrm>
          <a:off x="3086744" y="5938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44975</xdr:rowOff>
    </xdr:from>
    <xdr:ext cx="405111" cy="259045"/>
    <xdr:sp macro="" textlink="">
      <xdr:nvSpPr>
        <xdr:cNvPr id="93" name="n_3aveValue有形固定資産減価償却率">
          <a:extLst>
            <a:ext uri="{FF2B5EF4-FFF2-40B4-BE49-F238E27FC236}">
              <a16:creationId xmlns:a16="http://schemas.microsoft.com/office/drawing/2014/main" id="{BCC37456-CD7D-4D81-BE2F-80E5A1E4E270}"/>
            </a:ext>
          </a:extLst>
        </xdr:cNvPr>
        <xdr:cNvSpPr txBox="1"/>
      </xdr:nvSpPr>
      <xdr:spPr>
        <a:xfrm>
          <a:off x="2324744" y="5960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161942</xdr:rowOff>
    </xdr:from>
    <xdr:ext cx="405111" cy="259045"/>
    <xdr:sp macro="" textlink="">
      <xdr:nvSpPr>
        <xdr:cNvPr id="94" name="n_1mainValue有形固定資産減価償却率">
          <a:extLst>
            <a:ext uri="{FF2B5EF4-FFF2-40B4-BE49-F238E27FC236}">
              <a16:creationId xmlns:a16="http://schemas.microsoft.com/office/drawing/2014/main" id="{FC701164-3C0F-4C9B-8542-907A152D2B6C}"/>
            </a:ext>
          </a:extLst>
        </xdr:cNvPr>
        <xdr:cNvSpPr txBox="1"/>
      </xdr:nvSpPr>
      <xdr:spPr>
        <a:xfrm>
          <a:off x="3836044" y="556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12082</xdr:rowOff>
    </xdr:from>
    <xdr:ext cx="405111" cy="259045"/>
    <xdr:sp macro="" textlink="">
      <xdr:nvSpPr>
        <xdr:cNvPr id="95" name="n_2mainValue有形固定資産減価償却率">
          <a:extLst>
            <a:ext uri="{FF2B5EF4-FFF2-40B4-BE49-F238E27FC236}">
              <a16:creationId xmlns:a16="http://schemas.microsoft.com/office/drawing/2014/main" id="{DA132CA1-B099-47A9-B777-3F231AD4FE4C}"/>
            </a:ext>
          </a:extLst>
        </xdr:cNvPr>
        <xdr:cNvSpPr txBox="1"/>
      </xdr:nvSpPr>
      <xdr:spPr>
        <a:xfrm>
          <a:off x="3086744" y="558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55262</xdr:rowOff>
    </xdr:from>
    <xdr:ext cx="405111" cy="259045"/>
    <xdr:sp macro="" textlink="">
      <xdr:nvSpPr>
        <xdr:cNvPr id="96" name="n_3mainValue有形固定資産減価償却率">
          <a:extLst>
            <a:ext uri="{FF2B5EF4-FFF2-40B4-BE49-F238E27FC236}">
              <a16:creationId xmlns:a16="http://schemas.microsoft.com/office/drawing/2014/main" id="{E7CC3A9D-528D-4BBB-A3F4-3F3833861A13}"/>
            </a:ext>
          </a:extLst>
        </xdr:cNvPr>
        <xdr:cNvSpPr txBox="1"/>
      </xdr:nvSpPr>
      <xdr:spPr>
        <a:xfrm>
          <a:off x="2324744" y="5627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a:extLst>
            <a:ext uri="{FF2B5EF4-FFF2-40B4-BE49-F238E27FC236}">
              <a16:creationId xmlns:a16="http://schemas.microsoft.com/office/drawing/2014/main" id="{85D745B3-1E9F-4CE2-B07A-1E2A632190F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a:extLst>
            <a:ext uri="{FF2B5EF4-FFF2-40B4-BE49-F238E27FC236}">
              <a16:creationId xmlns:a16="http://schemas.microsoft.com/office/drawing/2014/main" id="{70A0973B-E41C-48BA-9567-59D21C9200F4}"/>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a:extLst>
            <a:ext uri="{FF2B5EF4-FFF2-40B4-BE49-F238E27FC236}">
              <a16:creationId xmlns:a16="http://schemas.microsoft.com/office/drawing/2014/main" id="{C2774009-EA36-4B50-8C9D-CFDBAADD3C3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[ 381.5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a:extLst>
            <a:ext uri="{FF2B5EF4-FFF2-40B4-BE49-F238E27FC236}">
              <a16:creationId xmlns:a16="http://schemas.microsoft.com/office/drawing/2014/main" id="{E58705E2-2114-498F-A05C-680C7A7C56B7}"/>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a:extLst>
            <a:ext uri="{FF2B5EF4-FFF2-40B4-BE49-F238E27FC236}">
              <a16:creationId xmlns:a16="http://schemas.microsoft.com/office/drawing/2014/main" id="{84745C60-A1EB-40DA-8C5E-1959E2BBA75C}"/>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a:extLst>
            <a:ext uri="{FF2B5EF4-FFF2-40B4-BE49-F238E27FC236}">
              <a16:creationId xmlns:a16="http://schemas.microsoft.com/office/drawing/2014/main" id="{8B3C6892-6BEA-45A8-B70A-308BCB78CD75}"/>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a:extLst>
            <a:ext uri="{FF2B5EF4-FFF2-40B4-BE49-F238E27FC236}">
              <a16:creationId xmlns:a16="http://schemas.microsoft.com/office/drawing/2014/main" id="{E2B48A81-D771-4D66-A47D-8B8725D0D88B}"/>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a:extLst>
            <a:ext uri="{FF2B5EF4-FFF2-40B4-BE49-F238E27FC236}">
              <a16:creationId xmlns:a16="http://schemas.microsoft.com/office/drawing/2014/main" id="{15F526E6-8212-4BC7-8E98-64CD6E4FE6CC}"/>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a:extLst>
            <a:ext uri="{FF2B5EF4-FFF2-40B4-BE49-F238E27FC236}">
              <a16:creationId xmlns:a16="http://schemas.microsoft.com/office/drawing/2014/main" id="{ECBA6F1C-548A-4E79-BF9F-9552A1E3C29D}"/>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a:extLst>
            <a:ext uri="{FF2B5EF4-FFF2-40B4-BE49-F238E27FC236}">
              <a16:creationId xmlns:a16="http://schemas.microsoft.com/office/drawing/2014/main" id="{0D2A4C8B-E8AD-4BFC-9376-4AF5ACE0F924}"/>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a:extLst>
            <a:ext uri="{FF2B5EF4-FFF2-40B4-BE49-F238E27FC236}">
              <a16:creationId xmlns:a16="http://schemas.microsoft.com/office/drawing/2014/main" id="{5B78825B-CC43-4E7C-AFB3-7FEB4B110E1A}"/>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a:extLst>
            <a:ext uri="{FF2B5EF4-FFF2-40B4-BE49-F238E27FC236}">
              <a16:creationId xmlns:a16="http://schemas.microsoft.com/office/drawing/2014/main" id="{D164F97A-52FA-47CF-88CF-34A64676D639}"/>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a:extLst>
            <a:ext uri="{FF2B5EF4-FFF2-40B4-BE49-F238E27FC236}">
              <a16:creationId xmlns:a16="http://schemas.microsoft.com/office/drawing/2014/main" id="{7BA607C5-3D7C-48AC-8B49-DFEDB43E6332}"/>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類似団体内平均と比較すると</a:t>
          </a:r>
          <a:r>
            <a:rPr kumimoji="1" lang="en-US" altLang="ja-JP" sz="1100">
              <a:latin typeface="ＭＳ Ｐゴシック" panose="020B0600070205080204" pitchFamily="50" charset="-128"/>
              <a:ea typeface="ＭＳ Ｐゴシック" panose="020B0600070205080204" pitchFamily="50" charset="-128"/>
            </a:rPr>
            <a:t>35.6</a:t>
          </a:r>
          <a:r>
            <a:rPr kumimoji="1" lang="ja-JP" altLang="en-US" sz="1100">
              <a:latin typeface="ＭＳ Ｐゴシック" panose="020B0600070205080204" pitchFamily="50" charset="-128"/>
              <a:ea typeface="ＭＳ Ｐゴシック" panose="020B0600070205080204" pitchFamily="50" charset="-128"/>
            </a:rPr>
            <a:t>ポイント、群馬県平均と比較すると</a:t>
          </a:r>
          <a:r>
            <a:rPr kumimoji="1" lang="en-US" altLang="ja-JP" sz="1100">
              <a:latin typeface="ＭＳ Ｐゴシック" panose="020B0600070205080204" pitchFamily="50" charset="-128"/>
              <a:ea typeface="ＭＳ Ｐゴシック" panose="020B0600070205080204" pitchFamily="50" charset="-128"/>
            </a:rPr>
            <a:t>299.8</a:t>
          </a:r>
          <a:r>
            <a:rPr kumimoji="1" lang="ja-JP" altLang="en-US" sz="1100">
              <a:latin typeface="ＭＳ Ｐゴシック" panose="020B0600070205080204" pitchFamily="50" charset="-128"/>
              <a:ea typeface="ＭＳ Ｐゴシック" panose="020B0600070205080204" pitchFamily="50" charset="-128"/>
            </a:rPr>
            <a:t>ポイント低い数字となっている。</a:t>
          </a:r>
        </a:p>
      </xdr:txBody>
    </xdr:sp>
    <xdr:clientData/>
  </xdr:twoCellAnchor>
  <xdr:oneCellAnchor>
    <xdr:from>
      <xdr:col>57</xdr:col>
      <xdr:colOff>111125</xdr:colOff>
      <xdr:row>23</xdr:row>
      <xdr:rowOff>47625</xdr:rowOff>
    </xdr:from>
    <xdr:ext cx="349839" cy="225703"/>
    <xdr:sp macro="" textlink="">
      <xdr:nvSpPr>
        <xdr:cNvPr id="110" name="テキスト ボックス 109">
          <a:extLst>
            <a:ext uri="{FF2B5EF4-FFF2-40B4-BE49-F238E27FC236}">
              <a16:creationId xmlns:a16="http://schemas.microsoft.com/office/drawing/2014/main" id="{CEBDACE7-6C9B-42A0-808C-F26B1DD08211}"/>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a:extLst>
            <a:ext uri="{FF2B5EF4-FFF2-40B4-BE49-F238E27FC236}">
              <a16:creationId xmlns:a16="http://schemas.microsoft.com/office/drawing/2014/main" id="{30C63F09-887D-4A68-8559-0F68AAF3F23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12" name="直線コネクタ 111">
          <a:extLst>
            <a:ext uri="{FF2B5EF4-FFF2-40B4-BE49-F238E27FC236}">
              <a16:creationId xmlns:a16="http://schemas.microsoft.com/office/drawing/2014/main" id="{A2317CDE-1437-4699-B4B6-564042E58B81}"/>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13" name="テキスト ボックス 112">
          <a:extLst>
            <a:ext uri="{FF2B5EF4-FFF2-40B4-BE49-F238E27FC236}">
              <a16:creationId xmlns:a16="http://schemas.microsoft.com/office/drawing/2014/main" id="{974A6F94-5EAA-418E-9CC0-AD20BD334B9C}"/>
            </a:ext>
          </a:extLst>
        </xdr:cNvPr>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4" name="直線コネクタ 113">
          <a:extLst>
            <a:ext uri="{FF2B5EF4-FFF2-40B4-BE49-F238E27FC236}">
              <a16:creationId xmlns:a16="http://schemas.microsoft.com/office/drawing/2014/main" id="{0996C2A6-6D3B-41E4-AA9B-721FB57DF085}"/>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5" name="テキスト ボックス 114">
          <a:extLst>
            <a:ext uri="{FF2B5EF4-FFF2-40B4-BE49-F238E27FC236}">
              <a16:creationId xmlns:a16="http://schemas.microsoft.com/office/drawing/2014/main" id="{3E3E51D2-062B-45AA-8574-158F0A004A38}"/>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6" name="直線コネクタ 115">
          <a:extLst>
            <a:ext uri="{FF2B5EF4-FFF2-40B4-BE49-F238E27FC236}">
              <a16:creationId xmlns:a16="http://schemas.microsoft.com/office/drawing/2014/main" id="{C24263C3-8D3E-438F-AA61-E016E778F5B7}"/>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7" name="テキスト ボックス 116">
          <a:extLst>
            <a:ext uri="{FF2B5EF4-FFF2-40B4-BE49-F238E27FC236}">
              <a16:creationId xmlns:a16="http://schemas.microsoft.com/office/drawing/2014/main" id="{0990B778-A46F-41F0-B603-4BAE4A5B78B9}"/>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8" name="直線コネクタ 117">
          <a:extLst>
            <a:ext uri="{FF2B5EF4-FFF2-40B4-BE49-F238E27FC236}">
              <a16:creationId xmlns:a16="http://schemas.microsoft.com/office/drawing/2014/main" id="{DA89AE5C-0E96-43CD-A45C-AE465C3202A8}"/>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9" name="テキスト ボックス 118">
          <a:extLst>
            <a:ext uri="{FF2B5EF4-FFF2-40B4-BE49-F238E27FC236}">
              <a16:creationId xmlns:a16="http://schemas.microsoft.com/office/drawing/2014/main" id="{299B2630-D1BC-46B7-88EC-DAE42A9F34C5}"/>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0" name="直線コネクタ 119">
          <a:extLst>
            <a:ext uri="{FF2B5EF4-FFF2-40B4-BE49-F238E27FC236}">
              <a16:creationId xmlns:a16="http://schemas.microsoft.com/office/drawing/2014/main" id="{5ADD0C57-1EA9-476E-AAF8-4DF8476FD288}"/>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1" name="テキスト ボックス 120">
          <a:extLst>
            <a:ext uri="{FF2B5EF4-FFF2-40B4-BE49-F238E27FC236}">
              <a16:creationId xmlns:a16="http://schemas.microsoft.com/office/drawing/2014/main" id="{74F67A61-906B-4F9E-87A5-062502C9F6E3}"/>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2" name="直線コネクタ 121">
          <a:extLst>
            <a:ext uri="{FF2B5EF4-FFF2-40B4-BE49-F238E27FC236}">
              <a16:creationId xmlns:a16="http://schemas.microsoft.com/office/drawing/2014/main" id="{8D51BF46-8A64-448A-8B45-55E84234D0D3}"/>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23" name="テキスト ボックス 122">
          <a:extLst>
            <a:ext uri="{FF2B5EF4-FFF2-40B4-BE49-F238E27FC236}">
              <a16:creationId xmlns:a16="http://schemas.microsoft.com/office/drawing/2014/main" id="{6621E79E-DC2C-4DD8-8D5D-73F9CD735D72}"/>
            </a:ext>
          </a:extLst>
        </xdr:cNvPr>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4" name="直線コネクタ 123">
          <a:extLst>
            <a:ext uri="{FF2B5EF4-FFF2-40B4-BE49-F238E27FC236}">
              <a16:creationId xmlns:a16="http://schemas.microsoft.com/office/drawing/2014/main" id="{2CEAEE23-C687-4607-9969-6C88199230C3}"/>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5" name="テキスト ボックス 124">
          <a:extLst>
            <a:ext uri="{FF2B5EF4-FFF2-40B4-BE49-F238E27FC236}">
              <a16:creationId xmlns:a16="http://schemas.microsoft.com/office/drawing/2014/main" id="{E75D1F9A-3BD3-4CB7-9342-04E67D84EAE8}"/>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86D40B89-541E-46D5-8C21-1694E7CE0C9F}"/>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87104</xdr:rowOff>
    </xdr:from>
    <xdr:to>
      <xdr:col>76</xdr:col>
      <xdr:colOff>21589</xdr:colOff>
      <xdr:row>35</xdr:row>
      <xdr:rowOff>31297</xdr:rowOff>
    </xdr:to>
    <xdr:cxnSp macro="">
      <xdr:nvCxnSpPr>
        <xdr:cNvPr id="127" name="直線コネクタ 126">
          <a:extLst>
            <a:ext uri="{FF2B5EF4-FFF2-40B4-BE49-F238E27FC236}">
              <a16:creationId xmlns:a16="http://schemas.microsoft.com/office/drawing/2014/main" id="{611475E5-325F-4F9F-95DB-C84F75166DD5}"/>
            </a:ext>
          </a:extLst>
        </xdr:cNvPr>
        <xdr:cNvCxnSpPr/>
      </xdr:nvCxnSpPr>
      <xdr:spPr>
        <a:xfrm flipV="1">
          <a:off x="14793595" y="5316329"/>
          <a:ext cx="1269" cy="1487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8" name="債務償還比率最小値テキスト">
          <a:extLst>
            <a:ext uri="{FF2B5EF4-FFF2-40B4-BE49-F238E27FC236}">
              <a16:creationId xmlns:a16="http://schemas.microsoft.com/office/drawing/2014/main" id="{670A95B8-F025-4ADC-8A8B-4EB65F1CE2CC}"/>
            </a:ext>
          </a:extLst>
        </xdr:cNvPr>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9" name="直線コネクタ 128">
          <a:extLst>
            <a:ext uri="{FF2B5EF4-FFF2-40B4-BE49-F238E27FC236}">
              <a16:creationId xmlns:a16="http://schemas.microsoft.com/office/drawing/2014/main" id="{CE530290-C99C-49B8-A4CC-D005C2146A4E}"/>
            </a:ext>
          </a:extLst>
        </xdr:cNvPr>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33781</xdr:rowOff>
    </xdr:from>
    <xdr:ext cx="469744" cy="259045"/>
    <xdr:sp macro="" textlink="">
      <xdr:nvSpPr>
        <xdr:cNvPr id="130" name="債務償還比率最大値テキスト">
          <a:extLst>
            <a:ext uri="{FF2B5EF4-FFF2-40B4-BE49-F238E27FC236}">
              <a16:creationId xmlns:a16="http://schemas.microsoft.com/office/drawing/2014/main" id="{56B85867-1CFD-4F18-873B-AC3EBDD23003}"/>
            </a:ext>
          </a:extLst>
        </xdr:cNvPr>
        <xdr:cNvSpPr txBox="1"/>
      </xdr:nvSpPr>
      <xdr:spPr>
        <a:xfrm>
          <a:off x="14846300" y="5091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87104</xdr:rowOff>
    </xdr:from>
    <xdr:to>
      <xdr:col>76</xdr:col>
      <xdr:colOff>111125</xdr:colOff>
      <xdr:row>26</xdr:row>
      <xdr:rowOff>87104</xdr:rowOff>
    </xdr:to>
    <xdr:cxnSp macro="">
      <xdr:nvCxnSpPr>
        <xdr:cNvPr id="131" name="直線コネクタ 130">
          <a:extLst>
            <a:ext uri="{FF2B5EF4-FFF2-40B4-BE49-F238E27FC236}">
              <a16:creationId xmlns:a16="http://schemas.microsoft.com/office/drawing/2014/main" id="{CBFDEA35-CCD5-4B67-803E-F80254315043}"/>
            </a:ext>
          </a:extLst>
        </xdr:cNvPr>
        <xdr:cNvCxnSpPr/>
      </xdr:nvCxnSpPr>
      <xdr:spPr>
        <a:xfrm>
          <a:off x="14706600" y="5316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45946</xdr:rowOff>
    </xdr:from>
    <xdr:ext cx="469744" cy="259045"/>
    <xdr:sp macro="" textlink="">
      <xdr:nvSpPr>
        <xdr:cNvPr id="132" name="債務償還比率平均値テキスト">
          <a:extLst>
            <a:ext uri="{FF2B5EF4-FFF2-40B4-BE49-F238E27FC236}">
              <a16:creationId xmlns:a16="http://schemas.microsoft.com/office/drawing/2014/main" id="{C75048D6-A31E-49BD-9214-0CB17BE47571}"/>
            </a:ext>
          </a:extLst>
        </xdr:cNvPr>
        <xdr:cNvSpPr txBox="1"/>
      </xdr:nvSpPr>
      <xdr:spPr>
        <a:xfrm>
          <a:off x="14846300" y="59609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23069</xdr:rowOff>
    </xdr:from>
    <xdr:to>
      <xdr:col>76</xdr:col>
      <xdr:colOff>73025</xdr:colOff>
      <xdr:row>31</xdr:row>
      <xdr:rowOff>124669</xdr:rowOff>
    </xdr:to>
    <xdr:sp macro="" textlink="">
      <xdr:nvSpPr>
        <xdr:cNvPr id="133" name="フローチャート: 判断 132">
          <a:extLst>
            <a:ext uri="{FF2B5EF4-FFF2-40B4-BE49-F238E27FC236}">
              <a16:creationId xmlns:a16="http://schemas.microsoft.com/office/drawing/2014/main" id="{571AF21F-1217-4601-9D46-EB718CE79A07}"/>
            </a:ext>
          </a:extLst>
        </xdr:cNvPr>
        <xdr:cNvSpPr/>
      </xdr:nvSpPr>
      <xdr:spPr>
        <a:xfrm>
          <a:off x="14744700" y="610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34943</xdr:rowOff>
    </xdr:from>
    <xdr:to>
      <xdr:col>72</xdr:col>
      <xdr:colOff>123825</xdr:colOff>
      <xdr:row>31</xdr:row>
      <xdr:rowOff>136543</xdr:rowOff>
    </xdr:to>
    <xdr:sp macro="" textlink="">
      <xdr:nvSpPr>
        <xdr:cNvPr id="134" name="フローチャート: 判断 133">
          <a:extLst>
            <a:ext uri="{FF2B5EF4-FFF2-40B4-BE49-F238E27FC236}">
              <a16:creationId xmlns:a16="http://schemas.microsoft.com/office/drawing/2014/main" id="{0D242831-95AB-466E-97C9-46F108A130F1}"/>
            </a:ext>
          </a:extLst>
        </xdr:cNvPr>
        <xdr:cNvSpPr/>
      </xdr:nvSpPr>
      <xdr:spPr>
        <a:xfrm>
          <a:off x="14033500" y="6121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7EA3BB36-CED5-407F-8CA1-69E634B8D466}"/>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8F6CFE1B-5ABC-40C6-9A3C-CBCE2C697D54}"/>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0E043CCD-3D93-46F5-B208-BA29B9DD698F}"/>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24CA8B2D-1EE2-484E-96CD-8EFB39378144}"/>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EFD95BB4-5DB4-4B3F-8C69-35FF850CA0BC}"/>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77969</xdr:rowOff>
    </xdr:from>
    <xdr:to>
      <xdr:col>76</xdr:col>
      <xdr:colOff>73025</xdr:colOff>
      <xdr:row>32</xdr:row>
      <xdr:rowOff>8119</xdr:rowOff>
    </xdr:to>
    <xdr:sp macro="" textlink="">
      <xdr:nvSpPr>
        <xdr:cNvPr id="140" name="楕円 139">
          <a:extLst>
            <a:ext uri="{FF2B5EF4-FFF2-40B4-BE49-F238E27FC236}">
              <a16:creationId xmlns:a16="http://schemas.microsoft.com/office/drawing/2014/main" id="{F4D326AA-2C24-45E4-B857-03F7553B62EE}"/>
            </a:ext>
          </a:extLst>
        </xdr:cNvPr>
        <xdr:cNvSpPr/>
      </xdr:nvSpPr>
      <xdr:spPr>
        <a:xfrm>
          <a:off x="14744700" y="616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56396</xdr:rowOff>
    </xdr:from>
    <xdr:ext cx="469744" cy="259045"/>
    <xdr:sp macro="" textlink="">
      <xdr:nvSpPr>
        <xdr:cNvPr id="141" name="債務償還比率該当値テキスト">
          <a:extLst>
            <a:ext uri="{FF2B5EF4-FFF2-40B4-BE49-F238E27FC236}">
              <a16:creationId xmlns:a16="http://schemas.microsoft.com/office/drawing/2014/main" id="{67996883-3894-4BDB-8293-0469D7E03CF3}"/>
            </a:ext>
          </a:extLst>
        </xdr:cNvPr>
        <xdr:cNvSpPr txBox="1"/>
      </xdr:nvSpPr>
      <xdr:spPr>
        <a:xfrm>
          <a:off x="14846300" y="6142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76272</xdr:rowOff>
    </xdr:from>
    <xdr:to>
      <xdr:col>72</xdr:col>
      <xdr:colOff>123825</xdr:colOff>
      <xdr:row>32</xdr:row>
      <xdr:rowOff>6422</xdr:rowOff>
    </xdr:to>
    <xdr:sp macro="" textlink="">
      <xdr:nvSpPr>
        <xdr:cNvPr id="142" name="楕円 141">
          <a:extLst>
            <a:ext uri="{FF2B5EF4-FFF2-40B4-BE49-F238E27FC236}">
              <a16:creationId xmlns:a16="http://schemas.microsoft.com/office/drawing/2014/main" id="{777EE61D-A04A-428D-A000-2E9B916E3F03}"/>
            </a:ext>
          </a:extLst>
        </xdr:cNvPr>
        <xdr:cNvSpPr/>
      </xdr:nvSpPr>
      <xdr:spPr>
        <a:xfrm>
          <a:off x="14033500" y="6162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127072</xdr:rowOff>
    </xdr:from>
    <xdr:to>
      <xdr:col>76</xdr:col>
      <xdr:colOff>22225</xdr:colOff>
      <xdr:row>31</xdr:row>
      <xdr:rowOff>128769</xdr:rowOff>
    </xdr:to>
    <xdr:cxnSp macro="">
      <xdr:nvCxnSpPr>
        <xdr:cNvPr id="143" name="直線コネクタ 142">
          <a:extLst>
            <a:ext uri="{FF2B5EF4-FFF2-40B4-BE49-F238E27FC236}">
              <a16:creationId xmlns:a16="http://schemas.microsoft.com/office/drawing/2014/main" id="{8B350C9A-6C3D-4B9E-99D3-7EF1D0E5933C}"/>
            </a:ext>
          </a:extLst>
        </xdr:cNvPr>
        <xdr:cNvCxnSpPr/>
      </xdr:nvCxnSpPr>
      <xdr:spPr>
        <a:xfrm>
          <a:off x="14084300" y="6213547"/>
          <a:ext cx="711200" cy="1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153070</xdr:rowOff>
    </xdr:from>
    <xdr:ext cx="469744" cy="259045"/>
    <xdr:sp macro="" textlink="">
      <xdr:nvSpPr>
        <xdr:cNvPr id="144" name="n_1aveValue債務償還比率">
          <a:extLst>
            <a:ext uri="{FF2B5EF4-FFF2-40B4-BE49-F238E27FC236}">
              <a16:creationId xmlns:a16="http://schemas.microsoft.com/office/drawing/2014/main" id="{C051A3D2-1869-4867-BCD4-32F2F49C33BD}"/>
            </a:ext>
          </a:extLst>
        </xdr:cNvPr>
        <xdr:cNvSpPr txBox="1"/>
      </xdr:nvSpPr>
      <xdr:spPr>
        <a:xfrm>
          <a:off x="13836727" y="5896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168999</xdr:rowOff>
    </xdr:from>
    <xdr:ext cx="469744" cy="259045"/>
    <xdr:sp macro="" textlink="">
      <xdr:nvSpPr>
        <xdr:cNvPr id="145" name="n_1mainValue債務償還比率">
          <a:extLst>
            <a:ext uri="{FF2B5EF4-FFF2-40B4-BE49-F238E27FC236}">
              <a16:creationId xmlns:a16="http://schemas.microsoft.com/office/drawing/2014/main" id="{8EA35C27-EF1F-476F-8215-4CC1D0C26351}"/>
            </a:ext>
          </a:extLst>
        </xdr:cNvPr>
        <xdr:cNvSpPr txBox="1"/>
      </xdr:nvSpPr>
      <xdr:spPr>
        <a:xfrm>
          <a:off x="13836727" y="6255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6" name="正方形/長方形 145">
          <a:extLst>
            <a:ext uri="{FF2B5EF4-FFF2-40B4-BE49-F238E27FC236}">
              <a16:creationId xmlns:a16="http://schemas.microsoft.com/office/drawing/2014/main" id="{497F6C04-25F9-4068-99F1-AEDC9A78C249}"/>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7" name="正方形/長方形 146">
          <a:extLst>
            <a:ext uri="{FF2B5EF4-FFF2-40B4-BE49-F238E27FC236}">
              <a16:creationId xmlns:a16="http://schemas.microsoft.com/office/drawing/2014/main" id="{D843D42A-F0CF-4C4F-9EFC-2BF0955D5C7F}"/>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8" name="テキスト ボックス 147">
          <a:extLst>
            <a:ext uri="{FF2B5EF4-FFF2-40B4-BE49-F238E27FC236}">
              <a16:creationId xmlns:a16="http://schemas.microsoft.com/office/drawing/2014/main" id="{8CA67FE0-0E1C-40BC-916B-D0817C81AA1C}"/>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9" name="テキスト ボックス 148">
          <a:extLst>
            <a:ext uri="{FF2B5EF4-FFF2-40B4-BE49-F238E27FC236}">
              <a16:creationId xmlns:a16="http://schemas.microsoft.com/office/drawing/2014/main" id="{CFC6A7FD-6D11-4F02-840C-B1478B58179A}"/>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0" name="テキスト ボックス 149">
          <a:extLst>
            <a:ext uri="{FF2B5EF4-FFF2-40B4-BE49-F238E27FC236}">
              <a16:creationId xmlns:a16="http://schemas.microsoft.com/office/drawing/2014/main" id="{4243DA78-6A46-4F05-9FD0-6FC910E144E9}"/>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1" name="テキスト ボックス 150">
          <a:extLst>
            <a:ext uri="{FF2B5EF4-FFF2-40B4-BE49-F238E27FC236}">
              <a16:creationId xmlns:a16="http://schemas.microsoft.com/office/drawing/2014/main" id="{18AFE029-E85A-42BA-9FCC-A64758C45F32}"/>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97E3B51C-1281-40A4-AF82-6EC6D30E95C8}"/>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58D19391-42CA-415E-B9EB-0974418A82B4}"/>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B6B20BAB-B734-45FD-8D8E-54A0CB5ACD18}"/>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7807785F-B529-474C-8AB9-56E56CD2F1CA}"/>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群馬県嬬恋村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298DBB6D-E9B6-4B35-90C3-5AA7E9C28692}"/>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AA88D96D-2358-4626-B248-54974301867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B2521101-4E44-443D-940B-A0EF891F798C}"/>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609F1904-2DFD-4CEA-BB94-068FD5CB1B07}"/>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6509E412-60C2-4872-857D-2439BDC24705}"/>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29C2BA49-89B9-4972-9E98-93B373952106}"/>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9,569
9,438
337.58
8,195,807
7,590,344
368,692
4,315,635
6,010,423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5CEC8F38-83D3-4073-81BB-E6873FBADEE5}"/>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DC9AF965-ED34-4386-8862-8B422F3601AE}"/>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2CDF4C86-6B13-4C30-80B3-91C9E7F4112C}"/>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8D25F6A7-63F7-4899-8560-93A63DF81D2F}"/>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D5658ACD-3BDB-4EA5-9484-7E8C395DBECD}"/>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97C9C5FA-F25E-4D0F-A61D-3324B72741EA}"/>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C70CA2E6-8C7B-43F8-841C-2C6C7638C4F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C6E95B81-0C07-46CE-9095-482D14DC7A1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3E9FA89D-3922-4CDE-AC13-0663D8C757A5}"/>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5C73A8C5-7589-40C7-BD86-A62A9CB90F79}"/>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9742153C-6DD1-4FA3-9157-980A102668E4}"/>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B5A5DFCE-18E9-437E-BA90-10A280218B3F}"/>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A2E3AD71-AD91-450C-ABDD-18AF627D3E05}"/>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328426F8-B95E-4B1D-9D08-EE3D7598509A}"/>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1A68143F-1172-4F7A-96B3-A6DD261F8FC1}"/>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FB40A1A9-9EA8-4D80-9378-34E5A4DE0911}"/>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F7B34F3C-F4A2-4DD8-8D44-A0A7CCF48EE2}"/>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33853193-584C-4D49-A209-CC105B6D686E}"/>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598B02DB-457D-4231-9796-1D658C59BB9E}"/>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9CDE16DB-610C-4D7A-AC6A-B0ECEBFD5FC8}"/>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D12F419B-E31F-45FD-B946-85F197E9EFC9}"/>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C420DEBA-1BC2-40B0-8CB6-1D94C9A39807}"/>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46A4D023-B5F5-4C24-B283-E6EABD84EF4C}"/>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EEFE90F3-5C3B-417B-B214-B84003043944}"/>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7B18605-4719-4D2D-9108-C90303E94125}"/>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F0737DB3-F167-453C-B406-FD1EF056D27C}"/>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34E0D4B9-DC94-4E30-916A-C791130E2BF8}"/>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1BF755D3-4167-4C31-B94A-196490FF76D6}"/>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14A6B55A-4121-4FD0-A507-0C902B04D6EC}"/>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E314CC9A-695C-4FBE-B309-9F5A277D6B1B}"/>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2129970C-4DD6-4BF4-9364-9F1EDEF70563}"/>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4D075DF2-55AE-4AEF-8820-71E6E183C111}"/>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A2663F17-3E48-4CFD-942A-7A10794FC99A}"/>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1BC2C995-8EF1-423F-B783-C3C0EE93A4EB}"/>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BDCC1258-5951-4AD6-A689-8DCBD927CDE2}"/>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1C6FE031-9579-40B2-880F-0AE6A7855D51}"/>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BDFD5864-7568-46A1-AE54-AF6DF8E5F1EB}"/>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22E0AEA0-65F1-48D9-8D89-B7ACCE13A941}"/>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4DB24E79-C9EB-4801-A38F-A980C7974425}"/>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AB2A553D-0370-4B99-9EFD-CB2C06C2CF9E}"/>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ED65EC9D-AD6D-4955-834F-DA393AEA05BB}"/>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FFEB8218-4D2C-4AF5-AD17-B051675C1305}"/>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6989313A-038C-492B-9231-6D3CEA73BF93}"/>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EFA590E3-EEFD-467D-9FDB-36A45DFD0DA9}"/>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129540</xdr:rowOff>
    </xdr:from>
    <xdr:to>
      <xdr:col>24</xdr:col>
      <xdr:colOff>62865</xdr:colOff>
      <xdr:row>42</xdr:row>
      <xdr:rowOff>9525</xdr:rowOff>
    </xdr:to>
    <xdr:cxnSp macro="">
      <xdr:nvCxnSpPr>
        <xdr:cNvPr id="56" name="直線コネクタ 55">
          <a:extLst>
            <a:ext uri="{FF2B5EF4-FFF2-40B4-BE49-F238E27FC236}">
              <a16:creationId xmlns:a16="http://schemas.microsoft.com/office/drawing/2014/main" id="{01227670-798E-45CF-8E55-F4ADB818460C}"/>
            </a:ext>
          </a:extLst>
        </xdr:cNvPr>
        <xdr:cNvCxnSpPr/>
      </xdr:nvCxnSpPr>
      <xdr:spPr>
        <a:xfrm flipV="1">
          <a:off x="4634865" y="5787390"/>
          <a:ext cx="0" cy="1423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13352</xdr:rowOff>
    </xdr:from>
    <xdr:ext cx="405111" cy="259045"/>
    <xdr:sp macro="" textlink="">
      <xdr:nvSpPr>
        <xdr:cNvPr id="57" name="【道路】&#10;有形固定資産減価償却率最小値テキスト">
          <a:extLst>
            <a:ext uri="{FF2B5EF4-FFF2-40B4-BE49-F238E27FC236}">
              <a16:creationId xmlns:a16="http://schemas.microsoft.com/office/drawing/2014/main" id="{49460DC3-764A-4D02-B298-E2460AD28FA1}"/>
            </a:ext>
          </a:extLst>
        </xdr:cNvPr>
        <xdr:cNvSpPr txBox="1"/>
      </xdr:nvSpPr>
      <xdr:spPr>
        <a:xfrm>
          <a:off x="4673600" y="721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9525</xdr:rowOff>
    </xdr:from>
    <xdr:to>
      <xdr:col>24</xdr:col>
      <xdr:colOff>152400</xdr:colOff>
      <xdr:row>42</xdr:row>
      <xdr:rowOff>9525</xdr:rowOff>
    </xdr:to>
    <xdr:cxnSp macro="">
      <xdr:nvCxnSpPr>
        <xdr:cNvPr id="58" name="直線コネクタ 57">
          <a:extLst>
            <a:ext uri="{FF2B5EF4-FFF2-40B4-BE49-F238E27FC236}">
              <a16:creationId xmlns:a16="http://schemas.microsoft.com/office/drawing/2014/main" id="{7CCF0864-8B85-401D-A802-9249D21FDF6B}"/>
            </a:ext>
          </a:extLst>
        </xdr:cNvPr>
        <xdr:cNvCxnSpPr/>
      </xdr:nvCxnSpPr>
      <xdr:spPr>
        <a:xfrm>
          <a:off x="4546600" y="7210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76217</xdr:rowOff>
    </xdr:from>
    <xdr:ext cx="405111" cy="259045"/>
    <xdr:sp macro="" textlink="">
      <xdr:nvSpPr>
        <xdr:cNvPr id="59" name="【道路】&#10;有形固定資産減価償却率最大値テキスト">
          <a:extLst>
            <a:ext uri="{FF2B5EF4-FFF2-40B4-BE49-F238E27FC236}">
              <a16:creationId xmlns:a16="http://schemas.microsoft.com/office/drawing/2014/main" id="{976FC2E2-4095-4B0B-8D9C-E246CBA7404D}"/>
            </a:ext>
          </a:extLst>
        </xdr:cNvPr>
        <xdr:cNvSpPr txBox="1"/>
      </xdr:nvSpPr>
      <xdr:spPr>
        <a:xfrm>
          <a:off x="4673600" y="556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129540</xdr:rowOff>
    </xdr:from>
    <xdr:to>
      <xdr:col>24</xdr:col>
      <xdr:colOff>152400</xdr:colOff>
      <xdr:row>33</xdr:row>
      <xdr:rowOff>129540</xdr:rowOff>
    </xdr:to>
    <xdr:cxnSp macro="">
      <xdr:nvCxnSpPr>
        <xdr:cNvPr id="60" name="直線コネクタ 59">
          <a:extLst>
            <a:ext uri="{FF2B5EF4-FFF2-40B4-BE49-F238E27FC236}">
              <a16:creationId xmlns:a16="http://schemas.microsoft.com/office/drawing/2014/main" id="{6F7AFBD5-DED3-48FA-8778-316F83AC66E5}"/>
            </a:ext>
          </a:extLst>
        </xdr:cNvPr>
        <xdr:cNvCxnSpPr/>
      </xdr:nvCxnSpPr>
      <xdr:spPr>
        <a:xfrm>
          <a:off x="4546600" y="578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62882</xdr:rowOff>
    </xdr:from>
    <xdr:ext cx="405111" cy="259045"/>
    <xdr:sp macro="" textlink="">
      <xdr:nvSpPr>
        <xdr:cNvPr id="61" name="【道路】&#10;有形固定資産減価償却率平均値テキスト">
          <a:extLst>
            <a:ext uri="{FF2B5EF4-FFF2-40B4-BE49-F238E27FC236}">
              <a16:creationId xmlns:a16="http://schemas.microsoft.com/office/drawing/2014/main" id="{77C9FE50-E19A-4AC1-82A1-DC3D16D63C83}"/>
            </a:ext>
          </a:extLst>
        </xdr:cNvPr>
        <xdr:cNvSpPr txBox="1"/>
      </xdr:nvSpPr>
      <xdr:spPr>
        <a:xfrm>
          <a:off x="4673600" y="64065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84455</xdr:rowOff>
    </xdr:from>
    <xdr:to>
      <xdr:col>24</xdr:col>
      <xdr:colOff>114300</xdr:colOff>
      <xdr:row>38</xdr:row>
      <xdr:rowOff>14605</xdr:rowOff>
    </xdr:to>
    <xdr:sp macro="" textlink="">
      <xdr:nvSpPr>
        <xdr:cNvPr id="62" name="フローチャート: 判断 61">
          <a:extLst>
            <a:ext uri="{FF2B5EF4-FFF2-40B4-BE49-F238E27FC236}">
              <a16:creationId xmlns:a16="http://schemas.microsoft.com/office/drawing/2014/main" id="{E9A9461A-37B6-4448-953A-1667D2492DC0}"/>
            </a:ext>
          </a:extLst>
        </xdr:cNvPr>
        <xdr:cNvSpPr/>
      </xdr:nvSpPr>
      <xdr:spPr>
        <a:xfrm>
          <a:off x="45847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113030</xdr:rowOff>
    </xdr:from>
    <xdr:to>
      <xdr:col>20</xdr:col>
      <xdr:colOff>38100</xdr:colOff>
      <xdr:row>38</xdr:row>
      <xdr:rowOff>43180</xdr:rowOff>
    </xdr:to>
    <xdr:sp macro="" textlink="">
      <xdr:nvSpPr>
        <xdr:cNvPr id="63" name="フローチャート: 判断 62">
          <a:extLst>
            <a:ext uri="{FF2B5EF4-FFF2-40B4-BE49-F238E27FC236}">
              <a16:creationId xmlns:a16="http://schemas.microsoft.com/office/drawing/2014/main" id="{F2C950E0-1865-4C1C-A9D5-0BD0DBFADED2}"/>
            </a:ext>
          </a:extLst>
        </xdr:cNvPr>
        <xdr:cNvSpPr/>
      </xdr:nvSpPr>
      <xdr:spPr>
        <a:xfrm>
          <a:off x="3746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139700</xdr:rowOff>
    </xdr:from>
    <xdr:to>
      <xdr:col>15</xdr:col>
      <xdr:colOff>101600</xdr:colOff>
      <xdr:row>38</xdr:row>
      <xdr:rowOff>69850</xdr:rowOff>
    </xdr:to>
    <xdr:sp macro="" textlink="">
      <xdr:nvSpPr>
        <xdr:cNvPr id="64" name="フローチャート: 判断 63">
          <a:extLst>
            <a:ext uri="{FF2B5EF4-FFF2-40B4-BE49-F238E27FC236}">
              <a16:creationId xmlns:a16="http://schemas.microsoft.com/office/drawing/2014/main" id="{96189313-499A-4D60-9A13-481AD64C6EA5}"/>
            </a:ext>
          </a:extLst>
        </xdr:cNvPr>
        <xdr:cNvSpPr/>
      </xdr:nvSpPr>
      <xdr:spPr>
        <a:xfrm>
          <a:off x="2857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158750</xdr:rowOff>
    </xdr:from>
    <xdr:to>
      <xdr:col>10</xdr:col>
      <xdr:colOff>165100</xdr:colOff>
      <xdr:row>38</xdr:row>
      <xdr:rowOff>88900</xdr:rowOff>
    </xdr:to>
    <xdr:sp macro="" textlink="">
      <xdr:nvSpPr>
        <xdr:cNvPr id="65" name="フローチャート: 判断 64">
          <a:extLst>
            <a:ext uri="{FF2B5EF4-FFF2-40B4-BE49-F238E27FC236}">
              <a16:creationId xmlns:a16="http://schemas.microsoft.com/office/drawing/2014/main" id="{55643097-ED58-42CD-887D-6C67067E4F86}"/>
            </a:ext>
          </a:extLst>
        </xdr:cNvPr>
        <xdr:cNvSpPr/>
      </xdr:nvSpPr>
      <xdr:spPr>
        <a:xfrm>
          <a:off x="1968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3AAACC94-73FE-45FC-87EF-32ED992CF8FD}"/>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582A1447-96A1-42EB-A9B2-2845B46B7C32}"/>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31C783ED-6728-4811-A712-EA8D03DE471A}"/>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26D59C4B-2F49-4491-851A-09FE46B708B8}"/>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DD2C6289-9821-4F44-822E-61BBB534E4D6}"/>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29210</xdr:rowOff>
    </xdr:from>
    <xdr:to>
      <xdr:col>24</xdr:col>
      <xdr:colOff>114300</xdr:colOff>
      <xdr:row>37</xdr:row>
      <xdr:rowOff>130810</xdr:rowOff>
    </xdr:to>
    <xdr:sp macro="" textlink="">
      <xdr:nvSpPr>
        <xdr:cNvPr id="71" name="楕円 70">
          <a:extLst>
            <a:ext uri="{FF2B5EF4-FFF2-40B4-BE49-F238E27FC236}">
              <a16:creationId xmlns:a16="http://schemas.microsoft.com/office/drawing/2014/main" id="{737B9E04-1BC3-4F99-9E5E-45C2C7581104}"/>
            </a:ext>
          </a:extLst>
        </xdr:cNvPr>
        <xdr:cNvSpPr/>
      </xdr:nvSpPr>
      <xdr:spPr>
        <a:xfrm>
          <a:off x="4584700" y="637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52087</xdr:rowOff>
    </xdr:from>
    <xdr:ext cx="405111" cy="259045"/>
    <xdr:sp macro="" textlink="">
      <xdr:nvSpPr>
        <xdr:cNvPr id="72" name="【道路】&#10;有形固定資産減価償却率該当値テキスト">
          <a:extLst>
            <a:ext uri="{FF2B5EF4-FFF2-40B4-BE49-F238E27FC236}">
              <a16:creationId xmlns:a16="http://schemas.microsoft.com/office/drawing/2014/main" id="{3D7EF173-64D7-4A36-808D-F2B1AE648D32}"/>
            </a:ext>
          </a:extLst>
        </xdr:cNvPr>
        <xdr:cNvSpPr txBox="1"/>
      </xdr:nvSpPr>
      <xdr:spPr>
        <a:xfrm>
          <a:off x="4673600"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50165</xdr:rowOff>
    </xdr:from>
    <xdr:to>
      <xdr:col>20</xdr:col>
      <xdr:colOff>38100</xdr:colOff>
      <xdr:row>37</xdr:row>
      <xdr:rowOff>151765</xdr:rowOff>
    </xdr:to>
    <xdr:sp macro="" textlink="">
      <xdr:nvSpPr>
        <xdr:cNvPr id="73" name="楕円 72">
          <a:extLst>
            <a:ext uri="{FF2B5EF4-FFF2-40B4-BE49-F238E27FC236}">
              <a16:creationId xmlns:a16="http://schemas.microsoft.com/office/drawing/2014/main" id="{E714445D-1A22-4A86-ADD4-AB353898784A}"/>
            </a:ext>
          </a:extLst>
        </xdr:cNvPr>
        <xdr:cNvSpPr/>
      </xdr:nvSpPr>
      <xdr:spPr>
        <a:xfrm>
          <a:off x="3746500" y="639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80010</xdr:rowOff>
    </xdr:from>
    <xdr:to>
      <xdr:col>24</xdr:col>
      <xdr:colOff>63500</xdr:colOff>
      <xdr:row>37</xdr:row>
      <xdr:rowOff>100965</xdr:rowOff>
    </xdr:to>
    <xdr:cxnSp macro="">
      <xdr:nvCxnSpPr>
        <xdr:cNvPr id="74" name="直線コネクタ 73">
          <a:extLst>
            <a:ext uri="{FF2B5EF4-FFF2-40B4-BE49-F238E27FC236}">
              <a16:creationId xmlns:a16="http://schemas.microsoft.com/office/drawing/2014/main" id="{469D5F6D-A210-49FF-BB02-E8D128621497}"/>
            </a:ext>
          </a:extLst>
        </xdr:cNvPr>
        <xdr:cNvCxnSpPr/>
      </xdr:nvCxnSpPr>
      <xdr:spPr>
        <a:xfrm flipV="1">
          <a:off x="3797300" y="6423660"/>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86360</xdr:rowOff>
    </xdr:from>
    <xdr:to>
      <xdr:col>15</xdr:col>
      <xdr:colOff>101600</xdr:colOff>
      <xdr:row>38</xdr:row>
      <xdr:rowOff>16510</xdr:rowOff>
    </xdr:to>
    <xdr:sp macro="" textlink="">
      <xdr:nvSpPr>
        <xdr:cNvPr id="75" name="楕円 74">
          <a:extLst>
            <a:ext uri="{FF2B5EF4-FFF2-40B4-BE49-F238E27FC236}">
              <a16:creationId xmlns:a16="http://schemas.microsoft.com/office/drawing/2014/main" id="{0198E52D-EB87-446B-9F4B-60AE3377B4EE}"/>
            </a:ext>
          </a:extLst>
        </xdr:cNvPr>
        <xdr:cNvSpPr/>
      </xdr:nvSpPr>
      <xdr:spPr>
        <a:xfrm>
          <a:off x="2857500" y="643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100965</xdr:rowOff>
    </xdr:from>
    <xdr:to>
      <xdr:col>19</xdr:col>
      <xdr:colOff>177800</xdr:colOff>
      <xdr:row>37</xdr:row>
      <xdr:rowOff>137160</xdr:rowOff>
    </xdr:to>
    <xdr:cxnSp macro="">
      <xdr:nvCxnSpPr>
        <xdr:cNvPr id="76" name="直線コネクタ 75">
          <a:extLst>
            <a:ext uri="{FF2B5EF4-FFF2-40B4-BE49-F238E27FC236}">
              <a16:creationId xmlns:a16="http://schemas.microsoft.com/office/drawing/2014/main" id="{8C7E4657-1752-420F-90B9-6DFBA38B17B2}"/>
            </a:ext>
          </a:extLst>
        </xdr:cNvPr>
        <xdr:cNvCxnSpPr/>
      </xdr:nvCxnSpPr>
      <xdr:spPr>
        <a:xfrm flipV="1">
          <a:off x="2908300" y="644461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147320</xdr:rowOff>
    </xdr:from>
    <xdr:to>
      <xdr:col>10</xdr:col>
      <xdr:colOff>165100</xdr:colOff>
      <xdr:row>38</xdr:row>
      <xdr:rowOff>77470</xdr:rowOff>
    </xdr:to>
    <xdr:sp macro="" textlink="">
      <xdr:nvSpPr>
        <xdr:cNvPr id="77" name="楕円 76">
          <a:extLst>
            <a:ext uri="{FF2B5EF4-FFF2-40B4-BE49-F238E27FC236}">
              <a16:creationId xmlns:a16="http://schemas.microsoft.com/office/drawing/2014/main" id="{BD56EC32-6CB4-4C39-8503-E7CFAB9B0ADA}"/>
            </a:ext>
          </a:extLst>
        </xdr:cNvPr>
        <xdr:cNvSpPr/>
      </xdr:nvSpPr>
      <xdr:spPr>
        <a:xfrm>
          <a:off x="1968500" y="649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137160</xdr:rowOff>
    </xdr:from>
    <xdr:to>
      <xdr:col>15</xdr:col>
      <xdr:colOff>50800</xdr:colOff>
      <xdr:row>38</xdr:row>
      <xdr:rowOff>26670</xdr:rowOff>
    </xdr:to>
    <xdr:cxnSp macro="">
      <xdr:nvCxnSpPr>
        <xdr:cNvPr id="78" name="直線コネクタ 77">
          <a:extLst>
            <a:ext uri="{FF2B5EF4-FFF2-40B4-BE49-F238E27FC236}">
              <a16:creationId xmlns:a16="http://schemas.microsoft.com/office/drawing/2014/main" id="{CC5F3A9E-4464-4E33-A327-B12CAD18D75D}"/>
            </a:ext>
          </a:extLst>
        </xdr:cNvPr>
        <xdr:cNvCxnSpPr/>
      </xdr:nvCxnSpPr>
      <xdr:spPr>
        <a:xfrm flipV="1">
          <a:off x="2019300" y="648081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34307</xdr:rowOff>
    </xdr:from>
    <xdr:ext cx="405111" cy="259045"/>
    <xdr:sp macro="" textlink="">
      <xdr:nvSpPr>
        <xdr:cNvPr id="79" name="n_1aveValue【道路】&#10;有形固定資産減価償却率">
          <a:extLst>
            <a:ext uri="{FF2B5EF4-FFF2-40B4-BE49-F238E27FC236}">
              <a16:creationId xmlns:a16="http://schemas.microsoft.com/office/drawing/2014/main" id="{C94E771D-F5E5-477F-9376-3DFB1B226F7C}"/>
            </a:ext>
          </a:extLst>
        </xdr:cNvPr>
        <xdr:cNvSpPr txBox="1"/>
      </xdr:nvSpPr>
      <xdr:spPr>
        <a:xfrm>
          <a:off x="3582044"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60977</xdr:rowOff>
    </xdr:from>
    <xdr:ext cx="405111" cy="259045"/>
    <xdr:sp macro="" textlink="">
      <xdr:nvSpPr>
        <xdr:cNvPr id="80" name="n_2aveValue【道路】&#10;有形固定資産減価償却率">
          <a:extLst>
            <a:ext uri="{FF2B5EF4-FFF2-40B4-BE49-F238E27FC236}">
              <a16:creationId xmlns:a16="http://schemas.microsoft.com/office/drawing/2014/main" id="{63446E0F-985A-4656-9C0A-8E6A32BE7E61}"/>
            </a:ext>
          </a:extLst>
        </xdr:cNvPr>
        <xdr:cNvSpPr txBox="1"/>
      </xdr:nvSpPr>
      <xdr:spPr>
        <a:xfrm>
          <a:off x="2705744"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80027</xdr:rowOff>
    </xdr:from>
    <xdr:ext cx="405111" cy="259045"/>
    <xdr:sp macro="" textlink="">
      <xdr:nvSpPr>
        <xdr:cNvPr id="81" name="n_3aveValue【道路】&#10;有形固定資産減価償却率">
          <a:extLst>
            <a:ext uri="{FF2B5EF4-FFF2-40B4-BE49-F238E27FC236}">
              <a16:creationId xmlns:a16="http://schemas.microsoft.com/office/drawing/2014/main" id="{14D1CA2D-C2B8-4C69-9780-B4E1C0EECB4B}"/>
            </a:ext>
          </a:extLst>
        </xdr:cNvPr>
        <xdr:cNvSpPr txBox="1"/>
      </xdr:nvSpPr>
      <xdr:spPr>
        <a:xfrm>
          <a:off x="1816744" y="659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168292</xdr:rowOff>
    </xdr:from>
    <xdr:ext cx="405111" cy="259045"/>
    <xdr:sp macro="" textlink="">
      <xdr:nvSpPr>
        <xdr:cNvPr id="82" name="n_1mainValue【道路】&#10;有形固定資産減価償却率">
          <a:extLst>
            <a:ext uri="{FF2B5EF4-FFF2-40B4-BE49-F238E27FC236}">
              <a16:creationId xmlns:a16="http://schemas.microsoft.com/office/drawing/2014/main" id="{0817B0D6-173D-405E-A89C-81B519BAC096}"/>
            </a:ext>
          </a:extLst>
        </xdr:cNvPr>
        <xdr:cNvSpPr txBox="1"/>
      </xdr:nvSpPr>
      <xdr:spPr>
        <a:xfrm>
          <a:off x="3582044" y="6169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33037</xdr:rowOff>
    </xdr:from>
    <xdr:ext cx="405111" cy="259045"/>
    <xdr:sp macro="" textlink="">
      <xdr:nvSpPr>
        <xdr:cNvPr id="83" name="n_2mainValue【道路】&#10;有形固定資産減価償却率">
          <a:extLst>
            <a:ext uri="{FF2B5EF4-FFF2-40B4-BE49-F238E27FC236}">
              <a16:creationId xmlns:a16="http://schemas.microsoft.com/office/drawing/2014/main" id="{EEDCFCD4-844B-4E6D-ABA1-1AC0C6B36853}"/>
            </a:ext>
          </a:extLst>
        </xdr:cNvPr>
        <xdr:cNvSpPr txBox="1"/>
      </xdr:nvSpPr>
      <xdr:spPr>
        <a:xfrm>
          <a:off x="2705744" y="620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93997</xdr:rowOff>
    </xdr:from>
    <xdr:ext cx="405111" cy="259045"/>
    <xdr:sp macro="" textlink="">
      <xdr:nvSpPr>
        <xdr:cNvPr id="84" name="n_3mainValue【道路】&#10;有形固定資産減価償却率">
          <a:extLst>
            <a:ext uri="{FF2B5EF4-FFF2-40B4-BE49-F238E27FC236}">
              <a16:creationId xmlns:a16="http://schemas.microsoft.com/office/drawing/2014/main" id="{724C197E-75FD-4481-9A5D-1FD76E872B8D}"/>
            </a:ext>
          </a:extLst>
        </xdr:cNvPr>
        <xdr:cNvSpPr txBox="1"/>
      </xdr:nvSpPr>
      <xdr:spPr>
        <a:xfrm>
          <a:off x="1816744" y="626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a:extLst>
            <a:ext uri="{FF2B5EF4-FFF2-40B4-BE49-F238E27FC236}">
              <a16:creationId xmlns:a16="http://schemas.microsoft.com/office/drawing/2014/main" id="{E5E2F161-0556-4D22-A585-168ADFA73858}"/>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a:extLst>
            <a:ext uri="{FF2B5EF4-FFF2-40B4-BE49-F238E27FC236}">
              <a16:creationId xmlns:a16="http://schemas.microsoft.com/office/drawing/2014/main" id="{3F88E830-B1E7-40C5-A0CE-880CE279D15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a:extLst>
            <a:ext uri="{FF2B5EF4-FFF2-40B4-BE49-F238E27FC236}">
              <a16:creationId xmlns:a16="http://schemas.microsoft.com/office/drawing/2014/main" id="{272BD221-BFA7-46D1-8A9C-2E9369E5421F}"/>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a:extLst>
            <a:ext uri="{FF2B5EF4-FFF2-40B4-BE49-F238E27FC236}">
              <a16:creationId xmlns:a16="http://schemas.microsoft.com/office/drawing/2014/main" id="{B5940C76-5FEB-43F5-BC2A-B864F9C5DA3F}"/>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a:extLst>
            <a:ext uri="{FF2B5EF4-FFF2-40B4-BE49-F238E27FC236}">
              <a16:creationId xmlns:a16="http://schemas.microsoft.com/office/drawing/2014/main" id="{0BFF1192-BA14-47ED-8270-8AC8CB7F1D7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a:extLst>
            <a:ext uri="{FF2B5EF4-FFF2-40B4-BE49-F238E27FC236}">
              <a16:creationId xmlns:a16="http://schemas.microsoft.com/office/drawing/2014/main" id="{74BE9A8E-9379-448C-85DD-13A3369C1801}"/>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a:extLst>
            <a:ext uri="{FF2B5EF4-FFF2-40B4-BE49-F238E27FC236}">
              <a16:creationId xmlns:a16="http://schemas.microsoft.com/office/drawing/2014/main" id="{6D81FCC3-C1C7-4ED3-8139-387A7157DF99}"/>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a:extLst>
            <a:ext uri="{FF2B5EF4-FFF2-40B4-BE49-F238E27FC236}">
              <a16:creationId xmlns:a16="http://schemas.microsoft.com/office/drawing/2014/main" id="{49EF30D2-4170-47AD-A533-01268923083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a:extLst>
            <a:ext uri="{FF2B5EF4-FFF2-40B4-BE49-F238E27FC236}">
              <a16:creationId xmlns:a16="http://schemas.microsoft.com/office/drawing/2014/main" id="{017BBDDF-E858-4CA1-9E1E-8A6F3FA643B7}"/>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a:extLst>
            <a:ext uri="{FF2B5EF4-FFF2-40B4-BE49-F238E27FC236}">
              <a16:creationId xmlns:a16="http://schemas.microsoft.com/office/drawing/2014/main" id="{AEEA9CF1-2557-4544-970D-90B1C03416FC}"/>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a:extLst>
            <a:ext uri="{FF2B5EF4-FFF2-40B4-BE49-F238E27FC236}">
              <a16:creationId xmlns:a16="http://schemas.microsoft.com/office/drawing/2014/main" id="{8451D59B-993C-455D-B0CC-0316303EA0F6}"/>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a:extLst>
            <a:ext uri="{FF2B5EF4-FFF2-40B4-BE49-F238E27FC236}">
              <a16:creationId xmlns:a16="http://schemas.microsoft.com/office/drawing/2014/main" id="{DBC99446-CBD2-4562-9A65-B028A4C54DFC}"/>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a:extLst>
            <a:ext uri="{FF2B5EF4-FFF2-40B4-BE49-F238E27FC236}">
              <a16:creationId xmlns:a16="http://schemas.microsoft.com/office/drawing/2014/main" id="{9AA9B873-15C1-47C0-B15A-C2D40C2F2206}"/>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8" name="テキスト ボックス 97">
          <a:extLst>
            <a:ext uri="{FF2B5EF4-FFF2-40B4-BE49-F238E27FC236}">
              <a16:creationId xmlns:a16="http://schemas.microsoft.com/office/drawing/2014/main" id="{57837B80-55B3-4F74-9F5A-9F15D898E5F3}"/>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a:extLst>
            <a:ext uri="{FF2B5EF4-FFF2-40B4-BE49-F238E27FC236}">
              <a16:creationId xmlns:a16="http://schemas.microsoft.com/office/drawing/2014/main" id="{C8D13BE8-C93A-4A66-B4B5-81EAC89B03B1}"/>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0" name="テキスト ボックス 99">
          <a:extLst>
            <a:ext uri="{FF2B5EF4-FFF2-40B4-BE49-F238E27FC236}">
              <a16:creationId xmlns:a16="http://schemas.microsoft.com/office/drawing/2014/main" id="{BC214584-8B59-4032-93A4-70390BDE41CB}"/>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a:extLst>
            <a:ext uri="{FF2B5EF4-FFF2-40B4-BE49-F238E27FC236}">
              <a16:creationId xmlns:a16="http://schemas.microsoft.com/office/drawing/2014/main" id="{EBDB3519-E936-491D-BC5C-3DDD5FE11543}"/>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2" name="テキスト ボックス 101">
          <a:extLst>
            <a:ext uri="{FF2B5EF4-FFF2-40B4-BE49-F238E27FC236}">
              <a16:creationId xmlns:a16="http://schemas.microsoft.com/office/drawing/2014/main" id="{0A2E51CA-CB63-4AF5-98D4-B74E3280BF9B}"/>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a:extLst>
            <a:ext uri="{FF2B5EF4-FFF2-40B4-BE49-F238E27FC236}">
              <a16:creationId xmlns:a16="http://schemas.microsoft.com/office/drawing/2014/main" id="{80131AE1-B09D-46D9-A8D6-78B5EF62FF94}"/>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4" name="テキスト ボックス 103">
          <a:extLst>
            <a:ext uri="{FF2B5EF4-FFF2-40B4-BE49-F238E27FC236}">
              <a16:creationId xmlns:a16="http://schemas.microsoft.com/office/drawing/2014/main" id="{D0B3AD62-3EDD-4C57-B0B1-BDDBF699C67F}"/>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a:extLst>
            <a:ext uri="{FF2B5EF4-FFF2-40B4-BE49-F238E27FC236}">
              <a16:creationId xmlns:a16="http://schemas.microsoft.com/office/drawing/2014/main" id="{69D188DF-1BC6-4C0B-AB02-4AE00AE0CDC4}"/>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6" name="テキスト ボックス 105">
          <a:extLst>
            <a:ext uri="{FF2B5EF4-FFF2-40B4-BE49-F238E27FC236}">
              <a16:creationId xmlns:a16="http://schemas.microsoft.com/office/drawing/2014/main" id="{3C53C310-1FAF-41A7-8E3A-B430BCF46079}"/>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a:extLst>
            <a:ext uri="{FF2B5EF4-FFF2-40B4-BE49-F238E27FC236}">
              <a16:creationId xmlns:a16="http://schemas.microsoft.com/office/drawing/2014/main" id="{46478724-53A5-45F8-BC69-B87F8E268482}"/>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100314</xdr:rowOff>
    </xdr:from>
    <xdr:to>
      <xdr:col>54</xdr:col>
      <xdr:colOff>189865</xdr:colOff>
      <xdr:row>42</xdr:row>
      <xdr:rowOff>29078</xdr:rowOff>
    </xdr:to>
    <xdr:cxnSp macro="">
      <xdr:nvCxnSpPr>
        <xdr:cNvPr id="108" name="直線コネクタ 107">
          <a:extLst>
            <a:ext uri="{FF2B5EF4-FFF2-40B4-BE49-F238E27FC236}">
              <a16:creationId xmlns:a16="http://schemas.microsoft.com/office/drawing/2014/main" id="{50A81303-18C5-4644-BFB0-F4CD06B7299E}"/>
            </a:ext>
          </a:extLst>
        </xdr:cNvPr>
        <xdr:cNvCxnSpPr/>
      </xdr:nvCxnSpPr>
      <xdr:spPr>
        <a:xfrm flipV="1">
          <a:off x="10476865" y="5758164"/>
          <a:ext cx="0" cy="1471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32905</xdr:rowOff>
    </xdr:from>
    <xdr:ext cx="469744" cy="259045"/>
    <xdr:sp macro="" textlink="">
      <xdr:nvSpPr>
        <xdr:cNvPr id="109" name="【道路】&#10;一人当たり延長最小値テキスト">
          <a:extLst>
            <a:ext uri="{FF2B5EF4-FFF2-40B4-BE49-F238E27FC236}">
              <a16:creationId xmlns:a16="http://schemas.microsoft.com/office/drawing/2014/main" id="{85FDFF31-B1AE-455D-9246-40C144680D6B}"/>
            </a:ext>
          </a:extLst>
        </xdr:cNvPr>
        <xdr:cNvSpPr txBox="1"/>
      </xdr:nvSpPr>
      <xdr:spPr>
        <a:xfrm>
          <a:off x="10515600" y="7233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29078</xdr:rowOff>
    </xdr:from>
    <xdr:to>
      <xdr:col>55</xdr:col>
      <xdr:colOff>88900</xdr:colOff>
      <xdr:row>42</xdr:row>
      <xdr:rowOff>29078</xdr:rowOff>
    </xdr:to>
    <xdr:cxnSp macro="">
      <xdr:nvCxnSpPr>
        <xdr:cNvPr id="110" name="直線コネクタ 109">
          <a:extLst>
            <a:ext uri="{FF2B5EF4-FFF2-40B4-BE49-F238E27FC236}">
              <a16:creationId xmlns:a16="http://schemas.microsoft.com/office/drawing/2014/main" id="{93C3550D-9AC8-4037-8C23-650AE65F3794}"/>
            </a:ext>
          </a:extLst>
        </xdr:cNvPr>
        <xdr:cNvCxnSpPr/>
      </xdr:nvCxnSpPr>
      <xdr:spPr>
        <a:xfrm>
          <a:off x="10388600" y="7229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46991</xdr:rowOff>
    </xdr:from>
    <xdr:ext cx="599010" cy="259045"/>
    <xdr:sp macro="" textlink="">
      <xdr:nvSpPr>
        <xdr:cNvPr id="111" name="【道路】&#10;一人当たり延長最大値テキスト">
          <a:extLst>
            <a:ext uri="{FF2B5EF4-FFF2-40B4-BE49-F238E27FC236}">
              <a16:creationId xmlns:a16="http://schemas.microsoft.com/office/drawing/2014/main" id="{FD8E4546-DEA3-455D-B105-6FBD832C207C}"/>
            </a:ext>
          </a:extLst>
        </xdr:cNvPr>
        <xdr:cNvSpPr txBox="1"/>
      </xdr:nvSpPr>
      <xdr:spPr>
        <a:xfrm>
          <a:off x="10515600" y="5533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100314</xdr:rowOff>
    </xdr:from>
    <xdr:to>
      <xdr:col>55</xdr:col>
      <xdr:colOff>88900</xdr:colOff>
      <xdr:row>33</xdr:row>
      <xdr:rowOff>100314</xdr:rowOff>
    </xdr:to>
    <xdr:cxnSp macro="">
      <xdr:nvCxnSpPr>
        <xdr:cNvPr id="112" name="直線コネクタ 111">
          <a:extLst>
            <a:ext uri="{FF2B5EF4-FFF2-40B4-BE49-F238E27FC236}">
              <a16:creationId xmlns:a16="http://schemas.microsoft.com/office/drawing/2014/main" id="{5CCCC902-9218-40F3-AD5F-755FF0DA4D03}"/>
            </a:ext>
          </a:extLst>
        </xdr:cNvPr>
        <xdr:cNvCxnSpPr/>
      </xdr:nvCxnSpPr>
      <xdr:spPr>
        <a:xfrm>
          <a:off x="10388600" y="5758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130352</xdr:rowOff>
    </xdr:from>
    <xdr:ext cx="534377" cy="259045"/>
    <xdr:sp macro="" textlink="">
      <xdr:nvSpPr>
        <xdr:cNvPr id="113" name="【道路】&#10;一人当たり延長平均値テキスト">
          <a:extLst>
            <a:ext uri="{FF2B5EF4-FFF2-40B4-BE49-F238E27FC236}">
              <a16:creationId xmlns:a16="http://schemas.microsoft.com/office/drawing/2014/main" id="{9D8F0377-14D4-44C4-A4C1-7107069B47B2}"/>
            </a:ext>
          </a:extLst>
        </xdr:cNvPr>
        <xdr:cNvSpPr txBox="1"/>
      </xdr:nvSpPr>
      <xdr:spPr>
        <a:xfrm>
          <a:off x="10515600" y="68169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107475</xdr:rowOff>
    </xdr:from>
    <xdr:to>
      <xdr:col>55</xdr:col>
      <xdr:colOff>50800</xdr:colOff>
      <xdr:row>41</xdr:row>
      <xdr:rowOff>37625</xdr:rowOff>
    </xdr:to>
    <xdr:sp macro="" textlink="">
      <xdr:nvSpPr>
        <xdr:cNvPr id="114" name="フローチャート: 判断 113">
          <a:extLst>
            <a:ext uri="{FF2B5EF4-FFF2-40B4-BE49-F238E27FC236}">
              <a16:creationId xmlns:a16="http://schemas.microsoft.com/office/drawing/2014/main" id="{4E3C9217-DAAC-475E-B9CF-68277B9C7D09}"/>
            </a:ext>
          </a:extLst>
        </xdr:cNvPr>
        <xdr:cNvSpPr/>
      </xdr:nvSpPr>
      <xdr:spPr>
        <a:xfrm>
          <a:off x="10426700" y="696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111323</xdr:rowOff>
    </xdr:from>
    <xdr:to>
      <xdr:col>50</xdr:col>
      <xdr:colOff>165100</xdr:colOff>
      <xdr:row>41</xdr:row>
      <xdr:rowOff>41473</xdr:rowOff>
    </xdr:to>
    <xdr:sp macro="" textlink="">
      <xdr:nvSpPr>
        <xdr:cNvPr id="115" name="フローチャート: 判断 114">
          <a:extLst>
            <a:ext uri="{FF2B5EF4-FFF2-40B4-BE49-F238E27FC236}">
              <a16:creationId xmlns:a16="http://schemas.microsoft.com/office/drawing/2014/main" id="{0F32FAA4-5C70-4E9E-B097-EC2186219E35}"/>
            </a:ext>
          </a:extLst>
        </xdr:cNvPr>
        <xdr:cNvSpPr/>
      </xdr:nvSpPr>
      <xdr:spPr>
        <a:xfrm>
          <a:off x="9588500" y="696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104972</xdr:rowOff>
    </xdr:from>
    <xdr:to>
      <xdr:col>46</xdr:col>
      <xdr:colOff>38100</xdr:colOff>
      <xdr:row>41</xdr:row>
      <xdr:rowOff>35122</xdr:rowOff>
    </xdr:to>
    <xdr:sp macro="" textlink="">
      <xdr:nvSpPr>
        <xdr:cNvPr id="116" name="フローチャート: 判断 115">
          <a:extLst>
            <a:ext uri="{FF2B5EF4-FFF2-40B4-BE49-F238E27FC236}">
              <a16:creationId xmlns:a16="http://schemas.microsoft.com/office/drawing/2014/main" id="{6FFE33B1-F3A9-4770-93E2-5C155DB4B937}"/>
            </a:ext>
          </a:extLst>
        </xdr:cNvPr>
        <xdr:cNvSpPr/>
      </xdr:nvSpPr>
      <xdr:spPr>
        <a:xfrm>
          <a:off x="8699500" y="696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121016</xdr:rowOff>
    </xdr:from>
    <xdr:to>
      <xdr:col>41</xdr:col>
      <xdr:colOff>101600</xdr:colOff>
      <xdr:row>41</xdr:row>
      <xdr:rowOff>51166</xdr:rowOff>
    </xdr:to>
    <xdr:sp macro="" textlink="">
      <xdr:nvSpPr>
        <xdr:cNvPr id="117" name="フローチャート: 判断 116">
          <a:extLst>
            <a:ext uri="{FF2B5EF4-FFF2-40B4-BE49-F238E27FC236}">
              <a16:creationId xmlns:a16="http://schemas.microsoft.com/office/drawing/2014/main" id="{AC200AA9-6BBA-4FF5-9EDA-A9F29A176AFE}"/>
            </a:ext>
          </a:extLst>
        </xdr:cNvPr>
        <xdr:cNvSpPr/>
      </xdr:nvSpPr>
      <xdr:spPr>
        <a:xfrm>
          <a:off x="7810500" y="6979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9FFB4A0E-9EA5-426A-A62D-2985D37128C2}"/>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BBD1F14-D41E-4E42-BA50-08EFE9CC6207}"/>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751A5656-91D5-4615-B5AC-B1A76A04F2B2}"/>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76059286-5699-425D-B7D9-C6ADD9BE0B09}"/>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2C38AEBD-F2C6-4FB4-8D29-49F0953ACDCB}"/>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144463</xdr:rowOff>
    </xdr:from>
    <xdr:to>
      <xdr:col>55</xdr:col>
      <xdr:colOff>50800</xdr:colOff>
      <xdr:row>41</xdr:row>
      <xdr:rowOff>74613</xdr:rowOff>
    </xdr:to>
    <xdr:sp macro="" textlink="">
      <xdr:nvSpPr>
        <xdr:cNvPr id="123" name="楕円 122">
          <a:extLst>
            <a:ext uri="{FF2B5EF4-FFF2-40B4-BE49-F238E27FC236}">
              <a16:creationId xmlns:a16="http://schemas.microsoft.com/office/drawing/2014/main" id="{E050F2B3-6115-448E-B8B3-112A12D4B783}"/>
            </a:ext>
          </a:extLst>
        </xdr:cNvPr>
        <xdr:cNvSpPr/>
      </xdr:nvSpPr>
      <xdr:spPr>
        <a:xfrm>
          <a:off x="10426700" y="7002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122890</xdr:rowOff>
    </xdr:from>
    <xdr:ext cx="534377" cy="259045"/>
    <xdr:sp macro="" textlink="">
      <xdr:nvSpPr>
        <xdr:cNvPr id="124" name="【道路】&#10;一人当たり延長該当値テキスト">
          <a:extLst>
            <a:ext uri="{FF2B5EF4-FFF2-40B4-BE49-F238E27FC236}">
              <a16:creationId xmlns:a16="http://schemas.microsoft.com/office/drawing/2014/main" id="{83F0E292-11FB-4568-A4A8-011839D3BEA8}"/>
            </a:ext>
          </a:extLst>
        </xdr:cNvPr>
        <xdr:cNvSpPr txBox="1"/>
      </xdr:nvSpPr>
      <xdr:spPr>
        <a:xfrm>
          <a:off x="10515600" y="6980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147271</xdr:rowOff>
    </xdr:from>
    <xdr:to>
      <xdr:col>50</xdr:col>
      <xdr:colOff>165100</xdr:colOff>
      <xdr:row>41</xdr:row>
      <xdr:rowOff>77421</xdr:rowOff>
    </xdr:to>
    <xdr:sp macro="" textlink="">
      <xdr:nvSpPr>
        <xdr:cNvPr id="125" name="楕円 124">
          <a:extLst>
            <a:ext uri="{FF2B5EF4-FFF2-40B4-BE49-F238E27FC236}">
              <a16:creationId xmlns:a16="http://schemas.microsoft.com/office/drawing/2014/main" id="{6231EFD1-9FC0-4DCC-897A-40C583C5C59E}"/>
            </a:ext>
          </a:extLst>
        </xdr:cNvPr>
        <xdr:cNvSpPr/>
      </xdr:nvSpPr>
      <xdr:spPr>
        <a:xfrm>
          <a:off x="9588500" y="7005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23813</xdr:rowOff>
    </xdr:from>
    <xdr:to>
      <xdr:col>55</xdr:col>
      <xdr:colOff>0</xdr:colOff>
      <xdr:row>41</xdr:row>
      <xdr:rowOff>26621</xdr:rowOff>
    </xdr:to>
    <xdr:cxnSp macro="">
      <xdr:nvCxnSpPr>
        <xdr:cNvPr id="126" name="直線コネクタ 125">
          <a:extLst>
            <a:ext uri="{FF2B5EF4-FFF2-40B4-BE49-F238E27FC236}">
              <a16:creationId xmlns:a16="http://schemas.microsoft.com/office/drawing/2014/main" id="{71101633-A88E-44C6-8161-24A5BA6BA1BC}"/>
            </a:ext>
          </a:extLst>
        </xdr:cNvPr>
        <xdr:cNvCxnSpPr/>
      </xdr:nvCxnSpPr>
      <xdr:spPr>
        <a:xfrm flipV="1">
          <a:off x="9639300" y="7053263"/>
          <a:ext cx="838200" cy="2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127233</xdr:rowOff>
    </xdr:from>
    <xdr:to>
      <xdr:col>46</xdr:col>
      <xdr:colOff>38100</xdr:colOff>
      <xdr:row>41</xdr:row>
      <xdr:rowOff>57383</xdr:rowOff>
    </xdr:to>
    <xdr:sp macro="" textlink="">
      <xdr:nvSpPr>
        <xdr:cNvPr id="127" name="楕円 126">
          <a:extLst>
            <a:ext uri="{FF2B5EF4-FFF2-40B4-BE49-F238E27FC236}">
              <a16:creationId xmlns:a16="http://schemas.microsoft.com/office/drawing/2014/main" id="{5BF6381F-5260-4BB4-BE0C-E0C949A18DA4}"/>
            </a:ext>
          </a:extLst>
        </xdr:cNvPr>
        <xdr:cNvSpPr/>
      </xdr:nvSpPr>
      <xdr:spPr>
        <a:xfrm>
          <a:off x="8699500" y="6985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6583</xdr:rowOff>
    </xdr:from>
    <xdr:to>
      <xdr:col>50</xdr:col>
      <xdr:colOff>114300</xdr:colOff>
      <xdr:row>41</xdr:row>
      <xdr:rowOff>26621</xdr:rowOff>
    </xdr:to>
    <xdr:cxnSp macro="">
      <xdr:nvCxnSpPr>
        <xdr:cNvPr id="128" name="直線コネクタ 127">
          <a:extLst>
            <a:ext uri="{FF2B5EF4-FFF2-40B4-BE49-F238E27FC236}">
              <a16:creationId xmlns:a16="http://schemas.microsoft.com/office/drawing/2014/main" id="{7FAA6CDC-7D41-418C-8324-9BC0988CA702}"/>
            </a:ext>
          </a:extLst>
        </xdr:cNvPr>
        <xdr:cNvCxnSpPr/>
      </xdr:nvCxnSpPr>
      <xdr:spPr>
        <a:xfrm>
          <a:off x="8750300" y="7036033"/>
          <a:ext cx="889000" cy="20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129798</xdr:rowOff>
    </xdr:from>
    <xdr:to>
      <xdr:col>41</xdr:col>
      <xdr:colOff>101600</xdr:colOff>
      <xdr:row>41</xdr:row>
      <xdr:rowOff>59948</xdr:rowOff>
    </xdr:to>
    <xdr:sp macro="" textlink="">
      <xdr:nvSpPr>
        <xdr:cNvPr id="129" name="楕円 128">
          <a:extLst>
            <a:ext uri="{FF2B5EF4-FFF2-40B4-BE49-F238E27FC236}">
              <a16:creationId xmlns:a16="http://schemas.microsoft.com/office/drawing/2014/main" id="{B31B7795-6F67-4D98-A62A-29F76972A192}"/>
            </a:ext>
          </a:extLst>
        </xdr:cNvPr>
        <xdr:cNvSpPr/>
      </xdr:nvSpPr>
      <xdr:spPr>
        <a:xfrm>
          <a:off x="7810500" y="6987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6583</xdr:rowOff>
    </xdr:from>
    <xdr:to>
      <xdr:col>45</xdr:col>
      <xdr:colOff>177800</xdr:colOff>
      <xdr:row>41</xdr:row>
      <xdr:rowOff>9148</xdr:rowOff>
    </xdr:to>
    <xdr:cxnSp macro="">
      <xdr:nvCxnSpPr>
        <xdr:cNvPr id="130" name="直線コネクタ 129">
          <a:extLst>
            <a:ext uri="{FF2B5EF4-FFF2-40B4-BE49-F238E27FC236}">
              <a16:creationId xmlns:a16="http://schemas.microsoft.com/office/drawing/2014/main" id="{25170E17-2AAB-433E-AFAE-F6FA0219F0ED}"/>
            </a:ext>
          </a:extLst>
        </xdr:cNvPr>
        <xdr:cNvCxnSpPr/>
      </xdr:nvCxnSpPr>
      <xdr:spPr>
        <a:xfrm flipV="1">
          <a:off x="7861300" y="7036033"/>
          <a:ext cx="889000" cy="2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58000</xdr:rowOff>
    </xdr:from>
    <xdr:ext cx="534377" cy="259045"/>
    <xdr:sp macro="" textlink="">
      <xdr:nvSpPr>
        <xdr:cNvPr id="131" name="n_1aveValue【道路】&#10;一人当たり延長">
          <a:extLst>
            <a:ext uri="{FF2B5EF4-FFF2-40B4-BE49-F238E27FC236}">
              <a16:creationId xmlns:a16="http://schemas.microsoft.com/office/drawing/2014/main" id="{EF5FBA38-70F9-47C1-B643-6F28E76EAFBE}"/>
            </a:ext>
          </a:extLst>
        </xdr:cNvPr>
        <xdr:cNvSpPr txBox="1"/>
      </xdr:nvSpPr>
      <xdr:spPr>
        <a:xfrm>
          <a:off x="9359411" y="6744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51649</xdr:rowOff>
    </xdr:from>
    <xdr:ext cx="534377" cy="259045"/>
    <xdr:sp macro="" textlink="">
      <xdr:nvSpPr>
        <xdr:cNvPr id="132" name="n_2aveValue【道路】&#10;一人当たり延長">
          <a:extLst>
            <a:ext uri="{FF2B5EF4-FFF2-40B4-BE49-F238E27FC236}">
              <a16:creationId xmlns:a16="http://schemas.microsoft.com/office/drawing/2014/main" id="{ECFC69F3-B4C8-4960-94E7-5C22C5E5DBB0}"/>
            </a:ext>
          </a:extLst>
        </xdr:cNvPr>
        <xdr:cNvSpPr txBox="1"/>
      </xdr:nvSpPr>
      <xdr:spPr>
        <a:xfrm>
          <a:off x="8483111" y="673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67693</xdr:rowOff>
    </xdr:from>
    <xdr:ext cx="534377" cy="259045"/>
    <xdr:sp macro="" textlink="">
      <xdr:nvSpPr>
        <xdr:cNvPr id="133" name="n_3aveValue【道路】&#10;一人当たり延長">
          <a:extLst>
            <a:ext uri="{FF2B5EF4-FFF2-40B4-BE49-F238E27FC236}">
              <a16:creationId xmlns:a16="http://schemas.microsoft.com/office/drawing/2014/main" id="{7886E02F-5F56-4662-B0DF-8B9CD58A8A7F}"/>
            </a:ext>
          </a:extLst>
        </xdr:cNvPr>
        <xdr:cNvSpPr txBox="1"/>
      </xdr:nvSpPr>
      <xdr:spPr>
        <a:xfrm>
          <a:off x="7594111" y="675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68548</xdr:rowOff>
    </xdr:from>
    <xdr:ext cx="534377" cy="259045"/>
    <xdr:sp macro="" textlink="">
      <xdr:nvSpPr>
        <xdr:cNvPr id="134" name="n_1mainValue【道路】&#10;一人当たり延長">
          <a:extLst>
            <a:ext uri="{FF2B5EF4-FFF2-40B4-BE49-F238E27FC236}">
              <a16:creationId xmlns:a16="http://schemas.microsoft.com/office/drawing/2014/main" id="{4AF2521B-390E-4EFF-902A-B4C9217EC0BB}"/>
            </a:ext>
          </a:extLst>
        </xdr:cNvPr>
        <xdr:cNvSpPr txBox="1"/>
      </xdr:nvSpPr>
      <xdr:spPr>
        <a:xfrm>
          <a:off x="9359411" y="709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48510</xdr:rowOff>
    </xdr:from>
    <xdr:ext cx="534377" cy="259045"/>
    <xdr:sp macro="" textlink="">
      <xdr:nvSpPr>
        <xdr:cNvPr id="135" name="n_2mainValue【道路】&#10;一人当たり延長">
          <a:extLst>
            <a:ext uri="{FF2B5EF4-FFF2-40B4-BE49-F238E27FC236}">
              <a16:creationId xmlns:a16="http://schemas.microsoft.com/office/drawing/2014/main" id="{6A4B9BE3-3555-4A20-A219-AD0AC39B9A64}"/>
            </a:ext>
          </a:extLst>
        </xdr:cNvPr>
        <xdr:cNvSpPr txBox="1"/>
      </xdr:nvSpPr>
      <xdr:spPr>
        <a:xfrm>
          <a:off x="8483111" y="7077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51075</xdr:rowOff>
    </xdr:from>
    <xdr:ext cx="534377" cy="259045"/>
    <xdr:sp macro="" textlink="">
      <xdr:nvSpPr>
        <xdr:cNvPr id="136" name="n_3mainValue【道路】&#10;一人当たり延長">
          <a:extLst>
            <a:ext uri="{FF2B5EF4-FFF2-40B4-BE49-F238E27FC236}">
              <a16:creationId xmlns:a16="http://schemas.microsoft.com/office/drawing/2014/main" id="{BF6E2ABA-5451-4903-B983-5D91F501555D}"/>
            </a:ext>
          </a:extLst>
        </xdr:cNvPr>
        <xdr:cNvSpPr txBox="1"/>
      </xdr:nvSpPr>
      <xdr:spPr>
        <a:xfrm>
          <a:off x="7594111" y="7080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a:extLst>
            <a:ext uri="{FF2B5EF4-FFF2-40B4-BE49-F238E27FC236}">
              <a16:creationId xmlns:a16="http://schemas.microsoft.com/office/drawing/2014/main" id="{0D0FA765-221F-4363-9920-81A63DB17705}"/>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a:extLst>
            <a:ext uri="{FF2B5EF4-FFF2-40B4-BE49-F238E27FC236}">
              <a16:creationId xmlns:a16="http://schemas.microsoft.com/office/drawing/2014/main" id="{C9EE3D21-F244-4D32-8863-1082C8A791B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a:extLst>
            <a:ext uri="{FF2B5EF4-FFF2-40B4-BE49-F238E27FC236}">
              <a16:creationId xmlns:a16="http://schemas.microsoft.com/office/drawing/2014/main" id="{80E9A654-3135-4D5C-90EF-A329A28D0623}"/>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a:extLst>
            <a:ext uri="{FF2B5EF4-FFF2-40B4-BE49-F238E27FC236}">
              <a16:creationId xmlns:a16="http://schemas.microsoft.com/office/drawing/2014/main" id="{EB2FD3AF-5F4A-45D5-AA67-3BE08CA834ED}"/>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a:extLst>
            <a:ext uri="{FF2B5EF4-FFF2-40B4-BE49-F238E27FC236}">
              <a16:creationId xmlns:a16="http://schemas.microsoft.com/office/drawing/2014/main" id="{CFA20EFF-1C06-464C-BF0F-448A50BD1F63}"/>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a:extLst>
            <a:ext uri="{FF2B5EF4-FFF2-40B4-BE49-F238E27FC236}">
              <a16:creationId xmlns:a16="http://schemas.microsoft.com/office/drawing/2014/main" id="{DD427A4E-A52B-4B56-8EAB-7779F0D680B8}"/>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a:extLst>
            <a:ext uri="{FF2B5EF4-FFF2-40B4-BE49-F238E27FC236}">
              <a16:creationId xmlns:a16="http://schemas.microsoft.com/office/drawing/2014/main" id="{8043E019-2095-4E6B-885B-EB1AE0FB3643}"/>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a:extLst>
            <a:ext uri="{FF2B5EF4-FFF2-40B4-BE49-F238E27FC236}">
              <a16:creationId xmlns:a16="http://schemas.microsoft.com/office/drawing/2014/main" id="{A8F2AA0A-DECF-4DD7-BDF0-AC5B0924AC1B}"/>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a:extLst>
            <a:ext uri="{FF2B5EF4-FFF2-40B4-BE49-F238E27FC236}">
              <a16:creationId xmlns:a16="http://schemas.microsoft.com/office/drawing/2014/main" id="{7D2FAF94-7E8E-4418-8687-B3E6D2C4E15A}"/>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a:extLst>
            <a:ext uri="{FF2B5EF4-FFF2-40B4-BE49-F238E27FC236}">
              <a16:creationId xmlns:a16="http://schemas.microsoft.com/office/drawing/2014/main" id="{F4DAD5B5-8517-4D2A-9417-188B28F96C05}"/>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7" name="直線コネクタ 146">
          <a:extLst>
            <a:ext uri="{FF2B5EF4-FFF2-40B4-BE49-F238E27FC236}">
              <a16:creationId xmlns:a16="http://schemas.microsoft.com/office/drawing/2014/main" id="{F3F0860D-624D-4264-BD23-ABA4C1F73966}"/>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8" name="テキスト ボックス 147">
          <a:extLst>
            <a:ext uri="{FF2B5EF4-FFF2-40B4-BE49-F238E27FC236}">
              <a16:creationId xmlns:a16="http://schemas.microsoft.com/office/drawing/2014/main" id="{9A0FC4DD-3614-4689-9223-CD14C5A362C4}"/>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9" name="直線コネクタ 148">
          <a:extLst>
            <a:ext uri="{FF2B5EF4-FFF2-40B4-BE49-F238E27FC236}">
              <a16:creationId xmlns:a16="http://schemas.microsoft.com/office/drawing/2014/main" id="{DF032EB9-C2CF-4C6E-BBDB-E3CD97E151EB}"/>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0" name="テキスト ボックス 149">
          <a:extLst>
            <a:ext uri="{FF2B5EF4-FFF2-40B4-BE49-F238E27FC236}">
              <a16:creationId xmlns:a16="http://schemas.microsoft.com/office/drawing/2014/main" id="{145C8A04-B862-430A-9824-062ACCFA0E16}"/>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1" name="直線コネクタ 150">
          <a:extLst>
            <a:ext uri="{FF2B5EF4-FFF2-40B4-BE49-F238E27FC236}">
              <a16:creationId xmlns:a16="http://schemas.microsoft.com/office/drawing/2014/main" id="{548FEAD1-BDDD-4CCC-8427-7324D5A0918C}"/>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2" name="テキスト ボックス 151">
          <a:extLst>
            <a:ext uri="{FF2B5EF4-FFF2-40B4-BE49-F238E27FC236}">
              <a16:creationId xmlns:a16="http://schemas.microsoft.com/office/drawing/2014/main" id="{C86E59FB-9592-4F98-BA48-78D8F367F7F3}"/>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3" name="直線コネクタ 152">
          <a:extLst>
            <a:ext uri="{FF2B5EF4-FFF2-40B4-BE49-F238E27FC236}">
              <a16:creationId xmlns:a16="http://schemas.microsoft.com/office/drawing/2014/main" id="{0CC931F7-EAEB-453D-826B-6C25F731893E}"/>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4" name="テキスト ボックス 153">
          <a:extLst>
            <a:ext uri="{FF2B5EF4-FFF2-40B4-BE49-F238E27FC236}">
              <a16:creationId xmlns:a16="http://schemas.microsoft.com/office/drawing/2014/main" id="{57CB486A-B15A-4740-9E09-EFE213CDED57}"/>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5" name="直線コネクタ 154">
          <a:extLst>
            <a:ext uri="{FF2B5EF4-FFF2-40B4-BE49-F238E27FC236}">
              <a16:creationId xmlns:a16="http://schemas.microsoft.com/office/drawing/2014/main" id="{BF3B6707-8F61-4DDB-9E50-7F1F34DE5474}"/>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6" name="テキスト ボックス 155">
          <a:extLst>
            <a:ext uri="{FF2B5EF4-FFF2-40B4-BE49-F238E27FC236}">
              <a16:creationId xmlns:a16="http://schemas.microsoft.com/office/drawing/2014/main" id="{AF974BCC-B4D7-41C9-867A-55DB085AAA3A}"/>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7" name="直線コネクタ 156">
          <a:extLst>
            <a:ext uri="{FF2B5EF4-FFF2-40B4-BE49-F238E27FC236}">
              <a16:creationId xmlns:a16="http://schemas.microsoft.com/office/drawing/2014/main" id="{8AD4A3E1-4C2B-4F81-B367-F85CB9401C15}"/>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8" name="テキスト ボックス 157">
          <a:extLst>
            <a:ext uri="{FF2B5EF4-FFF2-40B4-BE49-F238E27FC236}">
              <a16:creationId xmlns:a16="http://schemas.microsoft.com/office/drawing/2014/main" id="{0FBF72DD-7781-43AA-89FA-9E01D45F46D4}"/>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a:extLst>
            <a:ext uri="{FF2B5EF4-FFF2-40B4-BE49-F238E27FC236}">
              <a16:creationId xmlns:a16="http://schemas.microsoft.com/office/drawing/2014/main" id="{6A4F6944-3ED4-4CD8-BEDC-404FE2B8C2CE}"/>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a:extLst>
            <a:ext uri="{FF2B5EF4-FFF2-40B4-BE49-F238E27FC236}">
              <a16:creationId xmlns:a16="http://schemas.microsoft.com/office/drawing/2014/main" id="{08AD7C80-D680-4287-B5DB-0FB4B7868E4B}"/>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橋りょう・トンネル】&#10;有形固定資産減価償却率グラフ枠">
          <a:extLst>
            <a:ext uri="{FF2B5EF4-FFF2-40B4-BE49-F238E27FC236}">
              <a16:creationId xmlns:a16="http://schemas.microsoft.com/office/drawing/2014/main" id="{8E12583E-C046-4485-9CE9-2BFA1BA55693}"/>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128996</xdr:rowOff>
    </xdr:from>
    <xdr:to>
      <xdr:col>24</xdr:col>
      <xdr:colOff>62865</xdr:colOff>
      <xdr:row>64</xdr:row>
      <xdr:rowOff>127363</xdr:rowOff>
    </xdr:to>
    <xdr:cxnSp macro="">
      <xdr:nvCxnSpPr>
        <xdr:cNvPr id="162" name="直線コネクタ 161">
          <a:extLst>
            <a:ext uri="{FF2B5EF4-FFF2-40B4-BE49-F238E27FC236}">
              <a16:creationId xmlns:a16="http://schemas.microsoft.com/office/drawing/2014/main" id="{E47CFEB6-1B7B-4058-A09A-4BEE6A534141}"/>
            </a:ext>
          </a:extLst>
        </xdr:cNvPr>
        <xdr:cNvCxnSpPr/>
      </xdr:nvCxnSpPr>
      <xdr:spPr>
        <a:xfrm flipV="1">
          <a:off x="4634865" y="9558746"/>
          <a:ext cx="0" cy="154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131190</xdr:rowOff>
    </xdr:from>
    <xdr:ext cx="340478" cy="259045"/>
    <xdr:sp macro="" textlink="">
      <xdr:nvSpPr>
        <xdr:cNvPr id="163" name="【橋りょう・トンネル】&#10;有形固定資産減価償却率最小値テキスト">
          <a:extLst>
            <a:ext uri="{FF2B5EF4-FFF2-40B4-BE49-F238E27FC236}">
              <a16:creationId xmlns:a16="http://schemas.microsoft.com/office/drawing/2014/main" id="{EF43D9C9-6C96-4F9F-B65F-AB44CADB476C}"/>
            </a:ext>
          </a:extLst>
        </xdr:cNvPr>
        <xdr:cNvSpPr txBox="1"/>
      </xdr:nvSpPr>
      <xdr:spPr>
        <a:xfrm>
          <a:off x="4673600" y="111039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127363</xdr:rowOff>
    </xdr:from>
    <xdr:to>
      <xdr:col>24</xdr:col>
      <xdr:colOff>152400</xdr:colOff>
      <xdr:row>64</xdr:row>
      <xdr:rowOff>127363</xdr:rowOff>
    </xdr:to>
    <xdr:cxnSp macro="">
      <xdr:nvCxnSpPr>
        <xdr:cNvPr id="164" name="直線コネクタ 163">
          <a:extLst>
            <a:ext uri="{FF2B5EF4-FFF2-40B4-BE49-F238E27FC236}">
              <a16:creationId xmlns:a16="http://schemas.microsoft.com/office/drawing/2014/main" id="{9F76F537-9587-4B6D-9043-26150BB2607F}"/>
            </a:ext>
          </a:extLst>
        </xdr:cNvPr>
        <xdr:cNvCxnSpPr/>
      </xdr:nvCxnSpPr>
      <xdr:spPr>
        <a:xfrm>
          <a:off x="4546600" y="1110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75673</xdr:rowOff>
    </xdr:from>
    <xdr:ext cx="405111" cy="259045"/>
    <xdr:sp macro="" textlink="">
      <xdr:nvSpPr>
        <xdr:cNvPr id="165" name="【橋りょう・トンネル】&#10;有形固定資産減価償却率最大値テキスト">
          <a:extLst>
            <a:ext uri="{FF2B5EF4-FFF2-40B4-BE49-F238E27FC236}">
              <a16:creationId xmlns:a16="http://schemas.microsoft.com/office/drawing/2014/main" id="{E7073C72-A846-4868-BF7A-D600BA7360F4}"/>
            </a:ext>
          </a:extLst>
        </xdr:cNvPr>
        <xdr:cNvSpPr txBox="1"/>
      </xdr:nvSpPr>
      <xdr:spPr>
        <a:xfrm>
          <a:off x="4673600" y="9333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128996</xdr:rowOff>
    </xdr:from>
    <xdr:to>
      <xdr:col>24</xdr:col>
      <xdr:colOff>152400</xdr:colOff>
      <xdr:row>55</xdr:row>
      <xdr:rowOff>128996</xdr:rowOff>
    </xdr:to>
    <xdr:cxnSp macro="">
      <xdr:nvCxnSpPr>
        <xdr:cNvPr id="166" name="直線コネクタ 165">
          <a:extLst>
            <a:ext uri="{FF2B5EF4-FFF2-40B4-BE49-F238E27FC236}">
              <a16:creationId xmlns:a16="http://schemas.microsoft.com/office/drawing/2014/main" id="{2DF4D4A1-C881-4404-9092-EA8AEFADCC68}"/>
            </a:ext>
          </a:extLst>
        </xdr:cNvPr>
        <xdr:cNvCxnSpPr/>
      </xdr:nvCxnSpPr>
      <xdr:spPr>
        <a:xfrm>
          <a:off x="4546600" y="9558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60251</xdr:rowOff>
    </xdr:from>
    <xdr:ext cx="405111" cy="259045"/>
    <xdr:sp macro="" textlink="">
      <xdr:nvSpPr>
        <xdr:cNvPr id="167" name="【橋りょう・トンネル】&#10;有形固定資産減価償却率平均値テキスト">
          <a:extLst>
            <a:ext uri="{FF2B5EF4-FFF2-40B4-BE49-F238E27FC236}">
              <a16:creationId xmlns:a16="http://schemas.microsoft.com/office/drawing/2014/main" id="{58F15F58-F2F8-43ED-B311-AB29466E2A54}"/>
            </a:ext>
          </a:extLst>
        </xdr:cNvPr>
        <xdr:cNvSpPr txBox="1"/>
      </xdr:nvSpPr>
      <xdr:spPr>
        <a:xfrm>
          <a:off x="4673600" y="100043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37374</xdr:rowOff>
    </xdr:from>
    <xdr:to>
      <xdr:col>24</xdr:col>
      <xdr:colOff>114300</xdr:colOff>
      <xdr:row>59</xdr:row>
      <xdr:rowOff>138974</xdr:rowOff>
    </xdr:to>
    <xdr:sp macro="" textlink="">
      <xdr:nvSpPr>
        <xdr:cNvPr id="168" name="フローチャート: 判断 167">
          <a:extLst>
            <a:ext uri="{FF2B5EF4-FFF2-40B4-BE49-F238E27FC236}">
              <a16:creationId xmlns:a16="http://schemas.microsoft.com/office/drawing/2014/main" id="{45867C71-EC15-4209-9691-449493BE6084}"/>
            </a:ext>
          </a:extLst>
        </xdr:cNvPr>
        <xdr:cNvSpPr/>
      </xdr:nvSpPr>
      <xdr:spPr>
        <a:xfrm>
          <a:off x="4584700" y="1015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47172</xdr:rowOff>
    </xdr:from>
    <xdr:to>
      <xdr:col>20</xdr:col>
      <xdr:colOff>38100</xdr:colOff>
      <xdr:row>59</xdr:row>
      <xdr:rowOff>148772</xdr:rowOff>
    </xdr:to>
    <xdr:sp macro="" textlink="">
      <xdr:nvSpPr>
        <xdr:cNvPr id="169" name="フローチャート: 判断 168">
          <a:extLst>
            <a:ext uri="{FF2B5EF4-FFF2-40B4-BE49-F238E27FC236}">
              <a16:creationId xmlns:a16="http://schemas.microsoft.com/office/drawing/2014/main" id="{08ED0486-396C-41B8-A71B-75DCC5AF9F20}"/>
            </a:ext>
          </a:extLst>
        </xdr:cNvPr>
        <xdr:cNvSpPr/>
      </xdr:nvSpPr>
      <xdr:spPr>
        <a:xfrm>
          <a:off x="3746500" y="1016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87993</xdr:rowOff>
    </xdr:from>
    <xdr:to>
      <xdr:col>15</xdr:col>
      <xdr:colOff>101600</xdr:colOff>
      <xdr:row>60</xdr:row>
      <xdr:rowOff>18143</xdr:rowOff>
    </xdr:to>
    <xdr:sp macro="" textlink="">
      <xdr:nvSpPr>
        <xdr:cNvPr id="170" name="フローチャート: 判断 169">
          <a:extLst>
            <a:ext uri="{FF2B5EF4-FFF2-40B4-BE49-F238E27FC236}">
              <a16:creationId xmlns:a16="http://schemas.microsoft.com/office/drawing/2014/main" id="{5E63A8DB-EA10-4BF5-9707-36B4AB7AE543}"/>
            </a:ext>
          </a:extLst>
        </xdr:cNvPr>
        <xdr:cNvSpPr/>
      </xdr:nvSpPr>
      <xdr:spPr>
        <a:xfrm>
          <a:off x="2857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120650</xdr:rowOff>
    </xdr:from>
    <xdr:to>
      <xdr:col>10</xdr:col>
      <xdr:colOff>165100</xdr:colOff>
      <xdr:row>60</xdr:row>
      <xdr:rowOff>50800</xdr:rowOff>
    </xdr:to>
    <xdr:sp macro="" textlink="">
      <xdr:nvSpPr>
        <xdr:cNvPr id="171" name="フローチャート: 判断 170">
          <a:extLst>
            <a:ext uri="{FF2B5EF4-FFF2-40B4-BE49-F238E27FC236}">
              <a16:creationId xmlns:a16="http://schemas.microsoft.com/office/drawing/2014/main" id="{65BADEEB-935D-4205-9122-EF09B1ECC4AD}"/>
            </a:ext>
          </a:extLst>
        </xdr:cNvPr>
        <xdr:cNvSpPr/>
      </xdr:nvSpPr>
      <xdr:spPr>
        <a:xfrm>
          <a:off x="1968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F2377D63-23D0-4809-AF42-B291D0BCE274}"/>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EAFCAFFD-5A63-4C5D-83D5-2E1AAC40F833}"/>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063EA858-F7EF-4622-988B-A54F853D492B}"/>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23192AD2-2D4E-43E7-B8FD-879668007279}"/>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95C21FDB-911C-40E7-B64D-6B6134750E96}"/>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73297</xdr:rowOff>
    </xdr:from>
    <xdr:to>
      <xdr:col>24</xdr:col>
      <xdr:colOff>114300</xdr:colOff>
      <xdr:row>60</xdr:row>
      <xdr:rowOff>3447</xdr:rowOff>
    </xdr:to>
    <xdr:sp macro="" textlink="">
      <xdr:nvSpPr>
        <xdr:cNvPr id="177" name="楕円 176">
          <a:extLst>
            <a:ext uri="{FF2B5EF4-FFF2-40B4-BE49-F238E27FC236}">
              <a16:creationId xmlns:a16="http://schemas.microsoft.com/office/drawing/2014/main" id="{652E9F70-9FCC-4B97-86CB-9258521311C6}"/>
            </a:ext>
          </a:extLst>
        </xdr:cNvPr>
        <xdr:cNvSpPr/>
      </xdr:nvSpPr>
      <xdr:spPr>
        <a:xfrm>
          <a:off x="4584700" y="1018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51724</xdr:rowOff>
    </xdr:from>
    <xdr:ext cx="405111" cy="259045"/>
    <xdr:sp macro="" textlink="">
      <xdr:nvSpPr>
        <xdr:cNvPr id="178" name="【橋りょう・トンネル】&#10;有形固定資産減価償却率該当値テキスト">
          <a:extLst>
            <a:ext uri="{FF2B5EF4-FFF2-40B4-BE49-F238E27FC236}">
              <a16:creationId xmlns:a16="http://schemas.microsoft.com/office/drawing/2014/main" id="{FBDE76BF-D537-4BA2-874F-008EEBF6A65D}"/>
            </a:ext>
          </a:extLst>
        </xdr:cNvPr>
        <xdr:cNvSpPr txBox="1"/>
      </xdr:nvSpPr>
      <xdr:spPr>
        <a:xfrm>
          <a:off x="4673600" y="10167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104322</xdr:rowOff>
    </xdr:from>
    <xdr:to>
      <xdr:col>20</xdr:col>
      <xdr:colOff>38100</xdr:colOff>
      <xdr:row>60</xdr:row>
      <xdr:rowOff>34472</xdr:rowOff>
    </xdr:to>
    <xdr:sp macro="" textlink="">
      <xdr:nvSpPr>
        <xdr:cNvPr id="179" name="楕円 178">
          <a:extLst>
            <a:ext uri="{FF2B5EF4-FFF2-40B4-BE49-F238E27FC236}">
              <a16:creationId xmlns:a16="http://schemas.microsoft.com/office/drawing/2014/main" id="{2E70A042-3A69-4E74-A21B-346FB04DB7FB}"/>
            </a:ext>
          </a:extLst>
        </xdr:cNvPr>
        <xdr:cNvSpPr/>
      </xdr:nvSpPr>
      <xdr:spPr>
        <a:xfrm>
          <a:off x="3746500" y="1021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124097</xdr:rowOff>
    </xdr:from>
    <xdr:to>
      <xdr:col>24</xdr:col>
      <xdr:colOff>63500</xdr:colOff>
      <xdr:row>59</xdr:row>
      <xdr:rowOff>155122</xdr:rowOff>
    </xdr:to>
    <xdr:cxnSp macro="">
      <xdr:nvCxnSpPr>
        <xdr:cNvPr id="180" name="直線コネクタ 179">
          <a:extLst>
            <a:ext uri="{FF2B5EF4-FFF2-40B4-BE49-F238E27FC236}">
              <a16:creationId xmlns:a16="http://schemas.microsoft.com/office/drawing/2014/main" id="{687EA752-121F-4492-9654-D6167E2A410A}"/>
            </a:ext>
          </a:extLst>
        </xdr:cNvPr>
        <xdr:cNvCxnSpPr/>
      </xdr:nvCxnSpPr>
      <xdr:spPr>
        <a:xfrm flipV="1">
          <a:off x="3797300" y="10239647"/>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135346</xdr:rowOff>
    </xdr:from>
    <xdr:to>
      <xdr:col>15</xdr:col>
      <xdr:colOff>101600</xdr:colOff>
      <xdr:row>60</xdr:row>
      <xdr:rowOff>65496</xdr:rowOff>
    </xdr:to>
    <xdr:sp macro="" textlink="">
      <xdr:nvSpPr>
        <xdr:cNvPr id="181" name="楕円 180">
          <a:extLst>
            <a:ext uri="{FF2B5EF4-FFF2-40B4-BE49-F238E27FC236}">
              <a16:creationId xmlns:a16="http://schemas.microsoft.com/office/drawing/2014/main" id="{0438FBC7-1A58-4F21-A1D8-89DA1750ED6E}"/>
            </a:ext>
          </a:extLst>
        </xdr:cNvPr>
        <xdr:cNvSpPr/>
      </xdr:nvSpPr>
      <xdr:spPr>
        <a:xfrm>
          <a:off x="2857500" y="1025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155122</xdr:rowOff>
    </xdr:from>
    <xdr:to>
      <xdr:col>19</xdr:col>
      <xdr:colOff>177800</xdr:colOff>
      <xdr:row>60</xdr:row>
      <xdr:rowOff>14696</xdr:rowOff>
    </xdr:to>
    <xdr:cxnSp macro="">
      <xdr:nvCxnSpPr>
        <xdr:cNvPr id="182" name="直線コネクタ 181">
          <a:extLst>
            <a:ext uri="{FF2B5EF4-FFF2-40B4-BE49-F238E27FC236}">
              <a16:creationId xmlns:a16="http://schemas.microsoft.com/office/drawing/2014/main" id="{E5348CF0-22BC-4C36-9C13-0EFB9BD5DC76}"/>
            </a:ext>
          </a:extLst>
        </xdr:cNvPr>
        <xdr:cNvCxnSpPr/>
      </xdr:nvCxnSpPr>
      <xdr:spPr>
        <a:xfrm flipV="1">
          <a:off x="2908300" y="10270672"/>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164737</xdr:rowOff>
    </xdr:from>
    <xdr:to>
      <xdr:col>10</xdr:col>
      <xdr:colOff>165100</xdr:colOff>
      <xdr:row>60</xdr:row>
      <xdr:rowOff>94887</xdr:rowOff>
    </xdr:to>
    <xdr:sp macro="" textlink="">
      <xdr:nvSpPr>
        <xdr:cNvPr id="183" name="楕円 182">
          <a:extLst>
            <a:ext uri="{FF2B5EF4-FFF2-40B4-BE49-F238E27FC236}">
              <a16:creationId xmlns:a16="http://schemas.microsoft.com/office/drawing/2014/main" id="{7B7280F2-B3BE-4D13-9AED-14163C6E6B1F}"/>
            </a:ext>
          </a:extLst>
        </xdr:cNvPr>
        <xdr:cNvSpPr/>
      </xdr:nvSpPr>
      <xdr:spPr>
        <a:xfrm>
          <a:off x="1968500" y="1028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14696</xdr:rowOff>
    </xdr:from>
    <xdr:to>
      <xdr:col>15</xdr:col>
      <xdr:colOff>50800</xdr:colOff>
      <xdr:row>60</xdr:row>
      <xdr:rowOff>44087</xdr:rowOff>
    </xdr:to>
    <xdr:cxnSp macro="">
      <xdr:nvCxnSpPr>
        <xdr:cNvPr id="184" name="直線コネクタ 183">
          <a:extLst>
            <a:ext uri="{FF2B5EF4-FFF2-40B4-BE49-F238E27FC236}">
              <a16:creationId xmlns:a16="http://schemas.microsoft.com/office/drawing/2014/main" id="{D3CFCC8A-C677-4F60-825C-A5D195BD9C9D}"/>
            </a:ext>
          </a:extLst>
        </xdr:cNvPr>
        <xdr:cNvCxnSpPr/>
      </xdr:nvCxnSpPr>
      <xdr:spPr>
        <a:xfrm flipV="1">
          <a:off x="2019300" y="10301696"/>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165299</xdr:rowOff>
    </xdr:from>
    <xdr:ext cx="405111" cy="259045"/>
    <xdr:sp macro="" textlink="">
      <xdr:nvSpPr>
        <xdr:cNvPr id="185" name="n_1aveValue【橋りょう・トンネル】&#10;有形固定資産減価償却率">
          <a:extLst>
            <a:ext uri="{FF2B5EF4-FFF2-40B4-BE49-F238E27FC236}">
              <a16:creationId xmlns:a16="http://schemas.microsoft.com/office/drawing/2014/main" id="{4675FDDB-694C-45B6-8027-56D80FB842AC}"/>
            </a:ext>
          </a:extLst>
        </xdr:cNvPr>
        <xdr:cNvSpPr txBox="1"/>
      </xdr:nvSpPr>
      <xdr:spPr>
        <a:xfrm>
          <a:off x="3582044" y="9937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34670</xdr:rowOff>
    </xdr:from>
    <xdr:ext cx="405111" cy="259045"/>
    <xdr:sp macro="" textlink="">
      <xdr:nvSpPr>
        <xdr:cNvPr id="186" name="n_2aveValue【橋りょう・トンネル】&#10;有形固定資産減価償却率">
          <a:extLst>
            <a:ext uri="{FF2B5EF4-FFF2-40B4-BE49-F238E27FC236}">
              <a16:creationId xmlns:a16="http://schemas.microsoft.com/office/drawing/2014/main" id="{311BDE09-D0D1-486A-8C52-08092BB2FB97}"/>
            </a:ext>
          </a:extLst>
        </xdr:cNvPr>
        <xdr:cNvSpPr txBox="1"/>
      </xdr:nvSpPr>
      <xdr:spPr>
        <a:xfrm>
          <a:off x="2705744" y="997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67327</xdr:rowOff>
    </xdr:from>
    <xdr:ext cx="405111" cy="259045"/>
    <xdr:sp macro="" textlink="">
      <xdr:nvSpPr>
        <xdr:cNvPr id="187" name="n_3aveValue【橋りょう・トンネル】&#10;有形固定資産減価償却率">
          <a:extLst>
            <a:ext uri="{FF2B5EF4-FFF2-40B4-BE49-F238E27FC236}">
              <a16:creationId xmlns:a16="http://schemas.microsoft.com/office/drawing/2014/main" id="{D8B8BF13-3242-4C6F-9220-075F8AECC636}"/>
            </a:ext>
          </a:extLst>
        </xdr:cNvPr>
        <xdr:cNvSpPr txBox="1"/>
      </xdr:nvSpPr>
      <xdr:spPr>
        <a:xfrm>
          <a:off x="1816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25599</xdr:rowOff>
    </xdr:from>
    <xdr:ext cx="405111" cy="259045"/>
    <xdr:sp macro="" textlink="">
      <xdr:nvSpPr>
        <xdr:cNvPr id="188" name="n_1mainValue【橋りょう・トンネル】&#10;有形固定資産減価償却率">
          <a:extLst>
            <a:ext uri="{FF2B5EF4-FFF2-40B4-BE49-F238E27FC236}">
              <a16:creationId xmlns:a16="http://schemas.microsoft.com/office/drawing/2014/main" id="{6EDCE1BB-1B9B-49C0-9513-5D23D594DFAF}"/>
            </a:ext>
          </a:extLst>
        </xdr:cNvPr>
        <xdr:cNvSpPr txBox="1"/>
      </xdr:nvSpPr>
      <xdr:spPr>
        <a:xfrm>
          <a:off x="3582044" y="1031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56623</xdr:rowOff>
    </xdr:from>
    <xdr:ext cx="405111" cy="259045"/>
    <xdr:sp macro="" textlink="">
      <xdr:nvSpPr>
        <xdr:cNvPr id="189" name="n_2mainValue【橋りょう・トンネル】&#10;有形固定資産減価償却率">
          <a:extLst>
            <a:ext uri="{FF2B5EF4-FFF2-40B4-BE49-F238E27FC236}">
              <a16:creationId xmlns:a16="http://schemas.microsoft.com/office/drawing/2014/main" id="{22A44BCE-DC83-4FEF-B12E-23D45F1FF233}"/>
            </a:ext>
          </a:extLst>
        </xdr:cNvPr>
        <xdr:cNvSpPr txBox="1"/>
      </xdr:nvSpPr>
      <xdr:spPr>
        <a:xfrm>
          <a:off x="2705744" y="10343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86014</xdr:rowOff>
    </xdr:from>
    <xdr:ext cx="405111" cy="259045"/>
    <xdr:sp macro="" textlink="">
      <xdr:nvSpPr>
        <xdr:cNvPr id="190" name="n_3mainValue【橋りょう・トンネル】&#10;有形固定資産減価償却率">
          <a:extLst>
            <a:ext uri="{FF2B5EF4-FFF2-40B4-BE49-F238E27FC236}">
              <a16:creationId xmlns:a16="http://schemas.microsoft.com/office/drawing/2014/main" id="{5057CBE0-FCA7-488B-B905-FF76928E21EE}"/>
            </a:ext>
          </a:extLst>
        </xdr:cNvPr>
        <xdr:cNvSpPr txBox="1"/>
      </xdr:nvSpPr>
      <xdr:spPr>
        <a:xfrm>
          <a:off x="1816744" y="1037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a:extLst>
            <a:ext uri="{FF2B5EF4-FFF2-40B4-BE49-F238E27FC236}">
              <a16:creationId xmlns:a16="http://schemas.microsoft.com/office/drawing/2014/main" id="{E23AB4F4-AFD9-4E3D-87D8-7BB5A0B0B6FF}"/>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a:extLst>
            <a:ext uri="{FF2B5EF4-FFF2-40B4-BE49-F238E27FC236}">
              <a16:creationId xmlns:a16="http://schemas.microsoft.com/office/drawing/2014/main" id="{28EFA679-06BF-48DE-8EE9-3984808B295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a:extLst>
            <a:ext uri="{FF2B5EF4-FFF2-40B4-BE49-F238E27FC236}">
              <a16:creationId xmlns:a16="http://schemas.microsoft.com/office/drawing/2014/main" id="{CE1EA222-6316-40CB-871E-2D74DDA28065}"/>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a:extLst>
            <a:ext uri="{FF2B5EF4-FFF2-40B4-BE49-F238E27FC236}">
              <a16:creationId xmlns:a16="http://schemas.microsoft.com/office/drawing/2014/main" id="{E24B8C2C-F34A-4FB2-AF5E-EB0C2A09FE8D}"/>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a:extLst>
            <a:ext uri="{FF2B5EF4-FFF2-40B4-BE49-F238E27FC236}">
              <a16:creationId xmlns:a16="http://schemas.microsoft.com/office/drawing/2014/main" id="{0EB513BD-9BF2-4FD7-A058-EE3743908A36}"/>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a:extLst>
            <a:ext uri="{FF2B5EF4-FFF2-40B4-BE49-F238E27FC236}">
              <a16:creationId xmlns:a16="http://schemas.microsoft.com/office/drawing/2014/main" id="{07016249-4F05-4063-AD25-F1C3B9DB9B42}"/>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a:extLst>
            <a:ext uri="{FF2B5EF4-FFF2-40B4-BE49-F238E27FC236}">
              <a16:creationId xmlns:a16="http://schemas.microsoft.com/office/drawing/2014/main" id="{91DFE5B0-B44C-40DB-9C6D-AA10F011BB9A}"/>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a:extLst>
            <a:ext uri="{FF2B5EF4-FFF2-40B4-BE49-F238E27FC236}">
              <a16:creationId xmlns:a16="http://schemas.microsoft.com/office/drawing/2014/main" id="{FC38C58F-7257-4EBB-B670-A61F774C3E1F}"/>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a:extLst>
            <a:ext uri="{FF2B5EF4-FFF2-40B4-BE49-F238E27FC236}">
              <a16:creationId xmlns:a16="http://schemas.microsoft.com/office/drawing/2014/main" id="{F800C643-AE8C-481C-8396-7EBCA04E7DF4}"/>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a:extLst>
            <a:ext uri="{FF2B5EF4-FFF2-40B4-BE49-F238E27FC236}">
              <a16:creationId xmlns:a16="http://schemas.microsoft.com/office/drawing/2014/main" id="{A602C67F-315A-4F0D-8CE6-A2F4414A62A5}"/>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1" name="直線コネクタ 200">
          <a:extLst>
            <a:ext uri="{FF2B5EF4-FFF2-40B4-BE49-F238E27FC236}">
              <a16:creationId xmlns:a16="http://schemas.microsoft.com/office/drawing/2014/main" id="{9099E736-CC51-47B0-A587-8C207B18C5F5}"/>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2" name="テキスト ボックス 201">
          <a:extLst>
            <a:ext uri="{FF2B5EF4-FFF2-40B4-BE49-F238E27FC236}">
              <a16:creationId xmlns:a16="http://schemas.microsoft.com/office/drawing/2014/main" id="{87CB3A54-A142-4965-A7DE-5FB9518BAFF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3" name="直線コネクタ 202">
          <a:extLst>
            <a:ext uri="{FF2B5EF4-FFF2-40B4-BE49-F238E27FC236}">
              <a16:creationId xmlns:a16="http://schemas.microsoft.com/office/drawing/2014/main" id="{2503E664-0024-4062-928A-9B4A5B2ABBA2}"/>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04" name="テキスト ボックス 203">
          <a:extLst>
            <a:ext uri="{FF2B5EF4-FFF2-40B4-BE49-F238E27FC236}">
              <a16:creationId xmlns:a16="http://schemas.microsoft.com/office/drawing/2014/main" id="{FA22C68F-A8A5-4321-8CAC-135F531E22B6}"/>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5" name="直線コネクタ 204">
          <a:extLst>
            <a:ext uri="{FF2B5EF4-FFF2-40B4-BE49-F238E27FC236}">
              <a16:creationId xmlns:a16="http://schemas.microsoft.com/office/drawing/2014/main" id="{628680D3-BD69-41B5-9588-0669C1537A03}"/>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06" name="テキスト ボックス 205">
          <a:extLst>
            <a:ext uri="{FF2B5EF4-FFF2-40B4-BE49-F238E27FC236}">
              <a16:creationId xmlns:a16="http://schemas.microsoft.com/office/drawing/2014/main" id="{1BBBB46A-67EA-49CF-8841-A39AEBAA3878}"/>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7" name="直線コネクタ 206">
          <a:extLst>
            <a:ext uri="{FF2B5EF4-FFF2-40B4-BE49-F238E27FC236}">
              <a16:creationId xmlns:a16="http://schemas.microsoft.com/office/drawing/2014/main" id="{A1821216-F518-416A-90C5-0240EB92C2DB}"/>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8" name="テキスト ボックス 207">
          <a:extLst>
            <a:ext uri="{FF2B5EF4-FFF2-40B4-BE49-F238E27FC236}">
              <a16:creationId xmlns:a16="http://schemas.microsoft.com/office/drawing/2014/main" id="{72FF03CE-1091-41CE-9777-A84D3B35BC46}"/>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9" name="直線コネクタ 208">
          <a:extLst>
            <a:ext uri="{FF2B5EF4-FFF2-40B4-BE49-F238E27FC236}">
              <a16:creationId xmlns:a16="http://schemas.microsoft.com/office/drawing/2014/main" id="{7EEF58BD-91D3-4738-8892-7FD669B91EB2}"/>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0" name="テキスト ボックス 209">
          <a:extLst>
            <a:ext uri="{FF2B5EF4-FFF2-40B4-BE49-F238E27FC236}">
              <a16:creationId xmlns:a16="http://schemas.microsoft.com/office/drawing/2014/main" id="{1E14EEF3-460D-48EA-BF4F-F621DC2B87C3}"/>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1" name="【橋りょう・トンネル】&#10;一人当たり有形固定資産（償却資産）額グラフ枠">
          <a:extLst>
            <a:ext uri="{FF2B5EF4-FFF2-40B4-BE49-F238E27FC236}">
              <a16:creationId xmlns:a16="http://schemas.microsoft.com/office/drawing/2014/main" id="{DAF5FF71-A094-4265-A3CA-3EF1A098DC4A}"/>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117087</xdr:rowOff>
    </xdr:from>
    <xdr:to>
      <xdr:col>54</xdr:col>
      <xdr:colOff>189865</xdr:colOff>
      <xdr:row>63</xdr:row>
      <xdr:rowOff>166447</xdr:rowOff>
    </xdr:to>
    <xdr:cxnSp macro="">
      <xdr:nvCxnSpPr>
        <xdr:cNvPr id="212" name="直線コネクタ 211">
          <a:extLst>
            <a:ext uri="{FF2B5EF4-FFF2-40B4-BE49-F238E27FC236}">
              <a16:creationId xmlns:a16="http://schemas.microsoft.com/office/drawing/2014/main" id="{A5942DBD-4999-4479-8804-6221B3E328C9}"/>
            </a:ext>
          </a:extLst>
        </xdr:cNvPr>
        <xdr:cNvCxnSpPr/>
      </xdr:nvCxnSpPr>
      <xdr:spPr>
        <a:xfrm flipV="1">
          <a:off x="10476865" y="9546837"/>
          <a:ext cx="0" cy="1420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170274</xdr:rowOff>
    </xdr:from>
    <xdr:ext cx="534377" cy="259045"/>
    <xdr:sp macro="" textlink="">
      <xdr:nvSpPr>
        <xdr:cNvPr id="213" name="【橋りょう・トンネル】&#10;一人当たり有形固定資産（償却資産）額最小値テキスト">
          <a:extLst>
            <a:ext uri="{FF2B5EF4-FFF2-40B4-BE49-F238E27FC236}">
              <a16:creationId xmlns:a16="http://schemas.microsoft.com/office/drawing/2014/main" id="{12F2F76D-12CA-4EAA-9D56-C9F1EA75BB1A}"/>
            </a:ext>
          </a:extLst>
        </xdr:cNvPr>
        <xdr:cNvSpPr txBox="1"/>
      </xdr:nvSpPr>
      <xdr:spPr>
        <a:xfrm>
          <a:off x="10515600" y="10971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166447</xdr:rowOff>
    </xdr:from>
    <xdr:to>
      <xdr:col>55</xdr:col>
      <xdr:colOff>88900</xdr:colOff>
      <xdr:row>63</xdr:row>
      <xdr:rowOff>166447</xdr:rowOff>
    </xdr:to>
    <xdr:cxnSp macro="">
      <xdr:nvCxnSpPr>
        <xdr:cNvPr id="214" name="直線コネクタ 213">
          <a:extLst>
            <a:ext uri="{FF2B5EF4-FFF2-40B4-BE49-F238E27FC236}">
              <a16:creationId xmlns:a16="http://schemas.microsoft.com/office/drawing/2014/main" id="{F205E790-7F1B-496E-B8DA-5A8A86821C4B}"/>
            </a:ext>
          </a:extLst>
        </xdr:cNvPr>
        <xdr:cNvCxnSpPr/>
      </xdr:nvCxnSpPr>
      <xdr:spPr>
        <a:xfrm>
          <a:off x="10388600" y="10967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63764</xdr:rowOff>
    </xdr:from>
    <xdr:ext cx="690189" cy="259045"/>
    <xdr:sp macro="" textlink="">
      <xdr:nvSpPr>
        <xdr:cNvPr id="215" name="【橋りょう・トンネル】&#10;一人当たり有形固定資産（償却資産）額最大値テキスト">
          <a:extLst>
            <a:ext uri="{FF2B5EF4-FFF2-40B4-BE49-F238E27FC236}">
              <a16:creationId xmlns:a16="http://schemas.microsoft.com/office/drawing/2014/main" id="{FAAC706E-CA7B-4CC8-A5BC-2BC12CB11FD8}"/>
            </a:ext>
          </a:extLst>
        </xdr:cNvPr>
        <xdr:cNvSpPr txBox="1"/>
      </xdr:nvSpPr>
      <xdr:spPr>
        <a:xfrm>
          <a:off x="10515600" y="93220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117087</xdr:rowOff>
    </xdr:from>
    <xdr:to>
      <xdr:col>55</xdr:col>
      <xdr:colOff>88900</xdr:colOff>
      <xdr:row>55</xdr:row>
      <xdr:rowOff>117087</xdr:rowOff>
    </xdr:to>
    <xdr:cxnSp macro="">
      <xdr:nvCxnSpPr>
        <xdr:cNvPr id="216" name="直線コネクタ 215">
          <a:extLst>
            <a:ext uri="{FF2B5EF4-FFF2-40B4-BE49-F238E27FC236}">
              <a16:creationId xmlns:a16="http://schemas.microsoft.com/office/drawing/2014/main" id="{FF3B9DB6-097F-44ED-9F4E-447C9BE74EB4}"/>
            </a:ext>
          </a:extLst>
        </xdr:cNvPr>
        <xdr:cNvCxnSpPr/>
      </xdr:nvCxnSpPr>
      <xdr:spPr>
        <a:xfrm>
          <a:off x="10388600" y="9546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71354</xdr:rowOff>
    </xdr:from>
    <xdr:ext cx="599010" cy="259045"/>
    <xdr:sp macro="" textlink="">
      <xdr:nvSpPr>
        <xdr:cNvPr id="217" name="【橋りょう・トンネル】&#10;一人当たり有形固定資産（償却資産）額平均値テキスト">
          <a:extLst>
            <a:ext uri="{FF2B5EF4-FFF2-40B4-BE49-F238E27FC236}">
              <a16:creationId xmlns:a16="http://schemas.microsoft.com/office/drawing/2014/main" id="{76AD5092-CC3D-453E-A70A-D71763F96E75}"/>
            </a:ext>
          </a:extLst>
        </xdr:cNvPr>
        <xdr:cNvSpPr txBox="1"/>
      </xdr:nvSpPr>
      <xdr:spPr>
        <a:xfrm>
          <a:off x="10515600" y="105298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92927</xdr:rowOff>
    </xdr:from>
    <xdr:to>
      <xdr:col>55</xdr:col>
      <xdr:colOff>50800</xdr:colOff>
      <xdr:row>62</xdr:row>
      <xdr:rowOff>23077</xdr:rowOff>
    </xdr:to>
    <xdr:sp macro="" textlink="">
      <xdr:nvSpPr>
        <xdr:cNvPr id="218" name="フローチャート: 判断 217">
          <a:extLst>
            <a:ext uri="{FF2B5EF4-FFF2-40B4-BE49-F238E27FC236}">
              <a16:creationId xmlns:a16="http://schemas.microsoft.com/office/drawing/2014/main" id="{0F45C08C-82B2-4076-BD2E-DE97BF1D51C9}"/>
            </a:ext>
          </a:extLst>
        </xdr:cNvPr>
        <xdr:cNvSpPr/>
      </xdr:nvSpPr>
      <xdr:spPr>
        <a:xfrm>
          <a:off x="10426700" y="1055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123388</xdr:rowOff>
    </xdr:from>
    <xdr:to>
      <xdr:col>50</xdr:col>
      <xdr:colOff>165100</xdr:colOff>
      <xdr:row>62</xdr:row>
      <xdr:rowOff>53538</xdr:rowOff>
    </xdr:to>
    <xdr:sp macro="" textlink="">
      <xdr:nvSpPr>
        <xdr:cNvPr id="219" name="フローチャート: 判断 218">
          <a:extLst>
            <a:ext uri="{FF2B5EF4-FFF2-40B4-BE49-F238E27FC236}">
              <a16:creationId xmlns:a16="http://schemas.microsoft.com/office/drawing/2014/main" id="{0483B91A-5094-4F2B-B5BF-D37EAAB0261D}"/>
            </a:ext>
          </a:extLst>
        </xdr:cNvPr>
        <xdr:cNvSpPr/>
      </xdr:nvSpPr>
      <xdr:spPr>
        <a:xfrm>
          <a:off x="9588500" y="10581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131798</xdr:rowOff>
    </xdr:from>
    <xdr:to>
      <xdr:col>46</xdr:col>
      <xdr:colOff>38100</xdr:colOff>
      <xdr:row>62</xdr:row>
      <xdr:rowOff>61948</xdr:rowOff>
    </xdr:to>
    <xdr:sp macro="" textlink="">
      <xdr:nvSpPr>
        <xdr:cNvPr id="220" name="フローチャート: 判断 219">
          <a:extLst>
            <a:ext uri="{FF2B5EF4-FFF2-40B4-BE49-F238E27FC236}">
              <a16:creationId xmlns:a16="http://schemas.microsoft.com/office/drawing/2014/main" id="{169DFE45-BB78-41BB-9CFE-885D13A0BF97}"/>
            </a:ext>
          </a:extLst>
        </xdr:cNvPr>
        <xdr:cNvSpPr/>
      </xdr:nvSpPr>
      <xdr:spPr>
        <a:xfrm>
          <a:off x="8699500" y="1059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144233</xdr:rowOff>
    </xdr:from>
    <xdr:to>
      <xdr:col>41</xdr:col>
      <xdr:colOff>101600</xdr:colOff>
      <xdr:row>62</xdr:row>
      <xdr:rowOff>74383</xdr:rowOff>
    </xdr:to>
    <xdr:sp macro="" textlink="">
      <xdr:nvSpPr>
        <xdr:cNvPr id="221" name="フローチャート: 判断 220">
          <a:extLst>
            <a:ext uri="{FF2B5EF4-FFF2-40B4-BE49-F238E27FC236}">
              <a16:creationId xmlns:a16="http://schemas.microsoft.com/office/drawing/2014/main" id="{BAE956DF-2B8E-43ED-8588-D152F33743E7}"/>
            </a:ext>
          </a:extLst>
        </xdr:cNvPr>
        <xdr:cNvSpPr/>
      </xdr:nvSpPr>
      <xdr:spPr>
        <a:xfrm>
          <a:off x="7810500" y="1060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2" name="テキスト ボックス 221">
          <a:extLst>
            <a:ext uri="{FF2B5EF4-FFF2-40B4-BE49-F238E27FC236}">
              <a16:creationId xmlns:a16="http://schemas.microsoft.com/office/drawing/2014/main" id="{4FFF6550-A8E0-4478-97A1-390EBCC3652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EEE73FFE-0813-49F2-A467-57D4EF7BAEFD}"/>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86A671E2-C544-4DED-B30E-BB5856C81721}"/>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326A447F-90F4-4BC3-92C8-8342B50CCF1C}"/>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56C115B1-B913-459A-A816-D21EA0056DAD}"/>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44523</xdr:rowOff>
    </xdr:from>
    <xdr:to>
      <xdr:col>55</xdr:col>
      <xdr:colOff>50800</xdr:colOff>
      <xdr:row>61</xdr:row>
      <xdr:rowOff>146123</xdr:rowOff>
    </xdr:to>
    <xdr:sp macro="" textlink="">
      <xdr:nvSpPr>
        <xdr:cNvPr id="227" name="楕円 226">
          <a:extLst>
            <a:ext uri="{FF2B5EF4-FFF2-40B4-BE49-F238E27FC236}">
              <a16:creationId xmlns:a16="http://schemas.microsoft.com/office/drawing/2014/main" id="{828E176A-FB31-47AF-A4E0-DEE0625D6A15}"/>
            </a:ext>
          </a:extLst>
        </xdr:cNvPr>
        <xdr:cNvSpPr/>
      </xdr:nvSpPr>
      <xdr:spPr>
        <a:xfrm>
          <a:off x="10426700" y="10502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67400</xdr:rowOff>
    </xdr:from>
    <xdr:ext cx="599010" cy="259045"/>
    <xdr:sp macro="" textlink="">
      <xdr:nvSpPr>
        <xdr:cNvPr id="228" name="【橋りょう・トンネル】&#10;一人当たり有形固定資産（償却資産）額該当値テキスト">
          <a:extLst>
            <a:ext uri="{FF2B5EF4-FFF2-40B4-BE49-F238E27FC236}">
              <a16:creationId xmlns:a16="http://schemas.microsoft.com/office/drawing/2014/main" id="{BF3F3E81-9D16-42B4-BAC8-C4EE93044A36}"/>
            </a:ext>
          </a:extLst>
        </xdr:cNvPr>
        <xdr:cNvSpPr txBox="1"/>
      </xdr:nvSpPr>
      <xdr:spPr>
        <a:xfrm>
          <a:off x="10515600" y="10354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916,507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50182</xdr:rowOff>
    </xdr:from>
    <xdr:to>
      <xdr:col>50</xdr:col>
      <xdr:colOff>165100</xdr:colOff>
      <xdr:row>61</xdr:row>
      <xdr:rowOff>151782</xdr:rowOff>
    </xdr:to>
    <xdr:sp macro="" textlink="">
      <xdr:nvSpPr>
        <xdr:cNvPr id="229" name="楕円 228">
          <a:extLst>
            <a:ext uri="{FF2B5EF4-FFF2-40B4-BE49-F238E27FC236}">
              <a16:creationId xmlns:a16="http://schemas.microsoft.com/office/drawing/2014/main" id="{217298EA-9157-4B56-9D22-F9E68EC37383}"/>
            </a:ext>
          </a:extLst>
        </xdr:cNvPr>
        <xdr:cNvSpPr/>
      </xdr:nvSpPr>
      <xdr:spPr>
        <a:xfrm>
          <a:off x="9588500" y="1050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95323</xdr:rowOff>
    </xdr:from>
    <xdr:to>
      <xdr:col>55</xdr:col>
      <xdr:colOff>0</xdr:colOff>
      <xdr:row>61</xdr:row>
      <xdr:rowOff>100982</xdr:rowOff>
    </xdr:to>
    <xdr:cxnSp macro="">
      <xdr:nvCxnSpPr>
        <xdr:cNvPr id="230" name="直線コネクタ 229">
          <a:extLst>
            <a:ext uri="{FF2B5EF4-FFF2-40B4-BE49-F238E27FC236}">
              <a16:creationId xmlns:a16="http://schemas.microsoft.com/office/drawing/2014/main" id="{7CB91B7A-F9E7-42F5-A008-8D13FF165860}"/>
            </a:ext>
          </a:extLst>
        </xdr:cNvPr>
        <xdr:cNvCxnSpPr/>
      </xdr:nvCxnSpPr>
      <xdr:spPr>
        <a:xfrm flipV="1">
          <a:off x="9639300" y="10553773"/>
          <a:ext cx="838200" cy="5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55191</xdr:rowOff>
    </xdr:from>
    <xdr:to>
      <xdr:col>46</xdr:col>
      <xdr:colOff>38100</xdr:colOff>
      <xdr:row>61</xdr:row>
      <xdr:rowOff>156791</xdr:rowOff>
    </xdr:to>
    <xdr:sp macro="" textlink="">
      <xdr:nvSpPr>
        <xdr:cNvPr id="231" name="楕円 230">
          <a:extLst>
            <a:ext uri="{FF2B5EF4-FFF2-40B4-BE49-F238E27FC236}">
              <a16:creationId xmlns:a16="http://schemas.microsoft.com/office/drawing/2014/main" id="{29D36028-5FA9-4E65-B8F6-ED26DEE2EC00}"/>
            </a:ext>
          </a:extLst>
        </xdr:cNvPr>
        <xdr:cNvSpPr/>
      </xdr:nvSpPr>
      <xdr:spPr>
        <a:xfrm>
          <a:off x="8699500" y="10513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100982</xdr:rowOff>
    </xdr:from>
    <xdr:to>
      <xdr:col>50</xdr:col>
      <xdr:colOff>114300</xdr:colOff>
      <xdr:row>61</xdr:row>
      <xdr:rowOff>105991</xdr:rowOff>
    </xdr:to>
    <xdr:cxnSp macro="">
      <xdr:nvCxnSpPr>
        <xdr:cNvPr id="232" name="直線コネクタ 231">
          <a:extLst>
            <a:ext uri="{FF2B5EF4-FFF2-40B4-BE49-F238E27FC236}">
              <a16:creationId xmlns:a16="http://schemas.microsoft.com/office/drawing/2014/main" id="{9E4FE217-FD8E-4B75-8E79-20A0C02CC361}"/>
            </a:ext>
          </a:extLst>
        </xdr:cNvPr>
        <xdr:cNvCxnSpPr/>
      </xdr:nvCxnSpPr>
      <xdr:spPr>
        <a:xfrm flipV="1">
          <a:off x="8750300" y="10559432"/>
          <a:ext cx="889000" cy="5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60262</xdr:rowOff>
    </xdr:from>
    <xdr:to>
      <xdr:col>41</xdr:col>
      <xdr:colOff>101600</xdr:colOff>
      <xdr:row>61</xdr:row>
      <xdr:rowOff>161862</xdr:rowOff>
    </xdr:to>
    <xdr:sp macro="" textlink="">
      <xdr:nvSpPr>
        <xdr:cNvPr id="233" name="楕円 232">
          <a:extLst>
            <a:ext uri="{FF2B5EF4-FFF2-40B4-BE49-F238E27FC236}">
              <a16:creationId xmlns:a16="http://schemas.microsoft.com/office/drawing/2014/main" id="{F64B2B2F-1CDC-4BEE-8220-993CCB83236D}"/>
            </a:ext>
          </a:extLst>
        </xdr:cNvPr>
        <xdr:cNvSpPr/>
      </xdr:nvSpPr>
      <xdr:spPr>
        <a:xfrm>
          <a:off x="7810500" y="1051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105991</xdr:rowOff>
    </xdr:from>
    <xdr:to>
      <xdr:col>45</xdr:col>
      <xdr:colOff>177800</xdr:colOff>
      <xdr:row>61</xdr:row>
      <xdr:rowOff>111062</xdr:rowOff>
    </xdr:to>
    <xdr:cxnSp macro="">
      <xdr:nvCxnSpPr>
        <xdr:cNvPr id="234" name="直線コネクタ 233">
          <a:extLst>
            <a:ext uri="{FF2B5EF4-FFF2-40B4-BE49-F238E27FC236}">
              <a16:creationId xmlns:a16="http://schemas.microsoft.com/office/drawing/2014/main" id="{60346F23-0FB9-45AF-A1DB-62E5C82BED96}"/>
            </a:ext>
          </a:extLst>
        </xdr:cNvPr>
        <xdr:cNvCxnSpPr/>
      </xdr:nvCxnSpPr>
      <xdr:spPr>
        <a:xfrm flipV="1">
          <a:off x="7861300" y="10564441"/>
          <a:ext cx="889000" cy="5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44665</xdr:rowOff>
    </xdr:from>
    <xdr:ext cx="599010" cy="259045"/>
    <xdr:sp macro="" textlink="">
      <xdr:nvSpPr>
        <xdr:cNvPr id="235" name="n_1aveValue【橋りょう・トンネル】&#10;一人当たり有形固定資産（償却資産）額">
          <a:extLst>
            <a:ext uri="{FF2B5EF4-FFF2-40B4-BE49-F238E27FC236}">
              <a16:creationId xmlns:a16="http://schemas.microsoft.com/office/drawing/2014/main" id="{96ED0AB1-1496-4FFC-9598-462D9A0CFE73}"/>
            </a:ext>
          </a:extLst>
        </xdr:cNvPr>
        <xdr:cNvSpPr txBox="1"/>
      </xdr:nvSpPr>
      <xdr:spPr>
        <a:xfrm>
          <a:off x="9327095" y="10674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53075</xdr:rowOff>
    </xdr:from>
    <xdr:ext cx="599010" cy="259045"/>
    <xdr:sp macro="" textlink="">
      <xdr:nvSpPr>
        <xdr:cNvPr id="236" name="n_2aveValue【橋りょう・トンネル】&#10;一人当たり有形固定資産（償却資産）額">
          <a:extLst>
            <a:ext uri="{FF2B5EF4-FFF2-40B4-BE49-F238E27FC236}">
              <a16:creationId xmlns:a16="http://schemas.microsoft.com/office/drawing/2014/main" id="{E812A5C1-0A00-4424-B19B-46B79F6B3358}"/>
            </a:ext>
          </a:extLst>
        </xdr:cNvPr>
        <xdr:cNvSpPr txBox="1"/>
      </xdr:nvSpPr>
      <xdr:spPr>
        <a:xfrm>
          <a:off x="8450795" y="1068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65510</xdr:rowOff>
    </xdr:from>
    <xdr:ext cx="599010" cy="259045"/>
    <xdr:sp macro="" textlink="">
      <xdr:nvSpPr>
        <xdr:cNvPr id="237" name="n_3aveValue【橋りょう・トンネル】&#10;一人当たり有形固定資産（償却資産）額">
          <a:extLst>
            <a:ext uri="{FF2B5EF4-FFF2-40B4-BE49-F238E27FC236}">
              <a16:creationId xmlns:a16="http://schemas.microsoft.com/office/drawing/2014/main" id="{37AB95C1-7C3D-4E2C-B739-ADEF8578DC51}"/>
            </a:ext>
          </a:extLst>
        </xdr:cNvPr>
        <xdr:cNvSpPr txBox="1"/>
      </xdr:nvSpPr>
      <xdr:spPr>
        <a:xfrm>
          <a:off x="7561795" y="10695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168309</xdr:rowOff>
    </xdr:from>
    <xdr:ext cx="599010" cy="259045"/>
    <xdr:sp macro="" textlink="">
      <xdr:nvSpPr>
        <xdr:cNvPr id="238" name="n_1mainValue【橋りょう・トンネル】&#10;一人当たり有形固定資産（償却資産）額">
          <a:extLst>
            <a:ext uri="{FF2B5EF4-FFF2-40B4-BE49-F238E27FC236}">
              <a16:creationId xmlns:a16="http://schemas.microsoft.com/office/drawing/2014/main" id="{B022739F-CC88-4B92-B5AF-9BED0D525515}"/>
            </a:ext>
          </a:extLst>
        </xdr:cNvPr>
        <xdr:cNvSpPr txBox="1"/>
      </xdr:nvSpPr>
      <xdr:spPr>
        <a:xfrm>
          <a:off x="9327095" y="10283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1868</xdr:rowOff>
    </xdr:from>
    <xdr:ext cx="599010" cy="259045"/>
    <xdr:sp macro="" textlink="">
      <xdr:nvSpPr>
        <xdr:cNvPr id="239" name="n_2mainValue【橋りょう・トンネル】&#10;一人当たり有形固定資産（償却資産）額">
          <a:extLst>
            <a:ext uri="{FF2B5EF4-FFF2-40B4-BE49-F238E27FC236}">
              <a16:creationId xmlns:a16="http://schemas.microsoft.com/office/drawing/2014/main" id="{A66DFD45-3335-4632-AC5D-A905AC2895F1}"/>
            </a:ext>
          </a:extLst>
        </xdr:cNvPr>
        <xdr:cNvSpPr txBox="1"/>
      </xdr:nvSpPr>
      <xdr:spPr>
        <a:xfrm>
          <a:off x="8450795" y="10288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6939</xdr:rowOff>
    </xdr:from>
    <xdr:ext cx="599010" cy="259045"/>
    <xdr:sp macro="" textlink="">
      <xdr:nvSpPr>
        <xdr:cNvPr id="240" name="n_3mainValue【橋りょう・トンネル】&#10;一人当たり有形固定資産（償却資産）額">
          <a:extLst>
            <a:ext uri="{FF2B5EF4-FFF2-40B4-BE49-F238E27FC236}">
              <a16:creationId xmlns:a16="http://schemas.microsoft.com/office/drawing/2014/main" id="{7F0B6FBD-E90F-4522-AB91-B9B75A453631}"/>
            </a:ext>
          </a:extLst>
        </xdr:cNvPr>
        <xdr:cNvSpPr txBox="1"/>
      </xdr:nvSpPr>
      <xdr:spPr>
        <a:xfrm>
          <a:off x="7561795" y="10293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1" name="正方形/長方形 240">
          <a:extLst>
            <a:ext uri="{FF2B5EF4-FFF2-40B4-BE49-F238E27FC236}">
              <a16:creationId xmlns:a16="http://schemas.microsoft.com/office/drawing/2014/main" id="{324CCB4A-52AE-4EB3-9CD2-65844A4A0943}"/>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2" name="正方形/長方形 241">
          <a:extLst>
            <a:ext uri="{FF2B5EF4-FFF2-40B4-BE49-F238E27FC236}">
              <a16:creationId xmlns:a16="http://schemas.microsoft.com/office/drawing/2014/main" id="{F5FF4474-4A11-4FFB-B67A-B7C74FDEF537}"/>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3" name="正方形/長方形 242">
          <a:extLst>
            <a:ext uri="{FF2B5EF4-FFF2-40B4-BE49-F238E27FC236}">
              <a16:creationId xmlns:a16="http://schemas.microsoft.com/office/drawing/2014/main" id="{F0E8CC66-E32A-46A8-9579-05AFC0917F58}"/>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4" name="正方形/長方形 243">
          <a:extLst>
            <a:ext uri="{FF2B5EF4-FFF2-40B4-BE49-F238E27FC236}">
              <a16:creationId xmlns:a16="http://schemas.microsoft.com/office/drawing/2014/main" id="{E2FDCB55-220A-4F97-A36A-DAD719AB80E8}"/>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5" name="正方形/長方形 244">
          <a:extLst>
            <a:ext uri="{FF2B5EF4-FFF2-40B4-BE49-F238E27FC236}">
              <a16:creationId xmlns:a16="http://schemas.microsoft.com/office/drawing/2014/main" id="{B347568C-4C82-47D5-9F63-0A8C288C7C61}"/>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6" name="正方形/長方形 245">
          <a:extLst>
            <a:ext uri="{FF2B5EF4-FFF2-40B4-BE49-F238E27FC236}">
              <a16:creationId xmlns:a16="http://schemas.microsoft.com/office/drawing/2014/main" id="{2E2A9976-62E4-4744-9F68-587A4510F716}"/>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7" name="正方形/長方形 246">
          <a:extLst>
            <a:ext uri="{FF2B5EF4-FFF2-40B4-BE49-F238E27FC236}">
              <a16:creationId xmlns:a16="http://schemas.microsoft.com/office/drawing/2014/main" id="{9489937D-26A5-485E-BB6B-1115EBC2B211}"/>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8" name="正方形/長方形 247">
          <a:extLst>
            <a:ext uri="{FF2B5EF4-FFF2-40B4-BE49-F238E27FC236}">
              <a16:creationId xmlns:a16="http://schemas.microsoft.com/office/drawing/2014/main" id="{2AEEE23F-86DC-4DB8-9F4E-A2F5917F4643}"/>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9" name="テキスト ボックス 248">
          <a:extLst>
            <a:ext uri="{FF2B5EF4-FFF2-40B4-BE49-F238E27FC236}">
              <a16:creationId xmlns:a16="http://schemas.microsoft.com/office/drawing/2014/main" id="{616D69BB-955A-4531-852C-7B025E07A6F8}"/>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0" name="直線コネクタ 249">
          <a:extLst>
            <a:ext uri="{FF2B5EF4-FFF2-40B4-BE49-F238E27FC236}">
              <a16:creationId xmlns:a16="http://schemas.microsoft.com/office/drawing/2014/main" id="{D1904FE5-E2A2-4695-A7EF-C49A9CFF2476}"/>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1" name="テキスト ボックス 250">
          <a:extLst>
            <a:ext uri="{FF2B5EF4-FFF2-40B4-BE49-F238E27FC236}">
              <a16:creationId xmlns:a16="http://schemas.microsoft.com/office/drawing/2014/main" id="{9E846211-50E9-4700-BDF0-2BE2C0A94D73}"/>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2" name="直線コネクタ 251">
          <a:extLst>
            <a:ext uri="{FF2B5EF4-FFF2-40B4-BE49-F238E27FC236}">
              <a16:creationId xmlns:a16="http://schemas.microsoft.com/office/drawing/2014/main" id="{2FF2E346-4E2B-4BD2-B975-5C631E32246D}"/>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3" name="テキスト ボックス 252">
          <a:extLst>
            <a:ext uri="{FF2B5EF4-FFF2-40B4-BE49-F238E27FC236}">
              <a16:creationId xmlns:a16="http://schemas.microsoft.com/office/drawing/2014/main" id="{EC53FBE3-79D8-4538-A865-C4D870B34579}"/>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4" name="直線コネクタ 253">
          <a:extLst>
            <a:ext uri="{FF2B5EF4-FFF2-40B4-BE49-F238E27FC236}">
              <a16:creationId xmlns:a16="http://schemas.microsoft.com/office/drawing/2014/main" id="{0E2A197B-6BB0-4FD8-9E02-9F84C397FE2E}"/>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5" name="テキスト ボックス 254">
          <a:extLst>
            <a:ext uri="{FF2B5EF4-FFF2-40B4-BE49-F238E27FC236}">
              <a16:creationId xmlns:a16="http://schemas.microsoft.com/office/drawing/2014/main" id="{90B4E18D-7E3B-4E49-8AF2-041691241C1D}"/>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6" name="直線コネクタ 255">
          <a:extLst>
            <a:ext uri="{FF2B5EF4-FFF2-40B4-BE49-F238E27FC236}">
              <a16:creationId xmlns:a16="http://schemas.microsoft.com/office/drawing/2014/main" id="{0966A25B-FD02-4659-BE77-65893330B5D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7" name="テキスト ボックス 256">
          <a:extLst>
            <a:ext uri="{FF2B5EF4-FFF2-40B4-BE49-F238E27FC236}">
              <a16:creationId xmlns:a16="http://schemas.microsoft.com/office/drawing/2014/main" id="{80AA4493-A2B3-4BFB-8078-87A96B8B636C}"/>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8" name="直線コネクタ 257">
          <a:extLst>
            <a:ext uri="{FF2B5EF4-FFF2-40B4-BE49-F238E27FC236}">
              <a16:creationId xmlns:a16="http://schemas.microsoft.com/office/drawing/2014/main" id="{41FC8BD8-979B-4A00-A350-3AAA45C6BAA1}"/>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9" name="テキスト ボックス 258">
          <a:extLst>
            <a:ext uri="{FF2B5EF4-FFF2-40B4-BE49-F238E27FC236}">
              <a16:creationId xmlns:a16="http://schemas.microsoft.com/office/drawing/2014/main" id="{4BFCFC24-1BB8-4DA3-B25D-01F12161F132}"/>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0" name="直線コネクタ 259">
          <a:extLst>
            <a:ext uri="{FF2B5EF4-FFF2-40B4-BE49-F238E27FC236}">
              <a16:creationId xmlns:a16="http://schemas.microsoft.com/office/drawing/2014/main" id="{2A5BC962-FCBF-4AC9-AA48-9F521AB959FF}"/>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1" name="テキスト ボックス 260">
          <a:extLst>
            <a:ext uri="{FF2B5EF4-FFF2-40B4-BE49-F238E27FC236}">
              <a16:creationId xmlns:a16="http://schemas.microsoft.com/office/drawing/2014/main" id="{8D593BC7-EA3F-446C-9BD9-FE7205415526}"/>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2" name="直線コネクタ 261">
          <a:extLst>
            <a:ext uri="{FF2B5EF4-FFF2-40B4-BE49-F238E27FC236}">
              <a16:creationId xmlns:a16="http://schemas.microsoft.com/office/drawing/2014/main" id="{179229F3-E4FB-4848-9EBC-E143D5D585A3}"/>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3" name="テキスト ボックス 262">
          <a:extLst>
            <a:ext uri="{FF2B5EF4-FFF2-40B4-BE49-F238E27FC236}">
              <a16:creationId xmlns:a16="http://schemas.microsoft.com/office/drawing/2014/main" id="{A6DB83CC-4C0A-49E0-9B40-464647808A58}"/>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4" name="【公営住宅】&#10;有形固定資産減価償却率グラフ枠">
          <a:extLst>
            <a:ext uri="{FF2B5EF4-FFF2-40B4-BE49-F238E27FC236}">
              <a16:creationId xmlns:a16="http://schemas.microsoft.com/office/drawing/2014/main" id="{A55F9800-8DDD-4917-9C4E-DD92A883B519}"/>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142875</xdr:rowOff>
    </xdr:from>
    <xdr:to>
      <xdr:col>24</xdr:col>
      <xdr:colOff>62865</xdr:colOff>
      <xdr:row>85</xdr:row>
      <xdr:rowOff>45720</xdr:rowOff>
    </xdr:to>
    <xdr:cxnSp macro="">
      <xdr:nvCxnSpPr>
        <xdr:cNvPr id="265" name="直線コネクタ 264">
          <a:extLst>
            <a:ext uri="{FF2B5EF4-FFF2-40B4-BE49-F238E27FC236}">
              <a16:creationId xmlns:a16="http://schemas.microsoft.com/office/drawing/2014/main" id="{D9CB759F-9B59-4298-B3D3-967CD15114BF}"/>
            </a:ext>
          </a:extLst>
        </xdr:cNvPr>
        <xdr:cNvCxnSpPr/>
      </xdr:nvCxnSpPr>
      <xdr:spPr>
        <a:xfrm flipV="1">
          <a:off x="4634865" y="1334452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49547</xdr:rowOff>
    </xdr:from>
    <xdr:ext cx="405111" cy="259045"/>
    <xdr:sp macro="" textlink="">
      <xdr:nvSpPr>
        <xdr:cNvPr id="266" name="【公営住宅】&#10;有形固定資産減価償却率最小値テキスト">
          <a:extLst>
            <a:ext uri="{FF2B5EF4-FFF2-40B4-BE49-F238E27FC236}">
              <a16:creationId xmlns:a16="http://schemas.microsoft.com/office/drawing/2014/main" id="{5F9F25F1-2B0D-40CC-A299-4EA518FBA9C0}"/>
            </a:ext>
          </a:extLst>
        </xdr:cNvPr>
        <xdr:cNvSpPr txBox="1"/>
      </xdr:nvSpPr>
      <xdr:spPr>
        <a:xfrm>
          <a:off x="4673600" y="1462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45720</xdr:rowOff>
    </xdr:from>
    <xdr:to>
      <xdr:col>24</xdr:col>
      <xdr:colOff>152400</xdr:colOff>
      <xdr:row>85</xdr:row>
      <xdr:rowOff>45720</xdr:rowOff>
    </xdr:to>
    <xdr:cxnSp macro="">
      <xdr:nvCxnSpPr>
        <xdr:cNvPr id="267" name="直線コネクタ 266">
          <a:extLst>
            <a:ext uri="{FF2B5EF4-FFF2-40B4-BE49-F238E27FC236}">
              <a16:creationId xmlns:a16="http://schemas.microsoft.com/office/drawing/2014/main" id="{3D852DA3-0236-4DFF-BCFC-A9B14BF394A7}"/>
            </a:ext>
          </a:extLst>
        </xdr:cNvPr>
        <xdr:cNvCxnSpPr/>
      </xdr:nvCxnSpPr>
      <xdr:spPr>
        <a:xfrm>
          <a:off x="4546600" y="14618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89552</xdr:rowOff>
    </xdr:from>
    <xdr:ext cx="405111" cy="259045"/>
    <xdr:sp macro="" textlink="">
      <xdr:nvSpPr>
        <xdr:cNvPr id="268" name="【公営住宅】&#10;有形固定資産減価償却率最大値テキスト">
          <a:extLst>
            <a:ext uri="{FF2B5EF4-FFF2-40B4-BE49-F238E27FC236}">
              <a16:creationId xmlns:a16="http://schemas.microsoft.com/office/drawing/2014/main" id="{634CA79E-BAEA-4B4E-A5BD-C1BF3383BF52}"/>
            </a:ext>
          </a:extLst>
        </xdr:cNvPr>
        <xdr:cNvSpPr txBox="1"/>
      </xdr:nvSpPr>
      <xdr:spPr>
        <a:xfrm>
          <a:off x="4673600" y="13119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142875</xdr:rowOff>
    </xdr:from>
    <xdr:to>
      <xdr:col>24</xdr:col>
      <xdr:colOff>152400</xdr:colOff>
      <xdr:row>77</xdr:row>
      <xdr:rowOff>142875</xdr:rowOff>
    </xdr:to>
    <xdr:cxnSp macro="">
      <xdr:nvCxnSpPr>
        <xdr:cNvPr id="269" name="直線コネクタ 268">
          <a:extLst>
            <a:ext uri="{FF2B5EF4-FFF2-40B4-BE49-F238E27FC236}">
              <a16:creationId xmlns:a16="http://schemas.microsoft.com/office/drawing/2014/main" id="{DA47E86D-B2D8-4972-9F64-C1CA523E45D9}"/>
            </a:ext>
          </a:extLst>
        </xdr:cNvPr>
        <xdr:cNvCxnSpPr/>
      </xdr:nvCxnSpPr>
      <xdr:spPr>
        <a:xfrm>
          <a:off x="4546600" y="1334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59072</xdr:rowOff>
    </xdr:from>
    <xdr:ext cx="405111" cy="259045"/>
    <xdr:sp macro="" textlink="">
      <xdr:nvSpPr>
        <xdr:cNvPr id="270" name="【公営住宅】&#10;有形固定資産減価償却率平均値テキスト">
          <a:extLst>
            <a:ext uri="{FF2B5EF4-FFF2-40B4-BE49-F238E27FC236}">
              <a16:creationId xmlns:a16="http://schemas.microsoft.com/office/drawing/2014/main" id="{AA413B0B-DB76-420B-899E-4C7A85A923FD}"/>
            </a:ext>
          </a:extLst>
        </xdr:cNvPr>
        <xdr:cNvSpPr txBox="1"/>
      </xdr:nvSpPr>
      <xdr:spPr>
        <a:xfrm>
          <a:off x="4673600" y="139465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80645</xdr:rowOff>
    </xdr:from>
    <xdr:to>
      <xdr:col>24</xdr:col>
      <xdr:colOff>114300</xdr:colOff>
      <xdr:row>82</xdr:row>
      <xdr:rowOff>10795</xdr:rowOff>
    </xdr:to>
    <xdr:sp macro="" textlink="">
      <xdr:nvSpPr>
        <xdr:cNvPr id="271" name="フローチャート: 判断 270">
          <a:extLst>
            <a:ext uri="{FF2B5EF4-FFF2-40B4-BE49-F238E27FC236}">
              <a16:creationId xmlns:a16="http://schemas.microsoft.com/office/drawing/2014/main" id="{93F01140-EB08-477E-BE22-DA365D469CA4}"/>
            </a:ext>
          </a:extLst>
        </xdr:cNvPr>
        <xdr:cNvSpPr/>
      </xdr:nvSpPr>
      <xdr:spPr>
        <a:xfrm>
          <a:off x="45847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99695</xdr:rowOff>
    </xdr:from>
    <xdr:to>
      <xdr:col>20</xdr:col>
      <xdr:colOff>38100</xdr:colOff>
      <xdr:row>82</xdr:row>
      <xdr:rowOff>29845</xdr:rowOff>
    </xdr:to>
    <xdr:sp macro="" textlink="">
      <xdr:nvSpPr>
        <xdr:cNvPr id="272" name="フローチャート: 判断 271">
          <a:extLst>
            <a:ext uri="{FF2B5EF4-FFF2-40B4-BE49-F238E27FC236}">
              <a16:creationId xmlns:a16="http://schemas.microsoft.com/office/drawing/2014/main" id="{FD6A0278-447A-4DC4-9487-2825A8386B2B}"/>
            </a:ext>
          </a:extLst>
        </xdr:cNvPr>
        <xdr:cNvSpPr/>
      </xdr:nvSpPr>
      <xdr:spPr>
        <a:xfrm>
          <a:off x="37465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109220</xdr:rowOff>
    </xdr:from>
    <xdr:to>
      <xdr:col>15</xdr:col>
      <xdr:colOff>101600</xdr:colOff>
      <xdr:row>82</xdr:row>
      <xdr:rowOff>39370</xdr:rowOff>
    </xdr:to>
    <xdr:sp macro="" textlink="">
      <xdr:nvSpPr>
        <xdr:cNvPr id="273" name="フローチャート: 判断 272">
          <a:extLst>
            <a:ext uri="{FF2B5EF4-FFF2-40B4-BE49-F238E27FC236}">
              <a16:creationId xmlns:a16="http://schemas.microsoft.com/office/drawing/2014/main" id="{A883C1FF-D21C-4152-A2BD-5B85A74585D2}"/>
            </a:ext>
          </a:extLst>
        </xdr:cNvPr>
        <xdr:cNvSpPr/>
      </xdr:nvSpPr>
      <xdr:spPr>
        <a:xfrm>
          <a:off x="28575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149225</xdr:rowOff>
    </xdr:from>
    <xdr:to>
      <xdr:col>10</xdr:col>
      <xdr:colOff>165100</xdr:colOff>
      <xdr:row>82</xdr:row>
      <xdr:rowOff>79375</xdr:rowOff>
    </xdr:to>
    <xdr:sp macro="" textlink="">
      <xdr:nvSpPr>
        <xdr:cNvPr id="274" name="フローチャート: 判断 273">
          <a:extLst>
            <a:ext uri="{FF2B5EF4-FFF2-40B4-BE49-F238E27FC236}">
              <a16:creationId xmlns:a16="http://schemas.microsoft.com/office/drawing/2014/main" id="{30694E31-A7F4-4CB7-BD1C-007F87470271}"/>
            </a:ext>
          </a:extLst>
        </xdr:cNvPr>
        <xdr:cNvSpPr/>
      </xdr:nvSpPr>
      <xdr:spPr>
        <a:xfrm>
          <a:off x="19685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5" name="テキスト ボックス 274">
          <a:extLst>
            <a:ext uri="{FF2B5EF4-FFF2-40B4-BE49-F238E27FC236}">
              <a16:creationId xmlns:a16="http://schemas.microsoft.com/office/drawing/2014/main" id="{D3315208-AB58-49D9-889D-16F3994B0B7C}"/>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D5B695A5-0402-42E8-8801-7DF57E952D77}"/>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73811A32-1845-4388-8A76-20FA0436DF23}"/>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A20373BA-5BF8-4851-B532-D7476BEC89B6}"/>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36AAE076-3EE0-479B-ADA4-C9DD3BBDF669}"/>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103505</xdr:rowOff>
    </xdr:from>
    <xdr:to>
      <xdr:col>24</xdr:col>
      <xdr:colOff>114300</xdr:colOff>
      <xdr:row>81</xdr:row>
      <xdr:rowOff>33655</xdr:rowOff>
    </xdr:to>
    <xdr:sp macro="" textlink="">
      <xdr:nvSpPr>
        <xdr:cNvPr id="280" name="楕円 279">
          <a:extLst>
            <a:ext uri="{FF2B5EF4-FFF2-40B4-BE49-F238E27FC236}">
              <a16:creationId xmlns:a16="http://schemas.microsoft.com/office/drawing/2014/main" id="{981BDFA7-A51B-4548-A2F2-8D57E9D9FE3A}"/>
            </a:ext>
          </a:extLst>
        </xdr:cNvPr>
        <xdr:cNvSpPr/>
      </xdr:nvSpPr>
      <xdr:spPr>
        <a:xfrm>
          <a:off x="4584700" y="1381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126382</xdr:rowOff>
    </xdr:from>
    <xdr:ext cx="405111" cy="259045"/>
    <xdr:sp macro="" textlink="">
      <xdr:nvSpPr>
        <xdr:cNvPr id="281" name="【公営住宅】&#10;有形固定資産減価償却率該当値テキスト">
          <a:extLst>
            <a:ext uri="{FF2B5EF4-FFF2-40B4-BE49-F238E27FC236}">
              <a16:creationId xmlns:a16="http://schemas.microsoft.com/office/drawing/2014/main" id="{873E95EB-D5FE-432C-A036-E488F9D1C601}"/>
            </a:ext>
          </a:extLst>
        </xdr:cNvPr>
        <xdr:cNvSpPr txBox="1"/>
      </xdr:nvSpPr>
      <xdr:spPr>
        <a:xfrm>
          <a:off x="4673600" y="1367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143511</xdr:rowOff>
    </xdr:from>
    <xdr:to>
      <xdr:col>20</xdr:col>
      <xdr:colOff>38100</xdr:colOff>
      <xdr:row>81</xdr:row>
      <xdr:rowOff>73661</xdr:rowOff>
    </xdr:to>
    <xdr:sp macro="" textlink="">
      <xdr:nvSpPr>
        <xdr:cNvPr id="282" name="楕円 281">
          <a:extLst>
            <a:ext uri="{FF2B5EF4-FFF2-40B4-BE49-F238E27FC236}">
              <a16:creationId xmlns:a16="http://schemas.microsoft.com/office/drawing/2014/main" id="{4967CB95-667F-4412-AF2F-E4C16E95EC84}"/>
            </a:ext>
          </a:extLst>
        </xdr:cNvPr>
        <xdr:cNvSpPr/>
      </xdr:nvSpPr>
      <xdr:spPr>
        <a:xfrm>
          <a:off x="3746500" y="13859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154305</xdr:rowOff>
    </xdr:from>
    <xdr:to>
      <xdr:col>24</xdr:col>
      <xdr:colOff>63500</xdr:colOff>
      <xdr:row>81</xdr:row>
      <xdr:rowOff>22861</xdr:rowOff>
    </xdr:to>
    <xdr:cxnSp macro="">
      <xdr:nvCxnSpPr>
        <xdr:cNvPr id="283" name="直線コネクタ 282">
          <a:extLst>
            <a:ext uri="{FF2B5EF4-FFF2-40B4-BE49-F238E27FC236}">
              <a16:creationId xmlns:a16="http://schemas.microsoft.com/office/drawing/2014/main" id="{35537E20-C014-43CE-97D2-71CFA51BF346}"/>
            </a:ext>
          </a:extLst>
        </xdr:cNvPr>
        <xdr:cNvCxnSpPr/>
      </xdr:nvCxnSpPr>
      <xdr:spPr>
        <a:xfrm flipV="1">
          <a:off x="3797300" y="13870305"/>
          <a:ext cx="8382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13970</xdr:rowOff>
    </xdr:from>
    <xdr:to>
      <xdr:col>15</xdr:col>
      <xdr:colOff>101600</xdr:colOff>
      <xdr:row>81</xdr:row>
      <xdr:rowOff>115570</xdr:rowOff>
    </xdr:to>
    <xdr:sp macro="" textlink="">
      <xdr:nvSpPr>
        <xdr:cNvPr id="284" name="楕円 283">
          <a:extLst>
            <a:ext uri="{FF2B5EF4-FFF2-40B4-BE49-F238E27FC236}">
              <a16:creationId xmlns:a16="http://schemas.microsoft.com/office/drawing/2014/main" id="{98004F57-811F-46E9-8247-CDD57A5A6A82}"/>
            </a:ext>
          </a:extLst>
        </xdr:cNvPr>
        <xdr:cNvSpPr/>
      </xdr:nvSpPr>
      <xdr:spPr>
        <a:xfrm>
          <a:off x="2857500" y="1390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22861</xdr:rowOff>
    </xdr:from>
    <xdr:to>
      <xdr:col>19</xdr:col>
      <xdr:colOff>177800</xdr:colOff>
      <xdr:row>81</xdr:row>
      <xdr:rowOff>64770</xdr:rowOff>
    </xdr:to>
    <xdr:cxnSp macro="">
      <xdr:nvCxnSpPr>
        <xdr:cNvPr id="285" name="直線コネクタ 284">
          <a:extLst>
            <a:ext uri="{FF2B5EF4-FFF2-40B4-BE49-F238E27FC236}">
              <a16:creationId xmlns:a16="http://schemas.microsoft.com/office/drawing/2014/main" id="{3223258C-BC9A-42EB-8162-A8582A4CECD7}"/>
            </a:ext>
          </a:extLst>
        </xdr:cNvPr>
        <xdr:cNvCxnSpPr/>
      </xdr:nvCxnSpPr>
      <xdr:spPr>
        <a:xfrm flipV="1">
          <a:off x="2908300" y="1391031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55880</xdr:rowOff>
    </xdr:from>
    <xdr:to>
      <xdr:col>10</xdr:col>
      <xdr:colOff>165100</xdr:colOff>
      <xdr:row>81</xdr:row>
      <xdr:rowOff>157480</xdr:rowOff>
    </xdr:to>
    <xdr:sp macro="" textlink="">
      <xdr:nvSpPr>
        <xdr:cNvPr id="286" name="楕円 285">
          <a:extLst>
            <a:ext uri="{FF2B5EF4-FFF2-40B4-BE49-F238E27FC236}">
              <a16:creationId xmlns:a16="http://schemas.microsoft.com/office/drawing/2014/main" id="{F2DE60C1-5754-4EBA-BE17-198DE5E154FF}"/>
            </a:ext>
          </a:extLst>
        </xdr:cNvPr>
        <xdr:cNvSpPr/>
      </xdr:nvSpPr>
      <xdr:spPr>
        <a:xfrm>
          <a:off x="1968500" y="1394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64770</xdr:rowOff>
    </xdr:from>
    <xdr:to>
      <xdr:col>15</xdr:col>
      <xdr:colOff>50800</xdr:colOff>
      <xdr:row>81</xdr:row>
      <xdr:rowOff>106680</xdr:rowOff>
    </xdr:to>
    <xdr:cxnSp macro="">
      <xdr:nvCxnSpPr>
        <xdr:cNvPr id="287" name="直線コネクタ 286">
          <a:extLst>
            <a:ext uri="{FF2B5EF4-FFF2-40B4-BE49-F238E27FC236}">
              <a16:creationId xmlns:a16="http://schemas.microsoft.com/office/drawing/2014/main" id="{3D0F21E7-DAAF-454E-B624-3B2D7794554A}"/>
            </a:ext>
          </a:extLst>
        </xdr:cNvPr>
        <xdr:cNvCxnSpPr/>
      </xdr:nvCxnSpPr>
      <xdr:spPr>
        <a:xfrm flipV="1">
          <a:off x="2019300" y="139522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20972</xdr:rowOff>
    </xdr:from>
    <xdr:ext cx="405111" cy="259045"/>
    <xdr:sp macro="" textlink="">
      <xdr:nvSpPr>
        <xdr:cNvPr id="288" name="n_1aveValue【公営住宅】&#10;有形固定資産減価償却率">
          <a:extLst>
            <a:ext uri="{FF2B5EF4-FFF2-40B4-BE49-F238E27FC236}">
              <a16:creationId xmlns:a16="http://schemas.microsoft.com/office/drawing/2014/main" id="{049A3991-F274-467F-93DD-B54EB4CA19C9}"/>
            </a:ext>
          </a:extLst>
        </xdr:cNvPr>
        <xdr:cNvSpPr txBox="1"/>
      </xdr:nvSpPr>
      <xdr:spPr>
        <a:xfrm>
          <a:off x="3582044" y="1407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30497</xdr:rowOff>
    </xdr:from>
    <xdr:ext cx="405111" cy="259045"/>
    <xdr:sp macro="" textlink="">
      <xdr:nvSpPr>
        <xdr:cNvPr id="289" name="n_2aveValue【公営住宅】&#10;有形固定資産減価償却率">
          <a:extLst>
            <a:ext uri="{FF2B5EF4-FFF2-40B4-BE49-F238E27FC236}">
              <a16:creationId xmlns:a16="http://schemas.microsoft.com/office/drawing/2014/main" id="{59E4CA11-699A-433A-9ED0-C5DFB54C1C0C}"/>
            </a:ext>
          </a:extLst>
        </xdr:cNvPr>
        <xdr:cNvSpPr txBox="1"/>
      </xdr:nvSpPr>
      <xdr:spPr>
        <a:xfrm>
          <a:off x="2705744" y="1408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70502</xdr:rowOff>
    </xdr:from>
    <xdr:ext cx="405111" cy="259045"/>
    <xdr:sp macro="" textlink="">
      <xdr:nvSpPr>
        <xdr:cNvPr id="290" name="n_3aveValue【公営住宅】&#10;有形固定資産減価償却率">
          <a:extLst>
            <a:ext uri="{FF2B5EF4-FFF2-40B4-BE49-F238E27FC236}">
              <a16:creationId xmlns:a16="http://schemas.microsoft.com/office/drawing/2014/main" id="{DC7AE6CC-D0F9-47EF-810F-478DA0DD117E}"/>
            </a:ext>
          </a:extLst>
        </xdr:cNvPr>
        <xdr:cNvSpPr txBox="1"/>
      </xdr:nvSpPr>
      <xdr:spPr>
        <a:xfrm>
          <a:off x="1816744" y="1412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90188</xdr:rowOff>
    </xdr:from>
    <xdr:ext cx="405111" cy="259045"/>
    <xdr:sp macro="" textlink="">
      <xdr:nvSpPr>
        <xdr:cNvPr id="291" name="n_1mainValue【公営住宅】&#10;有形固定資産減価償却率">
          <a:extLst>
            <a:ext uri="{FF2B5EF4-FFF2-40B4-BE49-F238E27FC236}">
              <a16:creationId xmlns:a16="http://schemas.microsoft.com/office/drawing/2014/main" id="{2922C162-B4E2-471C-8FFF-BBADBB694FF2}"/>
            </a:ext>
          </a:extLst>
        </xdr:cNvPr>
        <xdr:cNvSpPr txBox="1"/>
      </xdr:nvSpPr>
      <xdr:spPr>
        <a:xfrm>
          <a:off x="3582044" y="1363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132097</xdr:rowOff>
    </xdr:from>
    <xdr:ext cx="405111" cy="259045"/>
    <xdr:sp macro="" textlink="">
      <xdr:nvSpPr>
        <xdr:cNvPr id="292" name="n_2mainValue【公営住宅】&#10;有形固定資産減価償却率">
          <a:extLst>
            <a:ext uri="{FF2B5EF4-FFF2-40B4-BE49-F238E27FC236}">
              <a16:creationId xmlns:a16="http://schemas.microsoft.com/office/drawing/2014/main" id="{52329C0C-77F8-4510-9129-C117AC7ACB7F}"/>
            </a:ext>
          </a:extLst>
        </xdr:cNvPr>
        <xdr:cNvSpPr txBox="1"/>
      </xdr:nvSpPr>
      <xdr:spPr>
        <a:xfrm>
          <a:off x="2705744" y="1367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2557</xdr:rowOff>
    </xdr:from>
    <xdr:ext cx="405111" cy="259045"/>
    <xdr:sp macro="" textlink="">
      <xdr:nvSpPr>
        <xdr:cNvPr id="293" name="n_3mainValue【公営住宅】&#10;有形固定資産減価償却率">
          <a:extLst>
            <a:ext uri="{FF2B5EF4-FFF2-40B4-BE49-F238E27FC236}">
              <a16:creationId xmlns:a16="http://schemas.microsoft.com/office/drawing/2014/main" id="{A70502F1-C0D6-488C-AA66-8E50B7C65A0F}"/>
            </a:ext>
          </a:extLst>
        </xdr:cNvPr>
        <xdr:cNvSpPr txBox="1"/>
      </xdr:nvSpPr>
      <xdr:spPr>
        <a:xfrm>
          <a:off x="1816744" y="1371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4" name="正方形/長方形 293">
          <a:extLst>
            <a:ext uri="{FF2B5EF4-FFF2-40B4-BE49-F238E27FC236}">
              <a16:creationId xmlns:a16="http://schemas.microsoft.com/office/drawing/2014/main" id="{68605BA4-C4D2-4A63-A866-737071ED9A41}"/>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5" name="正方形/長方形 294">
          <a:extLst>
            <a:ext uri="{FF2B5EF4-FFF2-40B4-BE49-F238E27FC236}">
              <a16:creationId xmlns:a16="http://schemas.microsoft.com/office/drawing/2014/main" id="{5E8BC9E7-78C7-4B43-AA4D-ACC69448B9E2}"/>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6" name="正方形/長方形 295">
          <a:extLst>
            <a:ext uri="{FF2B5EF4-FFF2-40B4-BE49-F238E27FC236}">
              <a16:creationId xmlns:a16="http://schemas.microsoft.com/office/drawing/2014/main" id="{411AFC17-DD62-4C06-BB80-9E9B67FC2879}"/>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7" name="正方形/長方形 296">
          <a:extLst>
            <a:ext uri="{FF2B5EF4-FFF2-40B4-BE49-F238E27FC236}">
              <a16:creationId xmlns:a16="http://schemas.microsoft.com/office/drawing/2014/main" id="{372F9D07-F7B0-43DA-9518-8AE120ED068D}"/>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8" name="正方形/長方形 297">
          <a:extLst>
            <a:ext uri="{FF2B5EF4-FFF2-40B4-BE49-F238E27FC236}">
              <a16:creationId xmlns:a16="http://schemas.microsoft.com/office/drawing/2014/main" id="{A2732415-26D5-4921-95B1-CE9FFC206963}"/>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9" name="正方形/長方形 298">
          <a:extLst>
            <a:ext uri="{FF2B5EF4-FFF2-40B4-BE49-F238E27FC236}">
              <a16:creationId xmlns:a16="http://schemas.microsoft.com/office/drawing/2014/main" id="{11D359D4-C376-496D-BE45-4CC5D7B0B4D5}"/>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0" name="正方形/長方形 299">
          <a:extLst>
            <a:ext uri="{FF2B5EF4-FFF2-40B4-BE49-F238E27FC236}">
              <a16:creationId xmlns:a16="http://schemas.microsoft.com/office/drawing/2014/main" id="{E3A0A60C-54AE-4EE7-8BDA-DC7E35FB767F}"/>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1" name="正方形/長方形 300">
          <a:extLst>
            <a:ext uri="{FF2B5EF4-FFF2-40B4-BE49-F238E27FC236}">
              <a16:creationId xmlns:a16="http://schemas.microsoft.com/office/drawing/2014/main" id="{68A1B11C-1E82-4E3F-8EFC-AF60E7F6FF3D}"/>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2" name="テキスト ボックス 301">
          <a:extLst>
            <a:ext uri="{FF2B5EF4-FFF2-40B4-BE49-F238E27FC236}">
              <a16:creationId xmlns:a16="http://schemas.microsoft.com/office/drawing/2014/main" id="{B434FC2D-4555-4145-838D-8F797D83F59E}"/>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3" name="直線コネクタ 302">
          <a:extLst>
            <a:ext uri="{FF2B5EF4-FFF2-40B4-BE49-F238E27FC236}">
              <a16:creationId xmlns:a16="http://schemas.microsoft.com/office/drawing/2014/main" id="{23830E26-80E3-4505-87A9-CD4531D8319A}"/>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4" name="直線コネクタ 303">
          <a:extLst>
            <a:ext uri="{FF2B5EF4-FFF2-40B4-BE49-F238E27FC236}">
              <a16:creationId xmlns:a16="http://schemas.microsoft.com/office/drawing/2014/main" id="{0BF83117-C098-4D9D-9D8B-CE3E08C67F6D}"/>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5" name="テキスト ボックス 304">
          <a:extLst>
            <a:ext uri="{FF2B5EF4-FFF2-40B4-BE49-F238E27FC236}">
              <a16:creationId xmlns:a16="http://schemas.microsoft.com/office/drawing/2014/main" id="{97FE43AF-D55D-4449-8DD1-02DBB74A8BA7}"/>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6" name="直線コネクタ 305">
          <a:extLst>
            <a:ext uri="{FF2B5EF4-FFF2-40B4-BE49-F238E27FC236}">
              <a16:creationId xmlns:a16="http://schemas.microsoft.com/office/drawing/2014/main" id="{A5B80BFD-46A4-42BA-A974-C7036BCC48C4}"/>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7" name="テキスト ボックス 306">
          <a:extLst>
            <a:ext uri="{FF2B5EF4-FFF2-40B4-BE49-F238E27FC236}">
              <a16:creationId xmlns:a16="http://schemas.microsoft.com/office/drawing/2014/main" id="{D6F16C0F-0BB5-4D3D-8D5C-3FCAAE7B9A06}"/>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8" name="直線コネクタ 307">
          <a:extLst>
            <a:ext uri="{FF2B5EF4-FFF2-40B4-BE49-F238E27FC236}">
              <a16:creationId xmlns:a16="http://schemas.microsoft.com/office/drawing/2014/main" id="{6020C426-B418-454F-AD8C-1D11B82B59DE}"/>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9" name="テキスト ボックス 308">
          <a:extLst>
            <a:ext uri="{FF2B5EF4-FFF2-40B4-BE49-F238E27FC236}">
              <a16:creationId xmlns:a16="http://schemas.microsoft.com/office/drawing/2014/main" id="{9C384638-BED0-4A0A-A65F-911D5DE2E6FC}"/>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0" name="直線コネクタ 309">
          <a:extLst>
            <a:ext uri="{FF2B5EF4-FFF2-40B4-BE49-F238E27FC236}">
              <a16:creationId xmlns:a16="http://schemas.microsoft.com/office/drawing/2014/main" id="{617C951A-159C-4723-A0B5-2AE51BD3DBFB}"/>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1" name="テキスト ボックス 310">
          <a:extLst>
            <a:ext uri="{FF2B5EF4-FFF2-40B4-BE49-F238E27FC236}">
              <a16:creationId xmlns:a16="http://schemas.microsoft.com/office/drawing/2014/main" id="{CD365CC9-5E63-4610-82D8-11E8805A5DFA}"/>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2" name="直線コネクタ 311">
          <a:extLst>
            <a:ext uri="{FF2B5EF4-FFF2-40B4-BE49-F238E27FC236}">
              <a16:creationId xmlns:a16="http://schemas.microsoft.com/office/drawing/2014/main" id="{BFDAF2AF-608A-4FE4-92C7-7BEF21248DF6}"/>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3" name="テキスト ボックス 312">
          <a:extLst>
            <a:ext uri="{FF2B5EF4-FFF2-40B4-BE49-F238E27FC236}">
              <a16:creationId xmlns:a16="http://schemas.microsoft.com/office/drawing/2014/main" id="{ED7D4AE9-6B97-47DE-B997-D1D64D4D115E}"/>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4" name="直線コネクタ 313">
          <a:extLst>
            <a:ext uri="{FF2B5EF4-FFF2-40B4-BE49-F238E27FC236}">
              <a16:creationId xmlns:a16="http://schemas.microsoft.com/office/drawing/2014/main" id="{75BAC70F-FA5C-4050-9B4E-360CE11651CD}"/>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5" name="テキスト ボックス 314">
          <a:extLst>
            <a:ext uri="{FF2B5EF4-FFF2-40B4-BE49-F238E27FC236}">
              <a16:creationId xmlns:a16="http://schemas.microsoft.com/office/drawing/2014/main" id="{28E37575-2923-42FB-8870-51C6F381B6C6}"/>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6" name="【公営住宅】&#10;一人当たり面積グラフ枠">
          <a:extLst>
            <a:ext uri="{FF2B5EF4-FFF2-40B4-BE49-F238E27FC236}">
              <a16:creationId xmlns:a16="http://schemas.microsoft.com/office/drawing/2014/main" id="{8435C6F4-92E0-4476-84EA-16823992F3F4}"/>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44005</xdr:rowOff>
    </xdr:from>
    <xdr:to>
      <xdr:col>54</xdr:col>
      <xdr:colOff>189865</xdr:colOff>
      <xdr:row>86</xdr:row>
      <xdr:rowOff>73913</xdr:rowOff>
    </xdr:to>
    <xdr:cxnSp macro="">
      <xdr:nvCxnSpPr>
        <xdr:cNvPr id="317" name="直線コネクタ 316">
          <a:extLst>
            <a:ext uri="{FF2B5EF4-FFF2-40B4-BE49-F238E27FC236}">
              <a16:creationId xmlns:a16="http://schemas.microsoft.com/office/drawing/2014/main" id="{1D80A8DE-ECA9-4D45-9F4E-5D14D666CAE8}"/>
            </a:ext>
          </a:extLst>
        </xdr:cNvPr>
        <xdr:cNvCxnSpPr/>
      </xdr:nvCxnSpPr>
      <xdr:spPr>
        <a:xfrm flipV="1">
          <a:off x="10476865" y="13417105"/>
          <a:ext cx="0" cy="1401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77740</xdr:rowOff>
    </xdr:from>
    <xdr:ext cx="469744" cy="259045"/>
    <xdr:sp macro="" textlink="">
      <xdr:nvSpPr>
        <xdr:cNvPr id="318" name="【公営住宅】&#10;一人当たり面積最小値テキスト">
          <a:extLst>
            <a:ext uri="{FF2B5EF4-FFF2-40B4-BE49-F238E27FC236}">
              <a16:creationId xmlns:a16="http://schemas.microsoft.com/office/drawing/2014/main" id="{8F8E2C05-D25A-4751-B7E8-10C9D6EDDE40}"/>
            </a:ext>
          </a:extLst>
        </xdr:cNvPr>
        <xdr:cNvSpPr txBox="1"/>
      </xdr:nvSpPr>
      <xdr:spPr>
        <a:xfrm>
          <a:off x="10515600" y="1482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73913</xdr:rowOff>
    </xdr:from>
    <xdr:to>
      <xdr:col>55</xdr:col>
      <xdr:colOff>88900</xdr:colOff>
      <xdr:row>86</xdr:row>
      <xdr:rowOff>73913</xdr:rowOff>
    </xdr:to>
    <xdr:cxnSp macro="">
      <xdr:nvCxnSpPr>
        <xdr:cNvPr id="319" name="直線コネクタ 318">
          <a:extLst>
            <a:ext uri="{FF2B5EF4-FFF2-40B4-BE49-F238E27FC236}">
              <a16:creationId xmlns:a16="http://schemas.microsoft.com/office/drawing/2014/main" id="{BB458BD9-98F4-43C1-BE94-8471C4452675}"/>
            </a:ext>
          </a:extLst>
        </xdr:cNvPr>
        <xdr:cNvCxnSpPr/>
      </xdr:nvCxnSpPr>
      <xdr:spPr>
        <a:xfrm>
          <a:off x="10388600" y="1481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162132</xdr:rowOff>
    </xdr:from>
    <xdr:ext cx="469744" cy="259045"/>
    <xdr:sp macro="" textlink="">
      <xdr:nvSpPr>
        <xdr:cNvPr id="320" name="【公営住宅】&#10;一人当たり面積最大値テキスト">
          <a:extLst>
            <a:ext uri="{FF2B5EF4-FFF2-40B4-BE49-F238E27FC236}">
              <a16:creationId xmlns:a16="http://schemas.microsoft.com/office/drawing/2014/main" id="{797C9C81-E66B-492A-B617-619486E5B300}"/>
            </a:ext>
          </a:extLst>
        </xdr:cNvPr>
        <xdr:cNvSpPr txBox="1"/>
      </xdr:nvSpPr>
      <xdr:spPr>
        <a:xfrm>
          <a:off x="10515600" y="13192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44005</xdr:rowOff>
    </xdr:from>
    <xdr:to>
      <xdr:col>55</xdr:col>
      <xdr:colOff>88900</xdr:colOff>
      <xdr:row>78</xdr:row>
      <xdr:rowOff>44005</xdr:rowOff>
    </xdr:to>
    <xdr:cxnSp macro="">
      <xdr:nvCxnSpPr>
        <xdr:cNvPr id="321" name="直線コネクタ 320">
          <a:extLst>
            <a:ext uri="{FF2B5EF4-FFF2-40B4-BE49-F238E27FC236}">
              <a16:creationId xmlns:a16="http://schemas.microsoft.com/office/drawing/2014/main" id="{CFB55636-A644-4735-8000-C7696B06CA46}"/>
            </a:ext>
          </a:extLst>
        </xdr:cNvPr>
        <xdr:cNvCxnSpPr/>
      </xdr:nvCxnSpPr>
      <xdr:spPr>
        <a:xfrm>
          <a:off x="10388600" y="1341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125810</xdr:rowOff>
    </xdr:from>
    <xdr:ext cx="469744" cy="259045"/>
    <xdr:sp macro="" textlink="">
      <xdr:nvSpPr>
        <xdr:cNvPr id="322" name="【公営住宅】&#10;一人当たり面積平均値テキスト">
          <a:extLst>
            <a:ext uri="{FF2B5EF4-FFF2-40B4-BE49-F238E27FC236}">
              <a16:creationId xmlns:a16="http://schemas.microsoft.com/office/drawing/2014/main" id="{BA33384B-0FFE-4081-A1A3-65C37457EEB3}"/>
            </a:ext>
          </a:extLst>
        </xdr:cNvPr>
        <xdr:cNvSpPr txBox="1"/>
      </xdr:nvSpPr>
      <xdr:spPr>
        <a:xfrm>
          <a:off x="10515600" y="141847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102933</xdr:rowOff>
    </xdr:from>
    <xdr:to>
      <xdr:col>55</xdr:col>
      <xdr:colOff>50800</xdr:colOff>
      <xdr:row>84</xdr:row>
      <xdr:rowOff>33083</xdr:rowOff>
    </xdr:to>
    <xdr:sp macro="" textlink="">
      <xdr:nvSpPr>
        <xdr:cNvPr id="323" name="フローチャート: 判断 322">
          <a:extLst>
            <a:ext uri="{FF2B5EF4-FFF2-40B4-BE49-F238E27FC236}">
              <a16:creationId xmlns:a16="http://schemas.microsoft.com/office/drawing/2014/main" id="{4E3EDB2C-BF44-47AF-891F-69110BE835C3}"/>
            </a:ext>
          </a:extLst>
        </xdr:cNvPr>
        <xdr:cNvSpPr/>
      </xdr:nvSpPr>
      <xdr:spPr>
        <a:xfrm>
          <a:off x="10426700" y="1433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50736</xdr:rowOff>
    </xdr:from>
    <xdr:to>
      <xdr:col>50</xdr:col>
      <xdr:colOff>165100</xdr:colOff>
      <xdr:row>83</xdr:row>
      <xdr:rowOff>152336</xdr:rowOff>
    </xdr:to>
    <xdr:sp macro="" textlink="">
      <xdr:nvSpPr>
        <xdr:cNvPr id="324" name="フローチャート: 判断 323">
          <a:extLst>
            <a:ext uri="{FF2B5EF4-FFF2-40B4-BE49-F238E27FC236}">
              <a16:creationId xmlns:a16="http://schemas.microsoft.com/office/drawing/2014/main" id="{963C82E6-99CB-4B39-94B2-982A8791B557}"/>
            </a:ext>
          </a:extLst>
        </xdr:cNvPr>
        <xdr:cNvSpPr/>
      </xdr:nvSpPr>
      <xdr:spPr>
        <a:xfrm>
          <a:off x="9588500" y="14281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106744</xdr:rowOff>
    </xdr:from>
    <xdr:to>
      <xdr:col>46</xdr:col>
      <xdr:colOff>38100</xdr:colOff>
      <xdr:row>84</xdr:row>
      <xdr:rowOff>36894</xdr:rowOff>
    </xdr:to>
    <xdr:sp macro="" textlink="">
      <xdr:nvSpPr>
        <xdr:cNvPr id="325" name="フローチャート: 判断 324">
          <a:extLst>
            <a:ext uri="{FF2B5EF4-FFF2-40B4-BE49-F238E27FC236}">
              <a16:creationId xmlns:a16="http://schemas.microsoft.com/office/drawing/2014/main" id="{07F3C96A-65F7-4072-BE8E-61FE5F4F007B}"/>
            </a:ext>
          </a:extLst>
        </xdr:cNvPr>
        <xdr:cNvSpPr/>
      </xdr:nvSpPr>
      <xdr:spPr>
        <a:xfrm>
          <a:off x="8699500" y="1433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81217</xdr:rowOff>
    </xdr:from>
    <xdr:to>
      <xdr:col>41</xdr:col>
      <xdr:colOff>101600</xdr:colOff>
      <xdr:row>84</xdr:row>
      <xdr:rowOff>11367</xdr:rowOff>
    </xdr:to>
    <xdr:sp macro="" textlink="">
      <xdr:nvSpPr>
        <xdr:cNvPr id="326" name="フローチャート: 判断 325">
          <a:extLst>
            <a:ext uri="{FF2B5EF4-FFF2-40B4-BE49-F238E27FC236}">
              <a16:creationId xmlns:a16="http://schemas.microsoft.com/office/drawing/2014/main" id="{027ED622-9420-42F8-97B2-D921318612BF}"/>
            </a:ext>
          </a:extLst>
        </xdr:cNvPr>
        <xdr:cNvSpPr/>
      </xdr:nvSpPr>
      <xdr:spPr>
        <a:xfrm>
          <a:off x="7810500" y="1431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7" name="テキスト ボックス 326">
          <a:extLst>
            <a:ext uri="{FF2B5EF4-FFF2-40B4-BE49-F238E27FC236}">
              <a16:creationId xmlns:a16="http://schemas.microsoft.com/office/drawing/2014/main" id="{5A390FCF-F213-4672-AB65-66F89508B8D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8" name="テキスト ボックス 327">
          <a:extLst>
            <a:ext uri="{FF2B5EF4-FFF2-40B4-BE49-F238E27FC236}">
              <a16:creationId xmlns:a16="http://schemas.microsoft.com/office/drawing/2014/main" id="{78208C52-16A6-42CB-9D30-06761389CD0E}"/>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9" name="テキスト ボックス 328">
          <a:extLst>
            <a:ext uri="{FF2B5EF4-FFF2-40B4-BE49-F238E27FC236}">
              <a16:creationId xmlns:a16="http://schemas.microsoft.com/office/drawing/2014/main" id="{73195C6F-F86C-4161-B061-BEFD4A3623DF}"/>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5A3C1635-C3E6-4D32-BB9D-C4BB94CA8DCB}"/>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id="{472731E4-794E-4D25-B781-11AB6942F6F5}"/>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107314</xdr:rowOff>
    </xdr:from>
    <xdr:to>
      <xdr:col>55</xdr:col>
      <xdr:colOff>50800</xdr:colOff>
      <xdr:row>86</xdr:row>
      <xdr:rowOff>37464</xdr:rowOff>
    </xdr:to>
    <xdr:sp macro="" textlink="">
      <xdr:nvSpPr>
        <xdr:cNvPr id="332" name="楕円 331">
          <a:extLst>
            <a:ext uri="{FF2B5EF4-FFF2-40B4-BE49-F238E27FC236}">
              <a16:creationId xmlns:a16="http://schemas.microsoft.com/office/drawing/2014/main" id="{0860B80E-9951-4861-A608-0015C85E76EA}"/>
            </a:ext>
          </a:extLst>
        </xdr:cNvPr>
        <xdr:cNvSpPr/>
      </xdr:nvSpPr>
      <xdr:spPr>
        <a:xfrm>
          <a:off x="10426700" y="1468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22241</xdr:rowOff>
    </xdr:from>
    <xdr:ext cx="469744" cy="259045"/>
    <xdr:sp macro="" textlink="">
      <xdr:nvSpPr>
        <xdr:cNvPr id="333" name="【公営住宅】&#10;一人当たり面積該当値テキスト">
          <a:extLst>
            <a:ext uri="{FF2B5EF4-FFF2-40B4-BE49-F238E27FC236}">
              <a16:creationId xmlns:a16="http://schemas.microsoft.com/office/drawing/2014/main" id="{8FB49FD2-17F4-4528-9032-97B6B802FA30}"/>
            </a:ext>
          </a:extLst>
        </xdr:cNvPr>
        <xdr:cNvSpPr txBox="1"/>
      </xdr:nvSpPr>
      <xdr:spPr>
        <a:xfrm>
          <a:off x="10515600" y="14595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109029</xdr:rowOff>
    </xdr:from>
    <xdr:to>
      <xdr:col>50</xdr:col>
      <xdr:colOff>165100</xdr:colOff>
      <xdr:row>86</xdr:row>
      <xdr:rowOff>39179</xdr:rowOff>
    </xdr:to>
    <xdr:sp macro="" textlink="">
      <xdr:nvSpPr>
        <xdr:cNvPr id="334" name="楕円 333">
          <a:extLst>
            <a:ext uri="{FF2B5EF4-FFF2-40B4-BE49-F238E27FC236}">
              <a16:creationId xmlns:a16="http://schemas.microsoft.com/office/drawing/2014/main" id="{39D50508-7089-4482-A76C-6A47F6163B74}"/>
            </a:ext>
          </a:extLst>
        </xdr:cNvPr>
        <xdr:cNvSpPr/>
      </xdr:nvSpPr>
      <xdr:spPr>
        <a:xfrm>
          <a:off x="9588500" y="14682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158114</xdr:rowOff>
    </xdr:from>
    <xdr:to>
      <xdr:col>55</xdr:col>
      <xdr:colOff>0</xdr:colOff>
      <xdr:row>85</xdr:row>
      <xdr:rowOff>159829</xdr:rowOff>
    </xdr:to>
    <xdr:cxnSp macro="">
      <xdr:nvCxnSpPr>
        <xdr:cNvPr id="335" name="直線コネクタ 334">
          <a:extLst>
            <a:ext uri="{FF2B5EF4-FFF2-40B4-BE49-F238E27FC236}">
              <a16:creationId xmlns:a16="http://schemas.microsoft.com/office/drawing/2014/main" id="{D9B965DE-E80B-45AE-B38A-356158203B0F}"/>
            </a:ext>
          </a:extLst>
        </xdr:cNvPr>
        <xdr:cNvCxnSpPr/>
      </xdr:nvCxnSpPr>
      <xdr:spPr>
        <a:xfrm flipV="1">
          <a:off x="9639300" y="14731364"/>
          <a:ext cx="8382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110362</xdr:rowOff>
    </xdr:from>
    <xdr:to>
      <xdr:col>46</xdr:col>
      <xdr:colOff>38100</xdr:colOff>
      <xdr:row>86</xdr:row>
      <xdr:rowOff>40512</xdr:rowOff>
    </xdr:to>
    <xdr:sp macro="" textlink="">
      <xdr:nvSpPr>
        <xdr:cNvPr id="336" name="楕円 335">
          <a:extLst>
            <a:ext uri="{FF2B5EF4-FFF2-40B4-BE49-F238E27FC236}">
              <a16:creationId xmlns:a16="http://schemas.microsoft.com/office/drawing/2014/main" id="{318B4CED-2A61-43B7-A9D6-41443A80B986}"/>
            </a:ext>
          </a:extLst>
        </xdr:cNvPr>
        <xdr:cNvSpPr/>
      </xdr:nvSpPr>
      <xdr:spPr>
        <a:xfrm>
          <a:off x="8699500" y="1468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159829</xdr:rowOff>
    </xdr:from>
    <xdr:to>
      <xdr:col>50</xdr:col>
      <xdr:colOff>114300</xdr:colOff>
      <xdr:row>85</xdr:row>
      <xdr:rowOff>161162</xdr:rowOff>
    </xdr:to>
    <xdr:cxnSp macro="">
      <xdr:nvCxnSpPr>
        <xdr:cNvPr id="337" name="直線コネクタ 336">
          <a:extLst>
            <a:ext uri="{FF2B5EF4-FFF2-40B4-BE49-F238E27FC236}">
              <a16:creationId xmlns:a16="http://schemas.microsoft.com/office/drawing/2014/main" id="{CBDFFE04-A1B4-4F01-B3D2-1FFBDBA1B747}"/>
            </a:ext>
          </a:extLst>
        </xdr:cNvPr>
        <xdr:cNvCxnSpPr/>
      </xdr:nvCxnSpPr>
      <xdr:spPr>
        <a:xfrm flipV="1">
          <a:off x="8750300" y="14733079"/>
          <a:ext cx="889000" cy="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111697</xdr:rowOff>
    </xdr:from>
    <xdr:to>
      <xdr:col>41</xdr:col>
      <xdr:colOff>101600</xdr:colOff>
      <xdr:row>86</xdr:row>
      <xdr:rowOff>41847</xdr:rowOff>
    </xdr:to>
    <xdr:sp macro="" textlink="">
      <xdr:nvSpPr>
        <xdr:cNvPr id="338" name="楕円 337">
          <a:extLst>
            <a:ext uri="{FF2B5EF4-FFF2-40B4-BE49-F238E27FC236}">
              <a16:creationId xmlns:a16="http://schemas.microsoft.com/office/drawing/2014/main" id="{0F9BBB00-B535-4A6D-A322-D471975A4CEA}"/>
            </a:ext>
          </a:extLst>
        </xdr:cNvPr>
        <xdr:cNvSpPr/>
      </xdr:nvSpPr>
      <xdr:spPr>
        <a:xfrm>
          <a:off x="7810500" y="14684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161162</xdr:rowOff>
    </xdr:from>
    <xdr:to>
      <xdr:col>45</xdr:col>
      <xdr:colOff>177800</xdr:colOff>
      <xdr:row>85</xdr:row>
      <xdr:rowOff>162497</xdr:rowOff>
    </xdr:to>
    <xdr:cxnSp macro="">
      <xdr:nvCxnSpPr>
        <xdr:cNvPr id="339" name="直線コネクタ 338">
          <a:extLst>
            <a:ext uri="{FF2B5EF4-FFF2-40B4-BE49-F238E27FC236}">
              <a16:creationId xmlns:a16="http://schemas.microsoft.com/office/drawing/2014/main" id="{423F8B9F-A757-4BBC-B288-8F8D892051F8}"/>
            </a:ext>
          </a:extLst>
        </xdr:cNvPr>
        <xdr:cNvCxnSpPr/>
      </xdr:nvCxnSpPr>
      <xdr:spPr>
        <a:xfrm flipV="1">
          <a:off x="7861300" y="14734412"/>
          <a:ext cx="889000" cy="1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168863</xdr:rowOff>
    </xdr:from>
    <xdr:ext cx="469744" cy="259045"/>
    <xdr:sp macro="" textlink="">
      <xdr:nvSpPr>
        <xdr:cNvPr id="340" name="n_1aveValue【公営住宅】&#10;一人当たり面積">
          <a:extLst>
            <a:ext uri="{FF2B5EF4-FFF2-40B4-BE49-F238E27FC236}">
              <a16:creationId xmlns:a16="http://schemas.microsoft.com/office/drawing/2014/main" id="{0DD8357F-8203-4B48-91E8-49ED13AD01AF}"/>
            </a:ext>
          </a:extLst>
        </xdr:cNvPr>
        <xdr:cNvSpPr txBox="1"/>
      </xdr:nvSpPr>
      <xdr:spPr>
        <a:xfrm>
          <a:off x="9391727" y="14056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53421</xdr:rowOff>
    </xdr:from>
    <xdr:ext cx="469744" cy="259045"/>
    <xdr:sp macro="" textlink="">
      <xdr:nvSpPr>
        <xdr:cNvPr id="341" name="n_2aveValue【公営住宅】&#10;一人当たり面積">
          <a:extLst>
            <a:ext uri="{FF2B5EF4-FFF2-40B4-BE49-F238E27FC236}">
              <a16:creationId xmlns:a16="http://schemas.microsoft.com/office/drawing/2014/main" id="{CC008B0E-C2C8-43BE-A252-32D90D587364}"/>
            </a:ext>
          </a:extLst>
        </xdr:cNvPr>
        <xdr:cNvSpPr txBox="1"/>
      </xdr:nvSpPr>
      <xdr:spPr>
        <a:xfrm>
          <a:off x="8515427" y="14112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27894</xdr:rowOff>
    </xdr:from>
    <xdr:ext cx="469744" cy="259045"/>
    <xdr:sp macro="" textlink="">
      <xdr:nvSpPr>
        <xdr:cNvPr id="342" name="n_3aveValue【公営住宅】&#10;一人当たり面積">
          <a:extLst>
            <a:ext uri="{FF2B5EF4-FFF2-40B4-BE49-F238E27FC236}">
              <a16:creationId xmlns:a16="http://schemas.microsoft.com/office/drawing/2014/main" id="{6A47B776-A12C-4F48-88C2-82244FB43407}"/>
            </a:ext>
          </a:extLst>
        </xdr:cNvPr>
        <xdr:cNvSpPr txBox="1"/>
      </xdr:nvSpPr>
      <xdr:spPr>
        <a:xfrm>
          <a:off x="7626427" y="14086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30306</xdr:rowOff>
    </xdr:from>
    <xdr:ext cx="469744" cy="259045"/>
    <xdr:sp macro="" textlink="">
      <xdr:nvSpPr>
        <xdr:cNvPr id="343" name="n_1mainValue【公営住宅】&#10;一人当たり面積">
          <a:extLst>
            <a:ext uri="{FF2B5EF4-FFF2-40B4-BE49-F238E27FC236}">
              <a16:creationId xmlns:a16="http://schemas.microsoft.com/office/drawing/2014/main" id="{6C5E6B92-628C-44CA-AF7F-7665B3B90C98}"/>
            </a:ext>
          </a:extLst>
        </xdr:cNvPr>
        <xdr:cNvSpPr txBox="1"/>
      </xdr:nvSpPr>
      <xdr:spPr>
        <a:xfrm>
          <a:off x="9391727" y="14775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31639</xdr:rowOff>
    </xdr:from>
    <xdr:ext cx="469744" cy="259045"/>
    <xdr:sp macro="" textlink="">
      <xdr:nvSpPr>
        <xdr:cNvPr id="344" name="n_2mainValue【公営住宅】&#10;一人当たり面積">
          <a:extLst>
            <a:ext uri="{FF2B5EF4-FFF2-40B4-BE49-F238E27FC236}">
              <a16:creationId xmlns:a16="http://schemas.microsoft.com/office/drawing/2014/main" id="{113A0FEE-3407-4974-8DEB-859B6D43FC6F}"/>
            </a:ext>
          </a:extLst>
        </xdr:cNvPr>
        <xdr:cNvSpPr txBox="1"/>
      </xdr:nvSpPr>
      <xdr:spPr>
        <a:xfrm>
          <a:off x="8515427" y="14776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32974</xdr:rowOff>
    </xdr:from>
    <xdr:ext cx="469744" cy="259045"/>
    <xdr:sp macro="" textlink="">
      <xdr:nvSpPr>
        <xdr:cNvPr id="345" name="n_3mainValue【公営住宅】&#10;一人当たり面積">
          <a:extLst>
            <a:ext uri="{FF2B5EF4-FFF2-40B4-BE49-F238E27FC236}">
              <a16:creationId xmlns:a16="http://schemas.microsoft.com/office/drawing/2014/main" id="{B09E1EDA-FCCA-44A1-AD8F-860AF56F340E}"/>
            </a:ext>
          </a:extLst>
        </xdr:cNvPr>
        <xdr:cNvSpPr txBox="1"/>
      </xdr:nvSpPr>
      <xdr:spPr>
        <a:xfrm>
          <a:off x="7626427" y="14777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6" name="正方形/長方形 345">
          <a:extLst>
            <a:ext uri="{FF2B5EF4-FFF2-40B4-BE49-F238E27FC236}">
              <a16:creationId xmlns:a16="http://schemas.microsoft.com/office/drawing/2014/main" id="{C29E92B5-6227-4E70-89ED-2DBD3C8C2B74}"/>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7" name="正方形/長方形 346">
          <a:extLst>
            <a:ext uri="{FF2B5EF4-FFF2-40B4-BE49-F238E27FC236}">
              <a16:creationId xmlns:a16="http://schemas.microsoft.com/office/drawing/2014/main" id="{1636EAD9-7A59-4361-A563-6A6073E806D2}"/>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8" name="正方形/長方形 347">
          <a:extLst>
            <a:ext uri="{FF2B5EF4-FFF2-40B4-BE49-F238E27FC236}">
              <a16:creationId xmlns:a16="http://schemas.microsoft.com/office/drawing/2014/main" id="{9E5980F8-B51C-491D-91A9-8B4E29FABEDC}"/>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9" name="正方形/長方形 348">
          <a:extLst>
            <a:ext uri="{FF2B5EF4-FFF2-40B4-BE49-F238E27FC236}">
              <a16:creationId xmlns:a16="http://schemas.microsoft.com/office/drawing/2014/main" id="{5D7731EB-6A49-408B-8548-1B013455360A}"/>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0" name="正方形/長方形 349">
          <a:extLst>
            <a:ext uri="{FF2B5EF4-FFF2-40B4-BE49-F238E27FC236}">
              <a16:creationId xmlns:a16="http://schemas.microsoft.com/office/drawing/2014/main" id="{312AC8A9-4B27-4B59-A947-5E482FD503DF}"/>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1" name="正方形/長方形 350">
          <a:extLst>
            <a:ext uri="{FF2B5EF4-FFF2-40B4-BE49-F238E27FC236}">
              <a16:creationId xmlns:a16="http://schemas.microsoft.com/office/drawing/2014/main" id="{7E793E84-CED7-4F6D-BBEF-01C7346CB964}"/>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2" name="正方形/長方形 351">
          <a:extLst>
            <a:ext uri="{FF2B5EF4-FFF2-40B4-BE49-F238E27FC236}">
              <a16:creationId xmlns:a16="http://schemas.microsoft.com/office/drawing/2014/main" id="{08DD98C9-D935-48C9-B80D-C3FD3ED164BD}"/>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3" name="正方形/長方形 352">
          <a:extLst>
            <a:ext uri="{FF2B5EF4-FFF2-40B4-BE49-F238E27FC236}">
              <a16:creationId xmlns:a16="http://schemas.microsoft.com/office/drawing/2014/main" id="{9047A2D6-23FF-4668-B367-80004720A853}"/>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4" name="正方形/長方形 353">
          <a:extLst>
            <a:ext uri="{FF2B5EF4-FFF2-40B4-BE49-F238E27FC236}">
              <a16:creationId xmlns:a16="http://schemas.microsoft.com/office/drawing/2014/main" id="{B5D3F2D9-7C62-477E-9F5D-CD462EE72F36}"/>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5" name="正方形/長方形 354">
          <a:extLst>
            <a:ext uri="{FF2B5EF4-FFF2-40B4-BE49-F238E27FC236}">
              <a16:creationId xmlns:a16="http://schemas.microsoft.com/office/drawing/2014/main" id="{3A300CEF-863A-4E14-B810-3F49834FD032}"/>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6" name="正方形/長方形 355">
          <a:extLst>
            <a:ext uri="{FF2B5EF4-FFF2-40B4-BE49-F238E27FC236}">
              <a16:creationId xmlns:a16="http://schemas.microsoft.com/office/drawing/2014/main" id="{E793257E-212E-48E4-B632-F346B917FDAF}"/>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7" name="正方形/長方形 356">
          <a:extLst>
            <a:ext uri="{FF2B5EF4-FFF2-40B4-BE49-F238E27FC236}">
              <a16:creationId xmlns:a16="http://schemas.microsoft.com/office/drawing/2014/main" id="{13084B43-F6CB-4AEF-B96E-A9BA36ADCB78}"/>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8" name="正方形/長方形 357">
          <a:extLst>
            <a:ext uri="{FF2B5EF4-FFF2-40B4-BE49-F238E27FC236}">
              <a16:creationId xmlns:a16="http://schemas.microsoft.com/office/drawing/2014/main" id="{4A64F158-AA37-4920-801D-E02B675166BC}"/>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9" name="正方形/長方形 358">
          <a:extLst>
            <a:ext uri="{FF2B5EF4-FFF2-40B4-BE49-F238E27FC236}">
              <a16:creationId xmlns:a16="http://schemas.microsoft.com/office/drawing/2014/main" id="{C447689E-2A6B-4DE4-BB0D-3B0C6E6E2F5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0" name="正方形/長方形 359">
          <a:extLst>
            <a:ext uri="{FF2B5EF4-FFF2-40B4-BE49-F238E27FC236}">
              <a16:creationId xmlns:a16="http://schemas.microsoft.com/office/drawing/2014/main" id="{6BBF24EC-7BDB-4634-B63D-04D87BD8AF01}"/>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1" name="正方形/長方形 360">
          <a:extLst>
            <a:ext uri="{FF2B5EF4-FFF2-40B4-BE49-F238E27FC236}">
              <a16:creationId xmlns:a16="http://schemas.microsoft.com/office/drawing/2014/main" id="{0206682B-AE2C-43F1-91FC-9FAB088490CA}"/>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2" name="正方形/長方形 361">
          <a:extLst>
            <a:ext uri="{FF2B5EF4-FFF2-40B4-BE49-F238E27FC236}">
              <a16:creationId xmlns:a16="http://schemas.microsoft.com/office/drawing/2014/main" id="{919303A2-1828-4D36-ADDB-902840459042}"/>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3" name="正方形/長方形 362">
          <a:extLst>
            <a:ext uri="{FF2B5EF4-FFF2-40B4-BE49-F238E27FC236}">
              <a16:creationId xmlns:a16="http://schemas.microsoft.com/office/drawing/2014/main" id="{174CD7E9-1E12-441E-95C3-32BD22823E16}"/>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4" name="正方形/長方形 363">
          <a:extLst>
            <a:ext uri="{FF2B5EF4-FFF2-40B4-BE49-F238E27FC236}">
              <a16:creationId xmlns:a16="http://schemas.microsoft.com/office/drawing/2014/main" id="{0CA7F085-5A6C-4A62-AE92-8A1452F8546F}"/>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5" name="正方形/長方形 364">
          <a:extLst>
            <a:ext uri="{FF2B5EF4-FFF2-40B4-BE49-F238E27FC236}">
              <a16:creationId xmlns:a16="http://schemas.microsoft.com/office/drawing/2014/main" id="{038B0118-DF77-4AF5-9D34-666AFBB14549}"/>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6" name="正方形/長方形 365">
          <a:extLst>
            <a:ext uri="{FF2B5EF4-FFF2-40B4-BE49-F238E27FC236}">
              <a16:creationId xmlns:a16="http://schemas.microsoft.com/office/drawing/2014/main" id="{3F993DB5-DDF0-4EB8-B16B-8360DAFAB86D}"/>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7" name="正方形/長方形 366">
          <a:extLst>
            <a:ext uri="{FF2B5EF4-FFF2-40B4-BE49-F238E27FC236}">
              <a16:creationId xmlns:a16="http://schemas.microsoft.com/office/drawing/2014/main" id="{93C15D86-92A8-4C13-9BBB-BDC950328A13}"/>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8" name="正方形/長方形 367">
          <a:extLst>
            <a:ext uri="{FF2B5EF4-FFF2-40B4-BE49-F238E27FC236}">
              <a16:creationId xmlns:a16="http://schemas.microsoft.com/office/drawing/2014/main" id="{C1055280-01FB-4B1A-88BF-4025A42EB671}"/>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9" name="正方形/長方形 368">
          <a:extLst>
            <a:ext uri="{FF2B5EF4-FFF2-40B4-BE49-F238E27FC236}">
              <a16:creationId xmlns:a16="http://schemas.microsoft.com/office/drawing/2014/main" id="{81C6D5BE-AFB7-4FCD-B91E-BE0A2C9A9884}"/>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0" name="テキスト ボックス 369">
          <a:extLst>
            <a:ext uri="{FF2B5EF4-FFF2-40B4-BE49-F238E27FC236}">
              <a16:creationId xmlns:a16="http://schemas.microsoft.com/office/drawing/2014/main" id="{BB92EC80-36D7-43F0-9539-4E48EDC6991D}"/>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1" name="直線コネクタ 370">
          <a:extLst>
            <a:ext uri="{FF2B5EF4-FFF2-40B4-BE49-F238E27FC236}">
              <a16:creationId xmlns:a16="http://schemas.microsoft.com/office/drawing/2014/main" id="{3E53B7CC-B79E-42FC-9FED-456E57C3A5BA}"/>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2" name="直線コネクタ 371">
          <a:extLst>
            <a:ext uri="{FF2B5EF4-FFF2-40B4-BE49-F238E27FC236}">
              <a16:creationId xmlns:a16="http://schemas.microsoft.com/office/drawing/2014/main" id="{B79331DD-C7E1-4FF0-A7E7-0CA00C0B69E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3" name="テキスト ボックス 372">
          <a:extLst>
            <a:ext uri="{FF2B5EF4-FFF2-40B4-BE49-F238E27FC236}">
              <a16:creationId xmlns:a16="http://schemas.microsoft.com/office/drawing/2014/main" id="{2B45FEB1-08DE-492F-9599-9B5E41FFAF0D}"/>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4" name="直線コネクタ 373">
          <a:extLst>
            <a:ext uri="{FF2B5EF4-FFF2-40B4-BE49-F238E27FC236}">
              <a16:creationId xmlns:a16="http://schemas.microsoft.com/office/drawing/2014/main" id="{84941540-9D38-4081-BCB0-7043F2FFBD1A}"/>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5" name="テキスト ボックス 374">
          <a:extLst>
            <a:ext uri="{FF2B5EF4-FFF2-40B4-BE49-F238E27FC236}">
              <a16:creationId xmlns:a16="http://schemas.microsoft.com/office/drawing/2014/main" id="{875AFBC1-3D2A-449B-950E-3019545C6403}"/>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6" name="直線コネクタ 375">
          <a:extLst>
            <a:ext uri="{FF2B5EF4-FFF2-40B4-BE49-F238E27FC236}">
              <a16:creationId xmlns:a16="http://schemas.microsoft.com/office/drawing/2014/main" id="{4850F61D-6C40-4A98-95F1-170D850B299E}"/>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77" name="テキスト ボックス 376">
          <a:extLst>
            <a:ext uri="{FF2B5EF4-FFF2-40B4-BE49-F238E27FC236}">
              <a16:creationId xmlns:a16="http://schemas.microsoft.com/office/drawing/2014/main" id="{80D36EB0-502A-45D2-AF41-F6D06BE389D8}"/>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78" name="直線コネクタ 377">
          <a:extLst>
            <a:ext uri="{FF2B5EF4-FFF2-40B4-BE49-F238E27FC236}">
              <a16:creationId xmlns:a16="http://schemas.microsoft.com/office/drawing/2014/main" id="{11FAEE96-3F45-4A7E-855D-1C5320C447DE}"/>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79" name="テキスト ボックス 378">
          <a:extLst>
            <a:ext uri="{FF2B5EF4-FFF2-40B4-BE49-F238E27FC236}">
              <a16:creationId xmlns:a16="http://schemas.microsoft.com/office/drawing/2014/main" id="{49BC0875-32B0-4C1A-9344-4FA60AEB744C}"/>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0" name="直線コネクタ 379">
          <a:extLst>
            <a:ext uri="{FF2B5EF4-FFF2-40B4-BE49-F238E27FC236}">
              <a16:creationId xmlns:a16="http://schemas.microsoft.com/office/drawing/2014/main" id="{37D3A6D4-7FCE-40E7-A595-DB130C224501}"/>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1" name="テキスト ボックス 380">
          <a:extLst>
            <a:ext uri="{FF2B5EF4-FFF2-40B4-BE49-F238E27FC236}">
              <a16:creationId xmlns:a16="http://schemas.microsoft.com/office/drawing/2014/main" id="{B006A0C5-C751-4691-9CDB-D52961861448}"/>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2" name="直線コネクタ 381">
          <a:extLst>
            <a:ext uri="{FF2B5EF4-FFF2-40B4-BE49-F238E27FC236}">
              <a16:creationId xmlns:a16="http://schemas.microsoft.com/office/drawing/2014/main" id="{8C26CEBD-3849-4ADA-8113-2A14C0A715CE}"/>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3" name="テキスト ボックス 382">
          <a:extLst>
            <a:ext uri="{FF2B5EF4-FFF2-40B4-BE49-F238E27FC236}">
              <a16:creationId xmlns:a16="http://schemas.microsoft.com/office/drawing/2014/main" id="{9644C846-8463-491A-B748-A5E570CD681E}"/>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4" name="直線コネクタ 383">
          <a:extLst>
            <a:ext uri="{FF2B5EF4-FFF2-40B4-BE49-F238E27FC236}">
              <a16:creationId xmlns:a16="http://schemas.microsoft.com/office/drawing/2014/main" id="{56A542DD-3F52-4D1C-AFB2-B64C4E1AC869}"/>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5" name="テキスト ボックス 384">
          <a:extLst>
            <a:ext uri="{FF2B5EF4-FFF2-40B4-BE49-F238E27FC236}">
              <a16:creationId xmlns:a16="http://schemas.microsoft.com/office/drawing/2014/main" id="{4ECE40FF-9929-488E-BC56-61A4192DC9DB}"/>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6" name="【認定こども園・幼稚園・保育所】&#10;有形固定資産減価償却率グラフ枠">
          <a:extLst>
            <a:ext uri="{FF2B5EF4-FFF2-40B4-BE49-F238E27FC236}">
              <a16:creationId xmlns:a16="http://schemas.microsoft.com/office/drawing/2014/main" id="{4F905A54-4795-4422-8224-ED48AC326F9A}"/>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48442</xdr:rowOff>
    </xdr:from>
    <xdr:to>
      <xdr:col>85</xdr:col>
      <xdr:colOff>126364</xdr:colOff>
      <xdr:row>41</xdr:row>
      <xdr:rowOff>161109</xdr:rowOff>
    </xdr:to>
    <xdr:cxnSp macro="">
      <xdr:nvCxnSpPr>
        <xdr:cNvPr id="387" name="直線コネクタ 386">
          <a:extLst>
            <a:ext uri="{FF2B5EF4-FFF2-40B4-BE49-F238E27FC236}">
              <a16:creationId xmlns:a16="http://schemas.microsoft.com/office/drawing/2014/main" id="{C1286FF7-9279-462E-B379-2A13991BB15C}"/>
            </a:ext>
          </a:extLst>
        </xdr:cNvPr>
        <xdr:cNvCxnSpPr/>
      </xdr:nvCxnSpPr>
      <xdr:spPr>
        <a:xfrm flipV="1">
          <a:off x="16318864" y="5706292"/>
          <a:ext cx="0" cy="148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164936</xdr:rowOff>
    </xdr:from>
    <xdr:ext cx="340478" cy="259045"/>
    <xdr:sp macro="" textlink="">
      <xdr:nvSpPr>
        <xdr:cNvPr id="388" name="【認定こども園・幼稚園・保育所】&#10;有形固定資産減価償却率最小値テキスト">
          <a:extLst>
            <a:ext uri="{FF2B5EF4-FFF2-40B4-BE49-F238E27FC236}">
              <a16:creationId xmlns:a16="http://schemas.microsoft.com/office/drawing/2014/main" id="{86B29A22-7A39-485D-9481-42DD596A4FBA}"/>
            </a:ext>
          </a:extLst>
        </xdr:cNvPr>
        <xdr:cNvSpPr txBox="1"/>
      </xdr:nvSpPr>
      <xdr:spPr>
        <a:xfrm>
          <a:off x="16357600" y="719438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161109</xdr:rowOff>
    </xdr:from>
    <xdr:to>
      <xdr:col>86</xdr:col>
      <xdr:colOff>25400</xdr:colOff>
      <xdr:row>41</xdr:row>
      <xdr:rowOff>161109</xdr:rowOff>
    </xdr:to>
    <xdr:cxnSp macro="">
      <xdr:nvCxnSpPr>
        <xdr:cNvPr id="389" name="直線コネクタ 388">
          <a:extLst>
            <a:ext uri="{FF2B5EF4-FFF2-40B4-BE49-F238E27FC236}">
              <a16:creationId xmlns:a16="http://schemas.microsoft.com/office/drawing/2014/main" id="{31DC5E1E-6557-4798-8AA7-30570C27DD15}"/>
            </a:ext>
          </a:extLst>
        </xdr:cNvPr>
        <xdr:cNvCxnSpPr/>
      </xdr:nvCxnSpPr>
      <xdr:spPr>
        <a:xfrm>
          <a:off x="16230600" y="7190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166569</xdr:rowOff>
    </xdr:from>
    <xdr:ext cx="405111" cy="259045"/>
    <xdr:sp macro="" textlink="">
      <xdr:nvSpPr>
        <xdr:cNvPr id="390" name="【認定こども園・幼稚園・保育所】&#10;有形固定資産減価償却率最大値テキスト">
          <a:extLst>
            <a:ext uri="{FF2B5EF4-FFF2-40B4-BE49-F238E27FC236}">
              <a16:creationId xmlns:a16="http://schemas.microsoft.com/office/drawing/2014/main" id="{D7EAB144-07B3-496A-80FE-2CBA3E2FFA7C}"/>
            </a:ext>
          </a:extLst>
        </xdr:cNvPr>
        <xdr:cNvSpPr txBox="1"/>
      </xdr:nvSpPr>
      <xdr:spPr>
        <a:xfrm>
          <a:off x="16357600" y="5481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48442</xdr:rowOff>
    </xdr:from>
    <xdr:to>
      <xdr:col>86</xdr:col>
      <xdr:colOff>25400</xdr:colOff>
      <xdr:row>33</xdr:row>
      <xdr:rowOff>48442</xdr:rowOff>
    </xdr:to>
    <xdr:cxnSp macro="">
      <xdr:nvCxnSpPr>
        <xdr:cNvPr id="391" name="直線コネクタ 390">
          <a:extLst>
            <a:ext uri="{FF2B5EF4-FFF2-40B4-BE49-F238E27FC236}">
              <a16:creationId xmlns:a16="http://schemas.microsoft.com/office/drawing/2014/main" id="{1AA24150-CF53-4E13-860F-4BF6C730C22E}"/>
            </a:ext>
          </a:extLst>
        </xdr:cNvPr>
        <xdr:cNvCxnSpPr/>
      </xdr:nvCxnSpPr>
      <xdr:spPr>
        <a:xfrm>
          <a:off x="16230600" y="5706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74040</xdr:rowOff>
    </xdr:from>
    <xdr:ext cx="405111" cy="259045"/>
    <xdr:sp macro="" textlink="">
      <xdr:nvSpPr>
        <xdr:cNvPr id="392" name="【認定こども園・幼稚園・保育所】&#10;有形固定資産減価償却率平均値テキスト">
          <a:extLst>
            <a:ext uri="{FF2B5EF4-FFF2-40B4-BE49-F238E27FC236}">
              <a16:creationId xmlns:a16="http://schemas.microsoft.com/office/drawing/2014/main" id="{E3E61433-ED3B-47CB-A3F5-BDF698136A46}"/>
            </a:ext>
          </a:extLst>
        </xdr:cNvPr>
        <xdr:cNvSpPr txBox="1"/>
      </xdr:nvSpPr>
      <xdr:spPr>
        <a:xfrm>
          <a:off x="16357600" y="6417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95613</xdr:rowOff>
    </xdr:from>
    <xdr:to>
      <xdr:col>85</xdr:col>
      <xdr:colOff>177800</xdr:colOff>
      <xdr:row>38</xdr:row>
      <xdr:rowOff>25763</xdr:rowOff>
    </xdr:to>
    <xdr:sp macro="" textlink="">
      <xdr:nvSpPr>
        <xdr:cNvPr id="393" name="フローチャート: 判断 392">
          <a:extLst>
            <a:ext uri="{FF2B5EF4-FFF2-40B4-BE49-F238E27FC236}">
              <a16:creationId xmlns:a16="http://schemas.microsoft.com/office/drawing/2014/main" id="{6D44F315-D64A-413D-945B-9310378603BD}"/>
            </a:ext>
          </a:extLst>
        </xdr:cNvPr>
        <xdr:cNvSpPr/>
      </xdr:nvSpPr>
      <xdr:spPr>
        <a:xfrm>
          <a:off x="16268700" y="643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80917</xdr:rowOff>
    </xdr:from>
    <xdr:to>
      <xdr:col>81</xdr:col>
      <xdr:colOff>101600</xdr:colOff>
      <xdr:row>38</xdr:row>
      <xdr:rowOff>11068</xdr:rowOff>
    </xdr:to>
    <xdr:sp macro="" textlink="">
      <xdr:nvSpPr>
        <xdr:cNvPr id="394" name="フローチャート: 判断 393">
          <a:extLst>
            <a:ext uri="{FF2B5EF4-FFF2-40B4-BE49-F238E27FC236}">
              <a16:creationId xmlns:a16="http://schemas.microsoft.com/office/drawing/2014/main" id="{925696A4-6586-4843-9FB1-EE337CD26BD1}"/>
            </a:ext>
          </a:extLst>
        </xdr:cNvPr>
        <xdr:cNvSpPr/>
      </xdr:nvSpPr>
      <xdr:spPr>
        <a:xfrm>
          <a:off x="15430500" y="642456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51526</xdr:rowOff>
    </xdr:from>
    <xdr:to>
      <xdr:col>76</xdr:col>
      <xdr:colOff>165100</xdr:colOff>
      <xdr:row>37</xdr:row>
      <xdr:rowOff>153126</xdr:rowOff>
    </xdr:to>
    <xdr:sp macro="" textlink="">
      <xdr:nvSpPr>
        <xdr:cNvPr id="395" name="フローチャート: 判断 394">
          <a:extLst>
            <a:ext uri="{FF2B5EF4-FFF2-40B4-BE49-F238E27FC236}">
              <a16:creationId xmlns:a16="http://schemas.microsoft.com/office/drawing/2014/main" id="{1B11A7C8-9821-44D8-AA1E-DCEF8415CF38}"/>
            </a:ext>
          </a:extLst>
        </xdr:cNvPr>
        <xdr:cNvSpPr/>
      </xdr:nvSpPr>
      <xdr:spPr>
        <a:xfrm>
          <a:off x="14541500" y="639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146231</xdr:rowOff>
    </xdr:from>
    <xdr:to>
      <xdr:col>72</xdr:col>
      <xdr:colOff>38100</xdr:colOff>
      <xdr:row>38</xdr:row>
      <xdr:rowOff>76381</xdr:rowOff>
    </xdr:to>
    <xdr:sp macro="" textlink="">
      <xdr:nvSpPr>
        <xdr:cNvPr id="396" name="フローチャート: 判断 395">
          <a:extLst>
            <a:ext uri="{FF2B5EF4-FFF2-40B4-BE49-F238E27FC236}">
              <a16:creationId xmlns:a16="http://schemas.microsoft.com/office/drawing/2014/main" id="{5385B03D-F2EC-45AC-81CB-A14F20BDEA9B}"/>
            </a:ext>
          </a:extLst>
        </xdr:cNvPr>
        <xdr:cNvSpPr/>
      </xdr:nvSpPr>
      <xdr:spPr>
        <a:xfrm>
          <a:off x="13652500" y="648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7" name="テキスト ボックス 396">
          <a:extLst>
            <a:ext uri="{FF2B5EF4-FFF2-40B4-BE49-F238E27FC236}">
              <a16:creationId xmlns:a16="http://schemas.microsoft.com/office/drawing/2014/main" id="{C1D3F1D6-5C0A-4339-B0C9-592FEFAAED2F}"/>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8" name="テキスト ボックス 397">
          <a:extLst>
            <a:ext uri="{FF2B5EF4-FFF2-40B4-BE49-F238E27FC236}">
              <a16:creationId xmlns:a16="http://schemas.microsoft.com/office/drawing/2014/main" id="{858CFA3C-83A0-4D71-9281-3C017DF4BCBE}"/>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9" name="テキスト ボックス 398">
          <a:extLst>
            <a:ext uri="{FF2B5EF4-FFF2-40B4-BE49-F238E27FC236}">
              <a16:creationId xmlns:a16="http://schemas.microsoft.com/office/drawing/2014/main" id="{5DF8AE6A-64EC-4113-A3BC-882C175F85F4}"/>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0" name="テキスト ボックス 399">
          <a:extLst>
            <a:ext uri="{FF2B5EF4-FFF2-40B4-BE49-F238E27FC236}">
              <a16:creationId xmlns:a16="http://schemas.microsoft.com/office/drawing/2014/main" id="{9F34D95B-473E-4304-AFD0-B2D6A8A885F7}"/>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1" name="テキスト ボックス 400">
          <a:extLst>
            <a:ext uri="{FF2B5EF4-FFF2-40B4-BE49-F238E27FC236}">
              <a16:creationId xmlns:a16="http://schemas.microsoft.com/office/drawing/2014/main" id="{F25D1089-61C4-4BDF-A69D-7765A844177B}"/>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30299</xdr:rowOff>
    </xdr:from>
    <xdr:to>
      <xdr:col>85</xdr:col>
      <xdr:colOff>177800</xdr:colOff>
      <xdr:row>37</xdr:row>
      <xdr:rowOff>131899</xdr:rowOff>
    </xdr:to>
    <xdr:sp macro="" textlink="">
      <xdr:nvSpPr>
        <xdr:cNvPr id="402" name="楕円 401">
          <a:extLst>
            <a:ext uri="{FF2B5EF4-FFF2-40B4-BE49-F238E27FC236}">
              <a16:creationId xmlns:a16="http://schemas.microsoft.com/office/drawing/2014/main" id="{7B668CAB-80FA-4449-8B0D-8C2B2DB7D651}"/>
            </a:ext>
          </a:extLst>
        </xdr:cNvPr>
        <xdr:cNvSpPr/>
      </xdr:nvSpPr>
      <xdr:spPr>
        <a:xfrm>
          <a:off x="16268700" y="637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53176</xdr:rowOff>
    </xdr:from>
    <xdr:ext cx="405111" cy="259045"/>
    <xdr:sp macro="" textlink="">
      <xdr:nvSpPr>
        <xdr:cNvPr id="403" name="【認定こども園・幼稚園・保育所】&#10;有形固定資産減価償却率該当値テキスト">
          <a:extLst>
            <a:ext uri="{FF2B5EF4-FFF2-40B4-BE49-F238E27FC236}">
              <a16:creationId xmlns:a16="http://schemas.microsoft.com/office/drawing/2014/main" id="{C5BA61FC-14B4-4872-9AD8-327F8AC14BAB}"/>
            </a:ext>
          </a:extLst>
        </xdr:cNvPr>
        <xdr:cNvSpPr txBox="1"/>
      </xdr:nvSpPr>
      <xdr:spPr>
        <a:xfrm>
          <a:off x="16357600" y="6225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12337</xdr:rowOff>
    </xdr:from>
    <xdr:to>
      <xdr:col>81</xdr:col>
      <xdr:colOff>101600</xdr:colOff>
      <xdr:row>37</xdr:row>
      <xdr:rowOff>113937</xdr:rowOff>
    </xdr:to>
    <xdr:sp macro="" textlink="">
      <xdr:nvSpPr>
        <xdr:cNvPr id="404" name="楕円 403">
          <a:extLst>
            <a:ext uri="{FF2B5EF4-FFF2-40B4-BE49-F238E27FC236}">
              <a16:creationId xmlns:a16="http://schemas.microsoft.com/office/drawing/2014/main" id="{4F8A3FF1-72E9-4962-B589-172FD644A521}"/>
            </a:ext>
          </a:extLst>
        </xdr:cNvPr>
        <xdr:cNvSpPr/>
      </xdr:nvSpPr>
      <xdr:spPr>
        <a:xfrm>
          <a:off x="15430500" y="635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63137</xdr:rowOff>
    </xdr:from>
    <xdr:to>
      <xdr:col>85</xdr:col>
      <xdr:colOff>127000</xdr:colOff>
      <xdr:row>37</xdr:row>
      <xdr:rowOff>81099</xdr:rowOff>
    </xdr:to>
    <xdr:cxnSp macro="">
      <xdr:nvCxnSpPr>
        <xdr:cNvPr id="405" name="直線コネクタ 404">
          <a:extLst>
            <a:ext uri="{FF2B5EF4-FFF2-40B4-BE49-F238E27FC236}">
              <a16:creationId xmlns:a16="http://schemas.microsoft.com/office/drawing/2014/main" id="{3C56E56C-C3BF-4A5B-BCA1-DF36F1FDCD04}"/>
            </a:ext>
          </a:extLst>
        </xdr:cNvPr>
        <xdr:cNvCxnSpPr/>
      </xdr:nvCxnSpPr>
      <xdr:spPr>
        <a:xfrm>
          <a:off x="15481300" y="6406787"/>
          <a:ext cx="8382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53158</xdr:rowOff>
    </xdr:from>
    <xdr:to>
      <xdr:col>76</xdr:col>
      <xdr:colOff>165100</xdr:colOff>
      <xdr:row>37</xdr:row>
      <xdr:rowOff>154758</xdr:rowOff>
    </xdr:to>
    <xdr:sp macro="" textlink="">
      <xdr:nvSpPr>
        <xdr:cNvPr id="406" name="楕円 405">
          <a:extLst>
            <a:ext uri="{FF2B5EF4-FFF2-40B4-BE49-F238E27FC236}">
              <a16:creationId xmlns:a16="http://schemas.microsoft.com/office/drawing/2014/main" id="{7EC4D4EA-082A-476B-B577-4AA87F829594}"/>
            </a:ext>
          </a:extLst>
        </xdr:cNvPr>
        <xdr:cNvSpPr/>
      </xdr:nvSpPr>
      <xdr:spPr>
        <a:xfrm>
          <a:off x="14541500" y="639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63137</xdr:rowOff>
    </xdr:from>
    <xdr:to>
      <xdr:col>81</xdr:col>
      <xdr:colOff>50800</xdr:colOff>
      <xdr:row>37</xdr:row>
      <xdr:rowOff>103958</xdr:rowOff>
    </xdr:to>
    <xdr:cxnSp macro="">
      <xdr:nvCxnSpPr>
        <xdr:cNvPr id="407" name="直線コネクタ 406">
          <a:extLst>
            <a:ext uri="{FF2B5EF4-FFF2-40B4-BE49-F238E27FC236}">
              <a16:creationId xmlns:a16="http://schemas.microsoft.com/office/drawing/2014/main" id="{7BE8BD01-5D2E-4320-9F15-E998E461ACA9}"/>
            </a:ext>
          </a:extLst>
        </xdr:cNvPr>
        <xdr:cNvCxnSpPr/>
      </xdr:nvCxnSpPr>
      <xdr:spPr>
        <a:xfrm flipV="1">
          <a:off x="14592300" y="6406787"/>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98878</xdr:rowOff>
    </xdr:from>
    <xdr:to>
      <xdr:col>72</xdr:col>
      <xdr:colOff>38100</xdr:colOff>
      <xdr:row>38</xdr:row>
      <xdr:rowOff>29028</xdr:rowOff>
    </xdr:to>
    <xdr:sp macro="" textlink="">
      <xdr:nvSpPr>
        <xdr:cNvPr id="408" name="楕円 407">
          <a:extLst>
            <a:ext uri="{FF2B5EF4-FFF2-40B4-BE49-F238E27FC236}">
              <a16:creationId xmlns:a16="http://schemas.microsoft.com/office/drawing/2014/main" id="{4F43E884-1407-4C1D-BC43-0D31D77A50DE}"/>
            </a:ext>
          </a:extLst>
        </xdr:cNvPr>
        <xdr:cNvSpPr/>
      </xdr:nvSpPr>
      <xdr:spPr>
        <a:xfrm>
          <a:off x="13652500" y="64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103958</xdr:rowOff>
    </xdr:from>
    <xdr:to>
      <xdr:col>76</xdr:col>
      <xdr:colOff>114300</xdr:colOff>
      <xdr:row>37</xdr:row>
      <xdr:rowOff>149678</xdr:rowOff>
    </xdr:to>
    <xdr:cxnSp macro="">
      <xdr:nvCxnSpPr>
        <xdr:cNvPr id="409" name="直線コネクタ 408">
          <a:extLst>
            <a:ext uri="{FF2B5EF4-FFF2-40B4-BE49-F238E27FC236}">
              <a16:creationId xmlns:a16="http://schemas.microsoft.com/office/drawing/2014/main" id="{79CC1B4E-1215-4777-BEF0-8B07A85C14BF}"/>
            </a:ext>
          </a:extLst>
        </xdr:cNvPr>
        <xdr:cNvCxnSpPr/>
      </xdr:nvCxnSpPr>
      <xdr:spPr>
        <a:xfrm flipV="1">
          <a:off x="13703300" y="644760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2194</xdr:rowOff>
    </xdr:from>
    <xdr:ext cx="405111" cy="259045"/>
    <xdr:sp macro="" textlink="">
      <xdr:nvSpPr>
        <xdr:cNvPr id="410" name="n_1aveValue【認定こども園・幼稚園・保育所】&#10;有形固定資産減価償却率">
          <a:extLst>
            <a:ext uri="{FF2B5EF4-FFF2-40B4-BE49-F238E27FC236}">
              <a16:creationId xmlns:a16="http://schemas.microsoft.com/office/drawing/2014/main" id="{1271E620-4D24-41AE-B584-787F0A47D919}"/>
            </a:ext>
          </a:extLst>
        </xdr:cNvPr>
        <xdr:cNvSpPr txBox="1"/>
      </xdr:nvSpPr>
      <xdr:spPr>
        <a:xfrm>
          <a:off x="15266044" y="6517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169653</xdr:rowOff>
    </xdr:from>
    <xdr:ext cx="405111" cy="259045"/>
    <xdr:sp macro="" textlink="">
      <xdr:nvSpPr>
        <xdr:cNvPr id="411" name="n_2aveValue【認定こども園・幼稚園・保育所】&#10;有形固定資産減価償却率">
          <a:extLst>
            <a:ext uri="{FF2B5EF4-FFF2-40B4-BE49-F238E27FC236}">
              <a16:creationId xmlns:a16="http://schemas.microsoft.com/office/drawing/2014/main" id="{348338FC-0E78-4A34-BA21-7EF22FB3D206}"/>
            </a:ext>
          </a:extLst>
        </xdr:cNvPr>
        <xdr:cNvSpPr txBox="1"/>
      </xdr:nvSpPr>
      <xdr:spPr>
        <a:xfrm>
          <a:off x="14389744" y="617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67508</xdr:rowOff>
    </xdr:from>
    <xdr:ext cx="405111" cy="259045"/>
    <xdr:sp macro="" textlink="">
      <xdr:nvSpPr>
        <xdr:cNvPr id="412" name="n_3aveValue【認定こども園・幼稚園・保育所】&#10;有形固定資産減価償却率">
          <a:extLst>
            <a:ext uri="{FF2B5EF4-FFF2-40B4-BE49-F238E27FC236}">
              <a16:creationId xmlns:a16="http://schemas.microsoft.com/office/drawing/2014/main" id="{97E98445-6CFD-4658-90FD-668AE3D499A2}"/>
            </a:ext>
          </a:extLst>
        </xdr:cNvPr>
        <xdr:cNvSpPr txBox="1"/>
      </xdr:nvSpPr>
      <xdr:spPr>
        <a:xfrm>
          <a:off x="13500744" y="658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130464</xdr:rowOff>
    </xdr:from>
    <xdr:ext cx="405111" cy="259045"/>
    <xdr:sp macro="" textlink="">
      <xdr:nvSpPr>
        <xdr:cNvPr id="413" name="n_1mainValue【認定こども園・幼稚園・保育所】&#10;有形固定資産減価償却率">
          <a:extLst>
            <a:ext uri="{FF2B5EF4-FFF2-40B4-BE49-F238E27FC236}">
              <a16:creationId xmlns:a16="http://schemas.microsoft.com/office/drawing/2014/main" id="{1A82A45C-003D-446E-BD81-78751EB276F1}"/>
            </a:ext>
          </a:extLst>
        </xdr:cNvPr>
        <xdr:cNvSpPr txBox="1"/>
      </xdr:nvSpPr>
      <xdr:spPr>
        <a:xfrm>
          <a:off x="15266044" y="6131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145886</xdr:rowOff>
    </xdr:from>
    <xdr:ext cx="405111" cy="259045"/>
    <xdr:sp macro="" textlink="">
      <xdr:nvSpPr>
        <xdr:cNvPr id="414" name="n_2mainValue【認定こども園・幼稚園・保育所】&#10;有形固定資産減価償却率">
          <a:extLst>
            <a:ext uri="{FF2B5EF4-FFF2-40B4-BE49-F238E27FC236}">
              <a16:creationId xmlns:a16="http://schemas.microsoft.com/office/drawing/2014/main" id="{5D5D2425-AD30-4AB5-8B35-63E75DF00A40}"/>
            </a:ext>
          </a:extLst>
        </xdr:cNvPr>
        <xdr:cNvSpPr txBox="1"/>
      </xdr:nvSpPr>
      <xdr:spPr>
        <a:xfrm>
          <a:off x="14389744" y="6489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45555</xdr:rowOff>
    </xdr:from>
    <xdr:ext cx="405111" cy="259045"/>
    <xdr:sp macro="" textlink="">
      <xdr:nvSpPr>
        <xdr:cNvPr id="415" name="n_3mainValue【認定こども園・幼稚園・保育所】&#10;有形固定資産減価償却率">
          <a:extLst>
            <a:ext uri="{FF2B5EF4-FFF2-40B4-BE49-F238E27FC236}">
              <a16:creationId xmlns:a16="http://schemas.microsoft.com/office/drawing/2014/main" id="{C8DC3936-3FD1-475B-8B9D-B8DFCE765B5B}"/>
            </a:ext>
          </a:extLst>
        </xdr:cNvPr>
        <xdr:cNvSpPr txBox="1"/>
      </xdr:nvSpPr>
      <xdr:spPr>
        <a:xfrm>
          <a:off x="13500744" y="621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6" name="正方形/長方形 415">
          <a:extLst>
            <a:ext uri="{FF2B5EF4-FFF2-40B4-BE49-F238E27FC236}">
              <a16:creationId xmlns:a16="http://schemas.microsoft.com/office/drawing/2014/main" id="{7E4307A4-0C50-463E-AB34-F28DE6F4B208}"/>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7" name="正方形/長方形 416">
          <a:extLst>
            <a:ext uri="{FF2B5EF4-FFF2-40B4-BE49-F238E27FC236}">
              <a16:creationId xmlns:a16="http://schemas.microsoft.com/office/drawing/2014/main" id="{1F4A0B02-68A1-4467-BB8D-3442FC5C4401}"/>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8" name="正方形/長方形 417">
          <a:extLst>
            <a:ext uri="{FF2B5EF4-FFF2-40B4-BE49-F238E27FC236}">
              <a16:creationId xmlns:a16="http://schemas.microsoft.com/office/drawing/2014/main" id="{8B2F21A3-07D8-4587-8CAF-FE2186D9044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9" name="正方形/長方形 418">
          <a:extLst>
            <a:ext uri="{FF2B5EF4-FFF2-40B4-BE49-F238E27FC236}">
              <a16:creationId xmlns:a16="http://schemas.microsoft.com/office/drawing/2014/main" id="{D8568E86-81E1-4E81-9492-9EB505A5F3E7}"/>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0" name="正方形/長方形 419">
          <a:extLst>
            <a:ext uri="{FF2B5EF4-FFF2-40B4-BE49-F238E27FC236}">
              <a16:creationId xmlns:a16="http://schemas.microsoft.com/office/drawing/2014/main" id="{85E8ACF7-9266-4506-A5A2-10B12857A282}"/>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1" name="正方形/長方形 420">
          <a:extLst>
            <a:ext uri="{FF2B5EF4-FFF2-40B4-BE49-F238E27FC236}">
              <a16:creationId xmlns:a16="http://schemas.microsoft.com/office/drawing/2014/main" id="{8FDC140F-8465-4C20-9888-81413062DA18}"/>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2" name="正方形/長方形 421">
          <a:extLst>
            <a:ext uri="{FF2B5EF4-FFF2-40B4-BE49-F238E27FC236}">
              <a16:creationId xmlns:a16="http://schemas.microsoft.com/office/drawing/2014/main" id="{FADD3427-F4F8-460C-A55D-761FEAC98D4B}"/>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3" name="正方形/長方形 422">
          <a:extLst>
            <a:ext uri="{FF2B5EF4-FFF2-40B4-BE49-F238E27FC236}">
              <a16:creationId xmlns:a16="http://schemas.microsoft.com/office/drawing/2014/main" id="{5B2B7100-E4FF-433B-8006-0FF079921064}"/>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4" name="テキスト ボックス 423">
          <a:extLst>
            <a:ext uri="{FF2B5EF4-FFF2-40B4-BE49-F238E27FC236}">
              <a16:creationId xmlns:a16="http://schemas.microsoft.com/office/drawing/2014/main" id="{D154862E-09A3-4697-8139-7604C2F2A232}"/>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5" name="直線コネクタ 424">
          <a:extLst>
            <a:ext uri="{FF2B5EF4-FFF2-40B4-BE49-F238E27FC236}">
              <a16:creationId xmlns:a16="http://schemas.microsoft.com/office/drawing/2014/main" id="{8588ACAA-42C1-4FEC-92D8-2F062F0A4D3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26" name="直線コネクタ 425">
          <a:extLst>
            <a:ext uri="{FF2B5EF4-FFF2-40B4-BE49-F238E27FC236}">
              <a16:creationId xmlns:a16="http://schemas.microsoft.com/office/drawing/2014/main" id="{6532C410-6E5E-4263-8072-E4BB3F3F3F6B}"/>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27" name="テキスト ボックス 426">
          <a:extLst>
            <a:ext uri="{FF2B5EF4-FFF2-40B4-BE49-F238E27FC236}">
              <a16:creationId xmlns:a16="http://schemas.microsoft.com/office/drawing/2014/main" id="{EF3572AC-1B52-4EFC-8C95-E548691E2E0E}"/>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28" name="直線コネクタ 427">
          <a:extLst>
            <a:ext uri="{FF2B5EF4-FFF2-40B4-BE49-F238E27FC236}">
              <a16:creationId xmlns:a16="http://schemas.microsoft.com/office/drawing/2014/main" id="{CA5D74CC-4CE4-4C3B-A533-40B699FE15C5}"/>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29" name="テキスト ボックス 428">
          <a:extLst>
            <a:ext uri="{FF2B5EF4-FFF2-40B4-BE49-F238E27FC236}">
              <a16:creationId xmlns:a16="http://schemas.microsoft.com/office/drawing/2014/main" id="{B36AE132-6C37-4EA0-8611-FFB7CB6897FE}"/>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30" name="直線コネクタ 429">
          <a:extLst>
            <a:ext uri="{FF2B5EF4-FFF2-40B4-BE49-F238E27FC236}">
              <a16:creationId xmlns:a16="http://schemas.microsoft.com/office/drawing/2014/main" id="{52EE764C-EA56-4C89-A667-00540032333A}"/>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31" name="テキスト ボックス 430">
          <a:extLst>
            <a:ext uri="{FF2B5EF4-FFF2-40B4-BE49-F238E27FC236}">
              <a16:creationId xmlns:a16="http://schemas.microsoft.com/office/drawing/2014/main" id="{16DD8E83-F178-4214-AAAC-0B9764FC36A7}"/>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32" name="直線コネクタ 431">
          <a:extLst>
            <a:ext uri="{FF2B5EF4-FFF2-40B4-BE49-F238E27FC236}">
              <a16:creationId xmlns:a16="http://schemas.microsoft.com/office/drawing/2014/main" id="{7650C4CD-D2FD-4FC0-A274-270E28DC3EF9}"/>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33" name="テキスト ボックス 432">
          <a:extLst>
            <a:ext uri="{FF2B5EF4-FFF2-40B4-BE49-F238E27FC236}">
              <a16:creationId xmlns:a16="http://schemas.microsoft.com/office/drawing/2014/main" id="{B1930DE9-FD00-41C2-BD1F-7275B3ED6A43}"/>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4" name="直線コネクタ 433">
          <a:extLst>
            <a:ext uri="{FF2B5EF4-FFF2-40B4-BE49-F238E27FC236}">
              <a16:creationId xmlns:a16="http://schemas.microsoft.com/office/drawing/2014/main" id="{DE5D48DD-5FE7-46CD-A990-CCADCEA94148}"/>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5" name="テキスト ボックス 434">
          <a:extLst>
            <a:ext uri="{FF2B5EF4-FFF2-40B4-BE49-F238E27FC236}">
              <a16:creationId xmlns:a16="http://schemas.microsoft.com/office/drawing/2014/main" id="{20D3416D-BAB8-45C7-9ACD-1C6EE7FEFCC2}"/>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6" name="【認定こども園・幼稚園・保育所】&#10;一人当たり面積グラフ枠">
          <a:extLst>
            <a:ext uri="{FF2B5EF4-FFF2-40B4-BE49-F238E27FC236}">
              <a16:creationId xmlns:a16="http://schemas.microsoft.com/office/drawing/2014/main" id="{E883AD85-261B-4C5E-9890-B6E5DCC1C048}"/>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105918</xdr:rowOff>
    </xdr:from>
    <xdr:to>
      <xdr:col>116</xdr:col>
      <xdr:colOff>62864</xdr:colOff>
      <xdr:row>41</xdr:row>
      <xdr:rowOff>112319</xdr:rowOff>
    </xdr:to>
    <xdr:cxnSp macro="">
      <xdr:nvCxnSpPr>
        <xdr:cNvPr id="437" name="直線コネクタ 436">
          <a:extLst>
            <a:ext uri="{FF2B5EF4-FFF2-40B4-BE49-F238E27FC236}">
              <a16:creationId xmlns:a16="http://schemas.microsoft.com/office/drawing/2014/main" id="{D48DEE71-263B-44E1-818A-65ADD9A2261E}"/>
            </a:ext>
          </a:extLst>
        </xdr:cNvPr>
        <xdr:cNvCxnSpPr/>
      </xdr:nvCxnSpPr>
      <xdr:spPr>
        <a:xfrm flipV="1">
          <a:off x="22160864" y="5763768"/>
          <a:ext cx="0" cy="1378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116146</xdr:rowOff>
    </xdr:from>
    <xdr:ext cx="469744" cy="259045"/>
    <xdr:sp macro="" textlink="">
      <xdr:nvSpPr>
        <xdr:cNvPr id="438" name="【認定こども園・幼稚園・保育所】&#10;一人当たり面積最小値テキスト">
          <a:extLst>
            <a:ext uri="{FF2B5EF4-FFF2-40B4-BE49-F238E27FC236}">
              <a16:creationId xmlns:a16="http://schemas.microsoft.com/office/drawing/2014/main" id="{AAC18845-E37E-42C2-81F8-E7068838F54F}"/>
            </a:ext>
          </a:extLst>
        </xdr:cNvPr>
        <xdr:cNvSpPr txBox="1"/>
      </xdr:nvSpPr>
      <xdr:spPr>
        <a:xfrm>
          <a:off x="22199600" y="7145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112319</xdr:rowOff>
    </xdr:from>
    <xdr:to>
      <xdr:col>116</xdr:col>
      <xdr:colOff>152400</xdr:colOff>
      <xdr:row>41</xdr:row>
      <xdr:rowOff>112319</xdr:rowOff>
    </xdr:to>
    <xdr:cxnSp macro="">
      <xdr:nvCxnSpPr>
        <xdr:cNvPr id="439" name="直線コネクタ 438">
          <a:extLst>
            <a:ext uri="{FF2B5EF4-FFF2-40B4-BE49-F238E27FC236}">
              <a16:creationId xmlns:a16="http://schemas.microsoft.com/office/drawing/2014/main" id="{DBDA734C-3F89-4413-9CB5-F187604D36C7}"/>
            </a:ext>
          </a:extLst>
        </xdr:cNvPr>
        <xdr:cNvCxnSpPr/>
      </xdr:nvCxnSpPr>
      <xdr:spPr>
        <a:xfrm>
          <a:off x="22072600" y="714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52595</xdr:rowOff>
    </xdr:from>
    <xdr:ext cx="469744" cy="259045"/>
    <xdr:sp macro="" textlink="">
      <xdr:nvSpPr>
        <xdr:cNvPr id="440" name="【認定こども園・幼稚園・保育所】&#10;一人当たり面積最大値テキスト">
          <a:extLst>
            <a:ext uri="{FF2B5EF4-FFF2-40B4-BE49-F238E27FC236}">
              <a16:creationId xmlns:a16="http://schemas.microsoft.com/office/drawing/2014/main" id="{1481031D-C42E-4F8B-881A-6031243494D6}"/>
            </a:ext>
          </a:extLst>
        </xdr:cNvPr>
        <xdr:cNvSpPr txBox="1"/>
      </xdr:nvSpPr>
      <xdr:spPr>
        <a:xfrm>
          <a:off x="22199600" y="553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105918</xdr:rowOff>
    </xdr:from>
    <xdr:to>
      <xdr:col>116</xdr:col>
      <xdr:colOff>152400</xdr:colOff>
      <xdr:row>33</xdr:row>
      <xdr:rowOff>105918</xdr:rowOff>
    </xdr:to>
    <xdr:cxnSp macro="">
      <xdr:nvCxnSpPr>
        <xdr:cNvPr id="441" name="直線コネクタ 440">
          <a:extLst>
            <a:ext uri="{FF2B5EF4-FFF2-40B4-BE49-F238E27FC236}">
              <a16:creationId xmlns:a16="http://schemas.microsoft.com/office/drawing/2014/main" id="{8D8B016D-22E2-4B7D-962A-00DFEA37CE9E}"/>
            </a:ext>
          </a:extLst>
        </xdr:cNvPr>
        <xdr:cNvCxnSpPr/>
      </xdr:nvCxnSpPr>
      <xdr:spPr>
        <a:xfrm>
          <a:off x="22072600" y="576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124071</xdr:rowOff>
    </xdr:from>
    <xdr:ext cx="469744" cy="259045"/>
    <xdr:sp macro="" textlink="">
      <xdr:nvSpPr>
        <xdr:cNvPr id="442" name="【認定こども園・幼稚園・保育所】&#10;一人当たり面積平均値テキスト">
          <a:extLst>
            <a:ext uri="{FF2B5EF4-FFF2-40B4-BE49-F238E27FC236}">
              <a16:creationId xmlns:a16="http://schemas.microsoft.com/office/drawing/2014/main" id="{6F4FD43C-E10B-49C7-805A-51F34EDDD0B1}"/>
            </a:ext>
          </a:extLst>
        </xdr:cNvPr>
        <xdr:cNvSpPr txBox="1"/>
      </xdr:nvSpPr>
      <xdr:spPr>
        <a:xfrm>
          <a:off x="22199600" y="68106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145644</xdr:rowOff>
    </xdr:from>
    <xdr:to>
      <xdr:col>116</xdr:col>
      <xdr:colOff>114300</xdr:colOff>
      <xdr:row>40</xdr:row>
      <xdr:rowOff>75794</xdr:rowOff>
    </xdr:to>
    <xdr:sp macro="" textlink="">
      <xdr:nvSpPr>
        <xdr:cNvPr id="443" name="フローチャート: 判断 442">
          <a:extLst>
            <a:ext uri="{FF2B5EF4-FFF2-40B4-BE49-F238E27FC236}">
              <a16:creationId xmlns:a16="http://schemas.microsoft.com/office/drawing/2014/main" id="{BE6D644A-E471-4C96-91BA-1BFBFD1A5722}"/>
            </a:ext>
          </a:extLst>
        </xdr:cNvPr>
        <xdr:cNvSpPr/>
      </xdr:nvSpPr>
      <xdr:spPr>
        <a:xfrm>
          <a:off x="22110700" y="68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149301</xdr:rowOff>
    </xdr:from>
    <xdr:to>
      <xdr:col>112</xdr:col>
      <xdr:colOff>38100</xdr:colOff>
      <xdr:row>40</xdr:row>
      <xdr:rowOff>79451</xdr:rowOff>
    </xdr:to>
    <xdr:sp macro="" textlink="">
      <xdr:nvSpPr>
        <xdr:cNvPr id="444" name="フローチャート: 判断 443">
          <a:extLst>
            <a:ext uri="{FF2B5EF4-FFF2-40B4-BE49-F238E27FC236}">
              <a16:creationId xmlns:a16="http://schemas.microsoft.com/office/drawing/2014/main" id="{AB7467E7-BB96-464A-8828-539BAF3AC5B1}"/>
            </a:ext>
          </a:extLst>
        </xdr:cNvPr>
        <xdr:cNvSpPr/>
      </xdr:nvSpPr>
      <xdr:spPr>
        <a:xfrm>
          <a:off x="21272500" y="683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120041</xdr:rowOff>
    </xdr:from>
    <xdr:to>
      <xdr:col>107</xdr:col>
      <xdr:colOff>101600</xdr:colOff>
      <xdr:row>40</xdr:row>
      <xdr:rowOff>50191</xdr:rowOff>
    </xdr:to>
    <xdr:sp macro="" textlink="">
      <xdr:nvSpPr>
        <xdr:cNvPr id="445" name="フローチャート: 判断 444">
          <a:extLst>
            <a:ext uri="{FF2B5EF4-FFF2-40B4-BE49-F238E27FC236}">
              <a16:creationId xmlns:a16="http://schemas.microsoft.com/office/drawing/2014/main" id="{665EB80E-B445-43DD-B7E4-1F196A828E10}"/>
            </a:ext>
          </a:extLst>
        </xdr:cNvPr>
        <xdr:cNvSpPr/>
      </xdr:nvSpPr>
      <xdr:spPr>
        <a:xfrm>
          <a:off x="20383500" y="680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115468</xdr:rowOff>
    </xdr:from>
    <xdr:to>
      <xdr:col>102</xdr:col>
      <xdr:colOff>165100</xdr:colOff>
      <xdr:row>40</xdr:row>
      <xdr:rowOff>45618</xdr:rowOff>
    </xdr:to>
    <xdr:sp macro="" textlink="">
      <xdr:nvSpPr>
        <xdr:cNvPr id="446" name="フローチャート: 判断 445">
          <a:extLst>
            <a:ext uri="{FF2B5EF4-FFF2-40B4-BE49-F238E27FC236}">
              <a16:creationId xmlns:a16="http://schemas.microsoft.com/office/drawing/2014/main" id="{C140B3DC-9F19-4D4A-9E71-DBB81056E10A}"/>
            </a:ext>
          </a:extLst>
        </xdr:cNvPr>
        <xdr:cNvSpPr/>
      </xdr:nvSpPr>
      <xdr:spPr>
        <a:xfrm>
          <a:off x="19494500" y="6802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7" name="テキスト ボックス 446">
          <a:extLst>
            <a:ext uri="{FF2B5EF4-FFF2-40B4-BE49-F238E27FC236}">
              <a16:creationId xmlns:a16="http://schemas.microsoft.com/office/drawing/2014/main" id="{6F25A9F0-3A7E-49C2-BCC5-D647E9D93AFF}"/>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8" name="テキスト ボックス 447">
          <a:extLst>
            <a:ext uri="{FF2B5EF4-FFF2-40B4-BE49-F238E27FC236}">
              <a16:creationId xmlns:a16="http://schemas.microsoft.com/office/drawing/2014/main" id="{3DD97F90-4F9D-4FBE-84F7-119D0B5EE88F}"/>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9" name="テキスト ボックス 448">
          <a:extLst>
            <a:ext uri="{FF2B5EF4-FFF2-40B4-BE49-F238E27FC236}">
              <a16:creationId xmlns:a16="http://schemas.microsoft.com/office/drawing/2014/main" id="{E5D3C0A0-9CF0-4824-B7C0-442424643C5D}"/>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0" name="テキスト ボックス 449">
          <a:extLst>
            <a:ext uri="{FF2B5EF4-FFF2-40B4-BE49-F238E27FC236}">
              <a16:creationId xmlns:a16="http://schemas.microsoft.com/office/drawing/2014/main" id="{4329E650-B727-4D33-B458-7A2D99584356}"/>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1" name="テキスト ボックス 450">
          <a:extLst>
            <a:ext uri="{FF2B5EF4-FFF2-40B4-BE49-F238E27FC236}">
              <a16:creationId xmlns:a16="http://schemas.microsoft.com/office/drawing/2014/main" id="{065B5AEE-D8C3-4421-89CC-1D017264E6F5}"/>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94894</xdr:rowOff>
    </xdr:from>
    <xdr:to>
      <xdr:col>116</xdr:col>
      <xdr:colOff>114300</xdr:colOff>
      <xdr:row>39</xdr:row>
      <xdr:rowOff>25044</xdr:rowOff>
    </xdr:to>
    <xdr:sp macro="" textlink="">
      <xdr:nvSpPr>
        <xdr:cNvPr id="452" name="楕円 451">
          <a:extLst>
            <a:ext uri="{FF2B5EF4-FFF2-40B4-BE49-F238E27FC236}">
              <a16:creationId xmlns:a16="http://schemas.microsoft.com/office/drawing/2014/main" id="{14116C71-BB57-497E-8454-5D4EC1962E68}"/>
            </a:ext>
          </a:extLst>
        </xdr:cNvPr>
        <xdr:cNvSpPr/>
      </xdr:nvSpPr>
      <xdr:spPr>
        <a:xfrm>
          <a:off x="22110700" y="6609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117771</xdr:rowOff>
    </xdr:from>
    <xdr:ext cx="469744" cy="259045"/>
    <xdr:sp macro="" textlink="">
      <xdr:nvSpPr>
        <xdr:cNvPr id="453" name="【認定こども園・幼稚園・保育所】&#10;一人当たり面積該当値テキスト">
          <a:extLst>
            <a:ext uri="{FF2B5EF4-FFF2-40B4-BE49-F238E27FC236}">
              <a16:creationId xmlns:a16="http://schemas.microsoft.com/office/drawing/2014/main" id="{38E4C70F-449A-4A8F-872F-BEA824FA7868}"/>
            </a:ext>
          </a:extLst>
        </xdr:cNvPr>
        <xdr:cNvSpPr txBox="1"/>
      </xdr:nvSpPr>
      <xdr:spPr>
        <a:xfrm>
          <a:off x="22199600" y="6461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101295</xdr:rowOff>
    </xdr:from>
    <xdr:to>
      <xdr:col>112</xdr:col>
      <xdr:colOff>38100</xdr:colOff>
      <xdr:row>39</xdr:row>
      <xdr:rowOff>31445</xdr:rowOff>
    </xdr:to>
    <xdr:sp macro="" textlink="">
      <xdr:nvSpPr>
        <xdr:cNvPr id="454" name="楕円 453">
          <a:extLst>
            <a:ext uri="{FF2B5EF4-FFF2-40B4-BE49-F238E27FC236}">
              <a16:creationId xmlns:a16="http://schemas.microsoft.com/office/drawing/2014/main" id="{0FE0B341-76CD-4CB0-883E-ACE6DF9F0BA0}"/>
            </a:ext>
          </a:extLst>
        </xdr:cNvPr>
        <xdr:cNvSpPr/>
      </xdr:nvSpPr>
      <xdr:spPr>
        <a:xfrm>
          <a:off x="21272500" y="6616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145694</xdr:rowOff>
    </xdr:from>
    <xdr:to>
      <xdr:col>116</xdr:col>
      <xdr:colOff>63500</xdr:colOff>
      <xdr:row>38</xdr:row>
      <xdr:rowOff>152095</xdr:rowOff>
    </xdr:to>
    <xdr:cxnSp macro="">
      <xdr:nvCxnSpPr>
        <xdr:cNvPr id="455" name="直線コネクタ 454">
          <a:extLst>
            <a:ext uri="{FF2B5EF4-FFF2-40B4-BE49-F238E27FC236}">
              <a16:creationId xmlns:a16="http://schemas.microsoft.com/office/drawing/2014/main" id="{0A10AE64-17D0-440E-8492-5CCE8F650915}"/>
            </a:ext>
          </a:extLst>
        </xdr:cNvPr>
        <xdr:cNvCxnSpPr/>
      </xdr:nvCxnSpPr>
      <xdr:spPr>
        <a:xfrm flipV="1">
          <a:off x="21323300" y="6660794"/>
          <a:ext cx="8382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120497</xdr:rowOff>
    </xdr:from>
    <xdr:to>
      <xdr:col>107</xdr:col>
      <xdr:colOff>101600</xdr:colOff>
      <xdr:row>39</xdr:row>
      <xdr:rowOff>50647</xdr:rowOff>
    </xdr:to>
    <xdr:sp macro="" textlink="">
      <xdr:nvSpPr>
        <xdr:cNvPr id="456" name="楕円 455">
          <a:extLst>
            <a:ext uri="{FF2B5EF4-FFF2-40B4-BE49-F238E27FC236}">
              <a16:creationId xmlns:a16="http://schemas.microsoft.com/office/drawing/2014/main" id="{338F6CE2-794E-4B1E-8A68-A127A8CED0F0}"/>
            </a:ext>
          </a:extLst>
        </xdr:cNvPr>
        <xdr:cNvSpPr/>
      </xdr:nvSpPr>
      <xdr:spPr>
        <a:xfrm>
          <a:off x="20383500" y="6635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152095</xdr:rowOff>
    </xdr:from>
    <xdr:to>
      <xdr:col>111</xdr:col>
      <xdr:colOff>177800</xdr:colOff>
      <xdr:row>38</xdr:row>
      <xdr:rowOff>171297</xdr:rowOff>
    </xdr:to>
    <xdr:cxnSp macro="">
      <xdr:nvCxnSpPr>
        <xdr:cNvPr id="457" name="直線コネクタ 456">
          <a:extLst>
            <a:ext uri="{FF2B5EF4-FFF2-40B4-BE49-F238E27FC236}">
              <a16:creationId xmlns:a16="http://schemas.microsoft.com/office/drawing/2014/main" id="{D2574CA9-0A70-487A-B554-00F9C51C3365}"/>
            </a:ext>
          </a:extLst>
        </xdr:cNvPr>
        <xdr:cNvCxnSpPr/>
      </xdr:nvCxnSpPr>
      <xdr:spPr>
        <a:xfrm flipV="1">
          <a:off x="20434300" y="6667195"/>
          <a:ext cx="889000" cy="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125984</xdr:rowOff>
    </xdr:from>
    <xdr:to>
      <xdr:col>102</xdr:col>
      <xdr:colOff>165100</xdr:colOff>
      <xdr:row>39</xdr:row>
      <xdr:rowOff>56134</xdr:rowOff>
    </xdr:to>
    <xdr:sp macro="" textlink="">
      <xdr:nvSpPr>
        <xdr:cNvPr id="458" name="楕円 457">
          <a:extLst>
            <a:ext uri="{FF2B5EF4-FFF2-40B4-BE49-F238E27FC236}">
              <a16:creationId xmlns:a16="http://schemas.microsoft.com/office/drawing/2014/main" id="{2F8CAAF5-1FCE-4A72-AE93-EF178A2B1FD7}"/>
            </a:ext>
          </a:extLst>
        </xdr:cNvPr>
        <xdr:cNvSpPr/>
      </xdr:nvSpPr>
      <xdr:spPr>
        <a:xfrm>
          <a:off x="19494500" y="664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171297</xdr:rowOff>
    </xdr:from>
    <xdr:to>
      <xdr:col>107</xdr:col>
      <xdr:colOff>50800</xdr:colOff>
      <xdr:row>39</xdr:row>
      <xdr:rowOff>5334</xdr:rowOff>
    </xdr:to>
    <xdr:cxnSp macro="">
      <xdr:nvCxnSpPr>
        <xdr:cNvPr id="459" name="直線コネクタ 458">
          <a:extLst>
            <a:ext uri="{FF2B5EF4-FFF2-40B4-BE49-F238E27FC236}">
              <a16:creationId xmlns:a16="http://schemas.microsoft.com/office/drawing/2014/main" id="{F8A78315-6EDA-44A8-8808-54D755052C83}"/>
            </a:ext>
          </a:extLst>
        </xdr:cNvPr>
        <xdr:cNvCxnSpPr/>
      </xdr:nvCxnSpPr>
      <xdr:spPr>
        <a:xfrm flipV="1">
          <a:off x="19545300" y="6686397"/>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70578</xdr:rowOff>
    </xdr:from>
    <xdr:ext cx="469744" cy="259045"/>
    <xdr:sp macro="" textlink="">
      <xdr:nvSpPr>
        <xdr:cNvPr id="460" name="n_1aveValue【認定こども園・幼稚園・保育所】&#10;一人当たり面積">
          <a:extLst>
            <a:ext uri="{FF2B5EF4-FFF2-40B4-BE49-F238E27FC236}">
              <a16:creationId xmlns:a16="http://schemas.microsoft.com/office/drawing/2014/main" id="{1D278EC1-7C79-4BBD-8E31-757EFBA74383}"/>
            </a:ext>
          </a:extLst>
        </xdr:cNvPr>
        <xdr:cNvSpPr txBox="1"/>
      </xdr:nvSpPr>
      <xdr:spPr>
        <a:xfrm>
          <a:off x="21075727" y="6928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41318</xdr:rowOff>
    </xdr:from>
    <xdr:ext cx="469744" cy="259045"/>
    <xdr:sp macro="" textlink="">
      <xdr:nvSpPr>
        <xdr:cNvPr id="461" name="n_2aveValue【認定こども園・幼稚園・保育所】&#10;一人当たり面積">
          <a:extLst>
            <a:ext uri="{FF2B5EF4-FFF2-40B4-BE49-F238E27FC236}">
              <a16:creationId xmlns:a16="http://schemas.microsoft.com/office/drawing/2014/main" id="{1D69526F-4CBA-49A0-87B6-07C01333335A}"/>
            </a:ext>
          </a:extLst>
        </xdr:cNvPr>
        <xdr:cNvSpPr txBox="1"/>
      </xdr:nvSpPr>
      <xdr:spPr>
        <a:xfrm>
          <a:off x="20199427" y="6899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36745</xdr:rowOff>
    </xdr:from>
    <xdr:ext cx="469744" cy="259045"/>
    <xdr:sp macro="" textlink="">
      <xdr:nvSpPr>
        <xdr:cNvPr id="462" name="n_3aveValue【認定こども園・幼稚園・保育所】&#10;一人当たり面積">
          <a:extLst>
            <a:ext uri="{FF2B5EF4-FFF2-40B4-BE49-F238E27FC236}">
              <a16:creationId xmlns:a16="http://schemas.microsoft.com/office/drawing/2014/main" id="{5D1A8112-F8A2-474B-915E-84F9141AD922}"/>
            </a:ext>
          </a:extLst>
        </xdr:cNvPr>
        <xdr:cNvSpPr txBox="1"/>
      </xdr:nvSpPr>
      <xdr:spPr>
        <a:xfrm>
          <a:off x="19310427" y="6894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47972</xdr:rowOff>
    </xdr:from>
    <xdr:ext cx="469744" cy="259045"/>
    <xdr:sp macro="" textlink="">
      <xdr:nvSpPr>
        <xdr:cNvPr id="463" name="n_1mainValue【認定こども園・幼稚園・保育所】&#10;一人当たり面積">
          <a:extLst>
            <a:ext uri="{FF2B5EF4-FFF2-40B4-BE49-F238E27FC236}">
              <a16:creationId xmlns:a16="http://schemas.microsoft.com/office/drawing/2014/main" id="{B41A5FA3-A37E-4F0C-841B-9B538C0058C5}"/>
            </a:ext>
          </a:extLst>
        </xdr:cNvPr>
        <xdr:cNvSpPr txBox="1"/>
      </xdr:nvSpPr>
      <xdr:spPr>
        <a:xfrm>
          <a:off x="21075727" y="6391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67175</xdr:rowOff>
    </xdr:from>
    <xdr:ext cx="469744" cy="259045"/>
    <xdr:sp macro="" textlink="">
      <xdr:nvSpPr>
        <xdr:cNvPr id="464" name="n_2mainValue【認定こども園・幼稚園・保育所】&#10;一人当たり面積">
          <a:extLst>
            <a:ext uri="{FF2B5EF4-FFF2-40B4-BE49-F238E27FC236}">
              <a16:creationId xmlns:a16="http://schemas.microsoft.com/office/drawing/2014/main" id="{BE922CB2-4EB1-459B-A658-2E9B68DE97AB}"/>
            </a:ext>
          </a:extLst>
        </xdr:cNvPr>
        <xdr:cNvSpPr txBox="1"/>
      </xdr:nvSpPr>
      <xdr:spPr>
        <a:xfrm>
          <a:off x="20199427" y="6410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72661</xdr:rowOff>
    </xdr:from>
    <xdr:ext cx="469744" cy="259045"/>
    <xdr:sp macro="" textlink="">
      <xdr:nvSpPr>
        <xdr:cNvPr id="465" name="n_3mainValue【認定こども園・幼稚園・保育所】&#10;一人当たり面積">
          <a:extLst>
            <a:ext uri="{FF2B5EF4-FFF2-40B4-BE49-F238E27FC236}">
              <a16:creationId xmlns:a16="http://schemas.microsoft.com/office/drawing/2014/main" id="{33C49DD9-2DBB-49D8-834B-555ABD5BF616}"/>
            </a:ext>
          </a:extLst>
        </xdr:cNvPr>
        <xdr:cNvSpPr txBox="1"/>
      </xdr:nvSpPr>
      <xdr:spPr>
        <a:xfrm>
          <a:off x="19310427" y="6416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6" name="正方形/長方形 465">
          <a:extLst>
            <a:ext uri="{FF2B5EF4-FFF2-40B4-BE49-F238E27FC236}">
              <a16:creationId xmlns:a16="http://schemas.microsoft.com/office/drawing/2014/main" id="{93080BD5-F05F-4AE7-A9A0-1FA8666125B7}"/>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7" name="正方形/長方形 466">
          <a:extLst>
            <a:ext uri="{FF2B5EF4-FFF2-40B4-BE49-F238E27FC236}">
              <a16:creationId xmlns:a16="http://schemas.microsoft.com/office/drawing/2014/main" id="{92BEF530-7D8D-40D6-9B07-CA837E72725C}"/>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8" name="正方形/長方形 467">
          <a:extLst>
            <a:ext uri="{FF2B5EF4-FFF2-40B4-BE49-F238E27FC236}">
              <a16:creationId xmlns:a16="http://schemas.microsoft.com/office/drawing/2014/main" id="{904167A8-5F57-4DA9-88BD-D6E6189DE3AC}"/>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9" name="正方形/長方形 468">
          <a:extLst>
            <a:ext uri="{FF2B5EF4-FFF2-40B4-BE49-F238E27FC236}">
              <a16:creationId xmlns:a16="http://schemas.microsoft.com/office/drawing/2014/main" id="{CE66BFB6-B4A2-4126-8E86-39B72E870C8A}"/>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0" name="正方形/長方形 469">
          <a:extLst>
            <a:ext uri="{FF2B5EF4-FFF2-40B4-BE49-F238E27FC236}">
              <a16:creationId xmlns:a16="http://schemas.microsoft.com/office/drawing/2014/main" id="{BD100B72-87EC-445F-BC76-47F2F2867D66}"/>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1" name="正方形/長方形 470">
          <a:extLst>
            <a:ext uri="{FF2B5EF4-FFF2-40B4-BE49-F238E27FC236}">
              <a16:creationId xmlns:a16="http://schemas.microsoft.com/office/drawing/2014/main" id="{58A4A96C-7579-4222-A64D-78FEC5E2671C}"/>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2" name="正方形/長方形 471">
          <a:extLst>
            <a:ext uri="{FF2B5EF4-FFF2-40B4-BE49-F238E27FC236}">
              <a16:creationId xmlns:a16="http://schemas.microsoft.com/office/drawing/2014/main" id="{B07C6E34-D8F2-490B-B6D1-7B3916F0E6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3" name="正方形/長方形 472">
          <a:extLst>
            <a:ext uri="{FF2B5EF4-FFF2-40B4-BE49-F238E27FC236}">
              <a16:creationId xmlns:a16="http://schemas.microsoft.com/office/drawing/2014/main" id="{849468F7-AE79-4288-9EC3-C60DE74E8DF6}"/>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4" name="テキスト ボックス 473">
          <a:extLst>
            <a:ext uri="{FF2B5EF4-FFF2-40B4-BE49-F238E27FC236}">
              <a16:creationId xmlns:a16="http://schemas.microsoft.com/office/drawing/2014/main" id="{E7ABD343-AA72-4A41-B4DA-BCB0C78532EF}"/>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5" name="直線コネクタ 474">
          <a:extLst>
            <a:ext uri="{FF2B5EF4-FFF2-40B4-BE49-F238E27FC236}">
              <a16:creationId xmlns:a16="http://schemas.microsoft.com/office/drawing/2014/main" id="{CC38BC7A-1287-4D46-A05E-F21C7C1B886E}"/>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76" name="直線コネクタ 475">
          <a:extLst>
            <a:ext uri="{FF2B5EF4-FFF2-40B4-BE49-F238E27FC236}">
              <a16:creationId xmlns:a16="http://schemas.microsoft.com/office/drawing/2014/main" id="{6E38D93D-9E0B-4D8B-AFD0-3D3C22B9A73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77" name="テキスト ボックス 476">
          <a:extLst>
            <a:ext uri="{FF2B5EF4-FFF2-40B4-BE49-F238E27FC236}">
              <a16:creationId xmlns:a16="http://schemas.microsoft.com/office/drawing/2014/main" id="{292B4205-2039-440A-830E-EDCF6A4301AA}"/>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78" name="直線コネクタ 477">
          <a:extLst>
            <a:ext uri="{FF2B5EF4-FFF2-40B4-BE49-F238E27FC236}">
              <a16:creationId xmlns:a16="http://schemas.microsoft.com/office/drawing/2014/main" id="{E45879C0-71D6-4059-A723-FD332E379998}"/>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79" name="テキスト ボックス 478">
          <a:extLst>
            <a:ext uri="{FF2B5EF4-FFF2-40B4-BE49-F238E27FC236}">
              <a16:creationId xmlns:a16="http://schemas.microsoft.com/office/drawing/2014/main" id="{4C0256D6-D52F-4B55-9F41-131138159165}"/>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0" name="直線コネクタ 479">
          <a:extLst>
            <a:ext uri="{FF2B5EF4-FFF2-40B4-BE49-F238E27FC236}">
              <a16:creationId xmlns:a16="http://schemas.microsoft.com/office/drawing/2014/main" id="{65EF7E7C-9B64-4D41-939A-6FB8F116D9EC}"/>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1" name="テキスト ボックス 480">
          <a:extLst>
            <a:ext uri="{FF2B5EF4-FFF2-40B4-BE49-F238E27FC236}">
              <a16:creationId xmlns:a16="http://schemas.microsoft.com/office/drawing/2014/main" id="{6CD6563A-3F8F-4EC5-9752-DAA638DFA505}"/>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2" name="直線コネクタ 481">
          <a:extLst>
            <a:ext uri="{FF2B5EF4-FFF2-40B4-BE49-F238E27FC236}">
              <a16:creationId xmlns:a16="http://schemas.microsoft.com/office/drawing/2014/main" id="{46B463D3-1634-400C-974C-60D07E6350D9}"/>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3" name="テキスト ボックス 482">
          <a:extLst>
            <a:ext uri="{FF2B5EF4-FFF2-40B4-BE49-F238E27FC236}">
              <a16:creationId xmlns:a16="http://schemas.microsoft.com/office/drawing/2014/main" id="{367C383E-4701-4E57-BC26-951F5646A872}"/>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4" name="直線コネクタ 483">
          <a:extLst>
            <a:ext uri="{FF2B5EF4-FFF2-40B4-BE49-F238E27FC236}">
              <a16:creationId xmlns:a16="http://schemas.microsoft.com/office/drawing/2014/main" id="{D3563411-F28C-4A2A-B4BA-3B2070B758EA}"/>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85" name="テキスト ボックス 484">
          <a:extLst>
            <a:ext uri="{FF2B5EF4-FFF2-40B4-BE49-F238E27FC236}">
              <a16:creationId xmlns:a16="http://schemas.microsoft.com/office/drawing/2014/main" id="{FC1526EE-40DD-4D13-8D65-3E3A447C9708}"/>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86" name="直線コネクタ 485">
          <a:extLst>
            <a:ext uri="{FF2B5EF4-FFF2-40B4-BE49-F238E27FC236}">
              <a16:creationId xmlns:a16="http://schemas.microsoft.com/office/drawing/2014/main" id="{3933BDD2-C9C4-4910-A3B2-4D96842A8E48}"/>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87" name="テキスト ボックス 486">
          <a:extLst>
            <a:ext uri="{FF2B5EF4-FFF2-40B4-BE49-F238E27FC236}">
              <a16:creationId xmlns:a16="http://schemas.microsoft.com/office/drawing/2014/main" id="{11B46915-ABD0-445D-B218-91E8572766B1}"/>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8" name="直線コネクタ 487">
          <a:extLst>
            <a:ext uri="{FF2B5EF4-FFF2-40B4-BE49-F238E27FC236}">
              <a16:creationId xmlns:a16="http://schemas.microsoft.com/office/drawing/2014/main" id="{4F65A5C3-60FB-49BB-8B23-35E50A60556B}"/>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89" name="テキスト ボックス 488">
          <a:extLst>
            <a:ext uri="{FF2B5EF4-FFF2-40B4-BE49-F238E27FC236}">
              <a16:creationId xmlns:a16="http://schemas.microsoft.com/office/drawing/2014/main" id="{3B29C3B7-F857-4A38-9F79-F77075BB00BD}"/>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0" name="【学校施設】&#10;有形固定資産減価償却率グラフ枠">
          <a:extLst>
            <a:ext uri="{FF2B5EF4-FFF2-40B4-BE49-F238E27FC236}">
              <a16:creationId xmlns:a16="http://schemas.microsoft.com/office/drawing/2014/main" id="{A7CB53B9-B2F2-4468-B1C5-57CC4A14D61B}"/>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137160</xdr:rowOff>
    </xdr:from>
    <xdr:to>
      <xdr:col>85</xdr:col>
      <xdr:colOff>126364</xdr:colOff>
      <xdr:row>63</xdr:row>
      <xdr:rowOff>107769</xdr:rowOff>
    </xdr:to>
    <xdr:cxnSp macro="">
      <xdr:nvCxnSpPr>
        <xdr:cNvPr id="491" name="直線コネクタ 490">
          <a:extLst>
            <a:ext uri="{FF2B5EF4-FFF2-40B4-BE49-F238E27FC236}">
              <a16:creationId xmlns:a16="http://schemas.microsoft.com/office/drawing/2014/main" id="{E22D3BEB-F091-481D-A514-E608A099DF60}"/>
            </a:ext>
          </a:extLst>
        </xdr:cNvPr>
        <xdr:cNvCxnSpPr/>
      </xdr:nvCxnSpPr>
      <xdr:spPr>
        <a:xfrm flipV="1">
          <a:off x="16318864" y="9566910"/>
          <a:ext cx="0" cy="1342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111596</xdr:rowOff>
    </xdr:from>
    <xdr:ext cx="405111" cy="259045"/>
    <xdr:sp macro="" textlink="">
      <xdr:nvSpPr>
        <xdr:cNvPr id="492" name="【学校施設】&#10;有形固定資産減価償却率最小値テキスト">
          <a:extLst>
            <a:ext uri="{FF2B5EF4-FFF2-40B4-BE49-F238E27FC236}">
              <a16:creationId xmlns:a16="http://schemas.microsoft.com/office/drawing/2014/main" id="{3B4C07C5-FD31-43F9-80F7-7CA1A0B41664}"/>
            </a:ext>
          </a:extLst>
        </xdr:cNvPr>
        <xdr:cNvSpPr txBox="1"/>
      </xdr:nvSpPr>
      <xdr:spPr>
        <a:xfrm>
          <a:off x="16357600" y="10912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107769</xdr:rowOff>
    </xdr:from>
    <xdr:to>
      <xdr:col>86</xdr:col>
      <xdr:colOff>25400</xdr:colOff>
      <xdr:row>63</xdr:row>
      <xdr:rowOff>107769</xdr:rowOff>
    </xdr:to>
    <xdr:cxnSp macro="">
      <xdr:nvCxnSpPr>
        <xdr:cNvPr id="493" name="直線コネクタ 492">
          <a:extLst>
            <a:ext uri="{FF2B5EF4-FFF2-40B4-BE49-F238E27FC236}">
              <a16:creationId xmlns:a16="http://schemas.microsoft.com/office/drawing/2014/main" id="{1D34E603-4C24-4AAD-B9DE-87F9A56C2EB1}"/>
            </a:ext>
          </a:extLst>
        </xdr:cNvPr>
        <xdr:cNvCxnSpPr/>
      </xdr:nvCxnSpPr>
      <xdr:spPr>
        <a:xfrm>
          <a:off x="16230600" y="1090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83837</xdr:rowOff>
    </xdr:from>
    <xdr:ext cx="405111" cy="259045"/>
    <xdr:sp macro="" textlink="">
      <xdr:nvSpPr>
        <xdr:cNvPr id="494" name="【学校施設】&#10;有形固定資産減価償却率最大値テキスト">
          <a:extLst>
            <a:ext uri="{FF2B5EF4-FFF2-40B4-BE49-F238E27FC236}">
              <a16:creationId xmlns:a16="http://schemas.microsoft.com/office/drawing/2014/main" id="{5237FD94-B665-4197-9488-88FFA3A587A0}"/>
            </a:ext>
          </a:extLst>
        </xdr:cNvPr>
        <xdr:cNvSpPr txBox="1"/>
      </xdr:nvSpPr>
      <xdr:spPr>
        <a:xfrm>
          <a:off x="16357600" y="934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137160</xdr:rowOff>
    </xdr:from>
    <xdr:to>
      <xdr:col>86</xdr:col>
      <xdr:colOff>25400</xdr:colOff>
      <xdr:row>55</xdr:row>
      <xdr:rowOff>137160</xdr:rowOff>
    </xdr:to>
    <xdr:cxnSp macro="">
      <xdr:nvCxnSpPr>
        <xdr:cNvPr id="495" name="直線コネクタ 494">
          <a:extLst>
            <a:ext uri="{FF2B5EF4-FFF2-40B4-BE49-F238E27FC236}">
              <a16:creationId xmlns:a16="http://schemas.microsoft.com/office/drawing/2014/main" id="{72635A32-3D8A-409A-9416-CC9B662F565E}"/>
            </a:ext>
          </a:extLst>
        </xdr:cNvPr>
        <xdr:cNvCxnSpPr/>
      </xdr:nvCxnSpPr>
      <xdr:spPr>
        <a:xfrm>
          <a:off x="16230600" y="956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19430</xdr:rowOff>
    </xdr:from>
    <xdr:ext cx="405111" cy="259045"/>
    <xdr:sp macro="" textlink="">
      <xdr:nvSpPr>
        <xdr:cNvPr id="496" name="【学校施設】&#10;有形固定資産減価償却率平均値テキスト">
          <a:extLst>
            <a:ext uri="{FF2B5EF4-FFF2-40B4-BE49-F238E27FC236}">
              <a16:creationId xmlns:a16="http://schemas.microsoft.com/office/drawing/2014/main" id="{28EC8D72-4BE9-4795-8A07-42B12F850620}"/>
            </a:ext>
          </a:extLst>
        </xdr:cNvPr>
        <xdr:cNvSpPr txBox="1"/>
      </xdr:nvSpPr>
      <xdr:spPr>
        <a:xfrm>
          <a:off x="16357600" y="99635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168003</xdr:rowOff>
    </xdr:from>
    <xdr:to>
      <xdr:col>85</xdr:col>
      <xdr:colOff>177800</xdr:colOff>
      <xdr:row>59</xdr:row>
      <xdr:rowOff>98153</xdr:rowOff>
    </xdr:to>
    <xdr:sp macro="" textlink="">
      <xdr:nvSpPr>
        <xdr:cNvPr id="497" name="フローチャート: 判断 496">
          <a:extLst>
            <a:ext uri="{FF2B5EF4-FFF2-40B4-BE49-F238E27FC236}">
              <a16:creationId xmlns:a16="http://schemas.microsoft.com/office/drawing/2014/main" id="{F1C8620D-F01D-480B-9E60-DAA3ECBE5307}"/>
            </a:ext>
          </a:extLst>
        </xdr:cNvPr>
        <xdr:cNvSpPr/>
      </xdr:nvSpPr>
      <xdr:spPr>
        <a:xfrm>
          <a:off x="16268700" y="101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166370</xdr:rowOff>
    </xdr:from>
    <xdr:to>
      <xdr:col>81</xdr:col>
      <xdr:colOff>101600</xdr:colOff>
      <xdr:row>59</xdr:row>
      <xdr:rowOff>96520</xdr:rowOff>
    </xdr:to>
    <xdr:sp macro="" textlink="">
      <xdr:nvSpPr>
        <xdr:cNvPr id="498" name="フローチャート: 判断 497">
          <a:extLst>
            <a:ext uri="{FF2B5EF4-FFF2-40B4-BE49-F238E27FC236}">
              <a16:creationId xmlns:a16="http://schemas.microsoft.com/office/drawing/2014/main" id="{5BA83C90-A862-4311-AC9D-CA12521BA638}"/>
            </a:ext>
          </a:extLst>
        </xdr:cNvPr>
        <xdr:cNvSpPr/>
      </xdr:nvSpPr>
      <xdr:spPr>
        <a:xfrm>
          <a:off x="154305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7983</xdr:rowOff>
    </xdr:from>
    <xdr:to>
      <xdr:col>76</xdr:col>
      <xdr:colOff>165100</xdr:colOff>
      <xdr:row>59</xdr:row>
      <xdr:rowOff>109583</xdr:rowOff>
    </xdr:to>
    <xdr:sp macro="" textlink="">
      <xdr:nvSpPr>
        <xdr:cNvPr id="499" name="フローチャート: 判断 498">
          <a:extLst>
            <a:ext uri="{FF2B5EF4-FFF2-40B4-BE49-F238E27FC236}">
              <a16:creationId xmlns:a16="http://schemas.microsoft.com/office/drawing/2014/main" id="{50239466-7DD1-4FC9-B2EC-10A14B634EF2}"/>
            </a:ext>
          </a:extLst>
        </xdr:cNvPr>
        <xdr:cNvSpPr/>
      </xdr:nvSpPr>
      <xdr:spPr>
        <a:xfrm>
          <a:off x="1454150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24312</xdr:rowOff>
    </xdr:from>
    <xdr:to>
      <xdr:col>72</xdr:col>
      <xdr:colOff>38100</xdr:colOff>
      <xdr:row>59</xdr:row>
      <xdr:rowOff>125912</xdr:rowOff>
    </xdr:to>
    <xdr:sp macro="" textlink="">
      <xdr:nvSpPr>
        <xdr:cNvPr id="500" name="フローチャート: 判断 499">
          <a:extLst>
            <a:ext uri="{FF2B5EF4-FFF2-40B4-BE49-F238E27FC236}">
              <a16:creationId xmlns:a16="http://schemas.microsoft.com/office/drawing/2014/main" id="{A92EFE70-35EA-4E16-9959-55493976CF85}"/>
            </a:ext>
          </a:extLst>
        </xdr:cNvPr>
        <xdr:cNvSpPr/>
      </xdr:nvSpPr>
      <xdr:spPr>
        <a:xfrm>
          <a:off x="13652500" y="1013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1" name="テキスト ボックス 500">
          <a:extLst>
            <a:ext uri="{FF2B5EF4-FFF2-40B4-BE49-F238E27FC236}">
              <a16:creationId xmlns:a16="http://schemas.microsoft.com/office/drawing/2014/main" id="{F75CF2F4-CE05-4D61-A8A9-A3E8E5F2B7F7}"/>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2" name="テキスト ボックス 501">
          <a:extLst>
            <a:ext uri="{FF2B5EF4-FFF2-40B4-BE49-F238E27FC236}">
              <a16:creationId xmlns:a16="http://schemas.microsoft.com/office/drawing/2014/main" id="{62037F58-921A-4885-BC35-D1B9CF17B506}"/>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id="{A2D3125A-86AC-4BFF-9B62-989906D96FB7}"/>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5155F875-25D2-4949-AA28-21359C07F6B8}"/>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25913CF9-10A4-42DD-BBE2-93DFD024FE66}"/>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32476</xdr:rowOff>
    </xdr:from>
    <xdr:to>
      <xdr:col>85</xdr:col>
      <xdr:colOff>177800</xdr:colOff>
      <xdr:row>61</xdr:row>
      <xdr:rowOff>134076</xdr:rowOff>
    </xdr:to>
    <xdr:sp macro="" textlink="">
      <xdr:nvSpPr>
        <xdr:cNvPr id="506" name="楕円 505">
          <a:extLst>
            <a:ext uri="{FF2B5EF4-FFF2-40B4-BE49-F238E27FC236}">
              <a16:creationId xmlns:a16="http://schemas.microsoft.com/office/drawing/2014/main" id="{DA31B7EB-14AA-4424-B605-1B489FED93ED}"/>
            </a:ext>
          </a:extLst>
        </xdr:cNvPr>
        <xdr:cNvSpPr/>
      </xdr:nvSpPr>
      <xdr:spPr>
        <a:xfrm>
          <a:off x="16268700" y="1049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10903</xdr:rowOff>
    </xdr:from>
    <xdr:ext cx="405111" cy="259045"/>
    <xdr:sp macro="" textlink="">
      <xdr:nvSpPr>
        <xdr:cNvPr id="507" name="【学校施設】&#10;有形固定資産減価償却率該当値テキスト">
          <a:extLst>
            <a:ext uri="{FF2B5EF4-FFF2-40B4-BE49-F238E27FC236}">
              <a16:creationId xmlns:a16="http://schemas.microsoft.com/office/drawing/2014/main" id="{33205CCE-4F5B-4494-9CF4-654DA6D6F314}"/>
            </a:ext>
          </a:extLst>
        </xdr:cNvPr>
        <xdr:cNvSpPr txBox="1"/>
      </xdr:nvSpPr>
      <xdr:spPr>
        <a:xfrm>
          <a:off x="16357600" y="1046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81462</xdr:rowOff>
    </xdr:from>
    <xdr:to>
      <xdr:col>81</xdr:col>
      <xdr:colOff>101600</xdr:colOff>
      <xdr:row>61</xdr:row>
      <xdr:rowOff>11612</xdr:rowOff>
    </xdr:to>
    <xdr:sp macro="" textlink="">
      <xdr:nvSpPr>
        <xdr:cNvPr id="508" name="楕円 507">
          <a:extLst>
            <a:ext uri="{FF2B5EF4-FFF2-40B4-BE49-F238E27FC236}">
              <a16:creationId xmlns:a16="http://schemas.microsoft.com/office/drawing/2014/main" id="{1768296A-16AF-48D5-A991-8008DEB9EDCB}"/>
            </a:ext>
          </a:extLst>
        </xdr:cNvPr>
        <xdr:cNvSpPr/>
      </xdr:nvSpPr>
      <xdr:spPr>
        <a:xfrm>
          <a:off x="15430500" y="1036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132262</xdr:rowOff>
    </xdr:from>
    <xdr:to>
      <xdr:col>85</xdr:col>
      <xdr:colOff>127000</xdr:colOff>
      <xdr:row>61</xdr:row>
      <xdr:rowOff>83276</xdr:rowOff>
    </xdr:to>
    <xdr:cxnSp macro="">
      <xdr:nvCxnSpPr>
        <xdr:cNvPr id="509" name="直線コネクタ 508">
          <a:extLst>
            <a:ext uri="{FF2B5EF4-FFF2-40B4-BE49-F238E27FC236}">
              <a16:creationId xmlns:a16="http://schemas.microsoft.com/office/drawing/2014/main" id="{412272A4-37DB-45A0-8E4B-50A5340C0EF3}"/>
            </a:ext>
          </a:extLst>
        </xdr:cNvPr>
        <xdr:cNvCxnSpPr/>
      </xdr:nvCxnSpPr>
      <xdr:spPr>
        <a:xfrm>
          <a:off x="15481300" y="10419262"/>
          <a:ext cx="838200" cy="122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159838</xdr:rowOff>
    </xdr:from>
    <xdr:to>
      <xdr:col>76</xdr:col>
      <xdr:colOff>165100</xdr:colOff>
      <xdr:row>60</xdr:row>
      <xdr:rowOff>89988</xdr:rowOff>
    </xdr:to>
    <xdr:sp macro="" textlink="">
      <xdr:nvSpPr>
        <xdr:cNvPr id="510" name="楕円 509">
          <a:extLst>
            <a:ext uri="{FF2B5EF4-FFF2-40B4-BE49-F238E27FC236}">
              <a16:creationId xmlns:a16="http://schemas.microsoft.com/office/drawing/2014/main" id="{9E1F958C-71DA-4053-83A5-CABDCBA04BD5}"/>
            </a:ext>
          </a:extLst>
        </xdr:cNvPr>
        <xdr:cNvSpPr/>
      </xdr:nvSpPr>
      <xdr:spPr>
        <a:xfrm>
          <a:off x="14541500" y="1027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39188</xdr:rowOff>
    </xdr:from>
    <xdr:to>
      <xdr:col>81</xdr:col>
      <xdr:colOff>50800</xdr:colOff>
      <xdr:row>60</xdr:row>
      <xdr:rowOff>132262</xdr:rowOff>
    </xdr:to>
    <xdr:cxnSp macro="">
      <xdr:nvCxnSpPr>
        <xdr:cNvPr id="511" name="直線コネクタ 510">
          <a:extLst>
            <a:ext uri="{FF2B5EF4-FFF2-40B4-BE49-F238E27FC236}">
              <a16:creationId xmlns:a16="http://schemas.microsoft.com/office/drawing/2014/main" id="{7AECA40C-E25F-4E6A-B254-7EDA5A616F35}"/>
            </a:ext>
          </a:extLst>
        </xdr:cNvPr>
        <xdr:cNvCxnSpPr/>
      </xdr:nvCxnSpPr>
      <xdr:spPr>
        <a:xfrm>
          <a:off x="14592300" y="10326188"/>
          <a:ext cx="889000" cy="93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37374</xdr:rowOff>
    </xdr:from>
    <xdr:to>
      <xdr:col>72</xdr:col>
      <xdr:colOff>38100</xdr:colOff>
      <xdr:row>60</xdr:row>
      <xdr:rowOff>138974</xdr:rowOff>
    </xdr:to>
    <xdr:sp macro="" textlink="">
      <xdr:nvSpPr>
        <xdr:cNvPr id="512" name="楕円 511">
          <a:extLst>
            <a:ext uri="{FF2B5EF4-FFF2-40B4-BE49-F238E27FC236}">
              <a16:creationId xmlns:a16="http://schemas.microsoft.com/office/drawing/2014/main" id="{7BFF08EB-B935-4F38-987E-4E27E510770B}"/>
            </a:ext>
          </a:extLst>
        </xdr:cNvPr>
        <xdr:cNvSpPr/>
      </xdr:nvSpPr>
      <xdr:spPr>
        <a:xfrm>
          <a:off x="13652500" y="1032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39188</xdr:rowOff>
    </xdr:from>
    <xdr:to>
      <xdr:col>76</xdr:col>
      <xdr:colOff>114300</xdr:colOff>
      <xdr:row>60</xdr:row>
      <xdr:rowOff>88174</xdr:rowOff>
    </xdr:to>
    <xdr:cxnSp macro="">
      <xdr:nvCxnSpPr>
        <xdr:cNvPr id="513" name="直線コネクタ 512">
          <a:extLst>
            <a:ext uri="{FF2B5EF4-FFF2-40B4-BE49-F238E27FC236}">
              <a16:creationId xmlns:a16="http://schemas.microsoft.com/office/drawing/2014/main" id="{08D15E0D-1B57-4881-A93D-C2F881FC0823}"/>
            </a:ext>
          </a:extLst>
        </xdr:cNvPr>
        <xdr:cNvCxnSpPr/>
      </xdr:nvCxnSpPr>
      <xdr:spPr>
        <a:xfrm flipV="1">
          <a:off x="13703300" y="10326188"/>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113047</xdr:rowOff>
    </xdr:from>
    <xdr:ext cx="405111" cy="259045"/>
    <xdr:sp macro="" textlink="">
      <xdr:nvSpPr>
        <xdr:cNvPr id="514" name="n_1aveValue【学校施設】&#10;有形固定資産減価償却率">
          <a:extLst>
            <a:ext uri="{FF2B5EF4-FFF2-40B4-BE49-F238E27FC236}">
              <a16:creationId xmlns:a16="http://schemas.microsoft.com/office/drawing/2014/main" id="{51C32D92-AECE-4876-B9CA-5B0EA6C60684}"/>
            </a:ext>
          </a:extLst>
        </xdr:cNvPr>
        <xdr:cNvSpPr txBox="1"/>
      </xdr:nvSpPr>
      <xdr:spPr>
        <a:xfrm>
          <a:off x="15266044" y="988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126110</xdr:rowOff>
    </xdr:from>
    <xdr:ext cx="405111" cy="259045"/>
    <xdr:sp macro="" textlink="">
      <xdr:nvSpPr>
        <xdr:cNvPr id="515" name="n_2aveValue【学校施設】&#10;有形固定資産減価償却率">
          <a:extLst>
            <a:ext uri="{FF2B5EF4-FFF2-40B4-BE49-F238E27FC236}">
              <a16:creationId xmlns:a16="http://schemas.microsoft.com/office/drawing/2014/main" id="{291F78FA-1FE6-4E01-8755-89E485A3FD16}"/>
            </a:ext>
          </a:extLst>
        </xdr:cNvPr>
        <xdr:cNvSpPr txBox="1"/>
      </xdr:nvSpPr>
      <xdr:spPr>
        <a:xfrm>
          <a:off x="14389744" y="9898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142439</xdr:rowOff>
    </xdr:from>
    <xdr:ext cx="405111" cy="259045"/>
    <xdr:sp macro="" textlink="">
      <xdr:nvSpPr>
        <xdr:cNvPr id="516" name="n_3aveValue【学校施設】&#10;有形固定資産減価償却率">
          <a:extLst>
            <a:ext uri="{FF2B5EF4-FFF2-40B4-BE49-F238E27FC236}">
              <a16:creationId xmlns:a16="http://schemas.microsoft.com/office/drawing/2014/main" id="{E19C65DA-0760-454F-AA6D-591EFB113BE7}"/>
            </a:ext>
          </a:extLst>
        </xdr:cNvPr>
        <xdr:cNvSpPr txBox="1"/>
      </xdr:nvSpPr>
      <xdr:spPr>
        <a:xfrm>
          <a:off x="13500744" y="9915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2739</xdr:rowOff>
    </xdr:from>
    <xdr:ext cx="405111" cy="259045"/>
    <xdr:sp macro="" textlink="">
      <xdr:nvSpPr>
        <xdr:cNvPr id="517" name="n_1mainValue【学校施設】&#10;有形固定資産減価償却率">
          <a:extLst>
            <a:ext uri="{FF2B5EF4-FFF2-40B4-BE49-F238E27FC236}">
              <a16:creationId xmlns:a16="http://schemas.microsoft.com/office/drawing/2014/main" id="{BA9B52BC-55B1-4F46-A452-34E04E54A120}"/>
            </a:ext>
          </a:extLst>
        </xdr:cNvPr>
        <xdr:cNvSpPr txBox="1"/>
      </xdr:nvSpPr>
      <xdr:spPr>
        <a:xfrm>
          <a:off x="15266044" y="1046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81115</xdr:rowOff>
    </xdr:from>
    <xdr:ext cx="405111" cy="259045"/>
    <xdr:sp macro="" textlink="">
      <xdr:nvSpPr>
        <xdr:cNvPr id="518" name="n_2mainValue【学校施設】&#10;有形固定資産減価償却率">
          <a:extLst>
            <a:ext uri="{FF2B5EF4-FFF2-40B4-BE49-F238E27FC236}">
              <a16:creationId xmlns:a16="http://schemas.microsoft.com/office/drawing/2014/main" id="{4B6C91A0-F295-43F1-B7B2-B84EA83F4677}"/>
            </a:ext>
          </a:extLst>
        </xdr:cNvPr>
        <xdr:cNvSpPr txBox="1"/>
      </xdr:nvSpPr>
      <xdr:spPr>
        <a:xfrm>
          <a:off x="14389744" y="1036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130101</xdr:rowOff>
    </xdr:from>
    <xdr:ext cx="405111" cy="259045"/>
    <xdr:sp macro="" textlink="">
      <xdr:nvSpPr>
        <xdr:cNvPr id="519" name="n_3mainValue【学校施設】&#10;有形固定資産減価償却率">
          <a:extLst>
            <a:ext uri="{FF2B5EF4-FFF2-40B4-BE49-F238E27FC236}">
              <a16:creationId xmlns:a16="http://schemas.microsoft.com/office/drawing/2014/main" id="{506C3EDE-DE0C-41A6-9F31-4C1A75445BFF}"/>
            </a:ext>
          </a:extLst>
        </xdr:cNvPr>
        <xdr:cNvSpPr txBox="1"/>
      </xdr:nvSpPr>
      <xdr:spPr>
        <a:xfrm>
          <a:off x="13500744" y="1041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0" name="正方形/長方形 519">
          <a:extLst>
            <a:ext uri="{FF2B5EF4-FFF2-40B4-BE49-F238E27FC236}">
              <a16:creationId xmlns:a16="http://schemas.microsoft.com/office/drawing/2014/main" id="{170948BA-089F-4713-999D-D67D928352A1}"/>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1" name="正方形/長方形 520">
          <a:extLst>
            <a:ext uri="{FF2B5EF4-FFF2-40B4-BE49-F238E27FC236}">
              <a16:creationId xmlns:a16="http://schemas.microsoft.com/office/drawing/2014/main" id="{6E543E38-AF57-4EA2-8C7A-009140D0112F}"/>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2" name="正方形/長方形 521">
          <a:extLst>
            <a:ext uri="{FF2B5EF4-FFF2-40B4-BE49-F238E27FC236}">
              <a16:creationId xmlns:a16="http://schemas.microsoft.com/office/drawing/2014/main" id="{75547A21-178F-4190-A1A5-8CFCCC6B2AE8}"/>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3" name="正方形/長方形 522">
          <a:extLst>
            <a:ext uri="{FF2B5EF4-FFF2-40B4-BE49-F238E27FC236}">
              <a16:creationId xmlns:a16="http://schemas.microsoft.com/office/drawing/2014/main" id="{59B581F3-AA2B-4E50-8C0D-93E77A1F5D0E}"/>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4" name="正方形/長方形 523">
          <a:extLst>
            <a:ext uri="{FF2B5EF4-FFF2-40B4-BE49-F238E27FC236}">
              <a16:creationId xmlns:a16="http://schemas.microsoft.com/office/drawing/2014/main" id="{2280C474-78B2-43E6-8164-4D44C3B3E323}"/>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5" name="正方形/長方形 524">
          <a:extLst>
            <a:ext uri="{FF2B5EF4-FFF2-40B4-BE49-F238E27FC236}">
              <a16:creationId xmlns:a16="http://schemas.microsoft.com/office/drawing/2014/main" id="{518C24A8-A7F1-4132-86CD-EC3AB037329B}"/>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6" name="正方形/長方形 525">
          <a:extLst>
            <a:ext uri="{FF2B5EF4-FFF2-40B4-BE49-F238E27FC236}">
              <a16:creationId xmlns:a16="http://schemas.microsoft.com/office/drawing/2014/main" id="{BBCEB281-E748-4B06-B46D-C3BDDEB363EA}"/>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7" name="正方形/長方形 526">
          <a:extLst>
            <a:ext uri="{FF2B5EF4-FFF2-40B4-BE49-F238E27FC236}">
              <a16:creationId xmlns:a16="http://schemas.microsoft.com/office/drawing/2014/main" id="{737C1477-D47A-40C8-A35C-8D450E659A5C}"/>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8" name="テキスト ボックス 527">
          <a:extLst>
            <a:ext uri="{FF2B5EF4-FFF2-40B4-BE49-F238E27FC236}">
              <a16:creationId xmlns:a16="http://schemas.microsoft.com/office/drawing/2014/main" id="{4A9221E7-9395-49F1-A6DF-1BFC008B6BF5}"/>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9" name="直線コネクタ 528">
          <a:extLst>
            <a:ext uri="{FF2B5EF4-FFF2-40B4-BE49-F238E27FC236}">
              <a16:creationId xmlns:a16="http://schemas.microsoft.com/office/drawing/2014/main" id="{EBC5B07A-7B97-49C6-AA8D-C362E47BAE7D}"/>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30" name="テキスト ボックス 529">
          <a:extLst>
            <a:ext uri="{FF2B5EF4-FFF2-40B4-BE49-F238E27FC236}">
              <a16:creationId xmlns:a16="http://schemas.microsoft.com/office/drawing/2014/main" id="{507FE770-AEA5-4242-91C2-3B4B85D7D977}"/>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31" name="直線コネクタ 530">
          <a:extLst>
            <a:ext uri="{FF2B5EF4-FFF2-40B4-BE49-F238E27FC236}">
              <a16:creationId xmlns:a16="http://schemas.microsoft.com/office/drawing/2014/main" id="{EA45E3EC-6F5C-488D-BFC2-E43AC19ADCF2}"/>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2" name="テキスト ボックス 531">
          <a:extLst>
            <a:ext uri="{FF2B5EF4-FFF2-40B4-BE49-F238E27FC236}">
              <a16:creationId xmlns:a16="http://schemas.microsoft.com/office/drawing/2014/main" id="{E194388F-0274-48C6-9CBC-A25ADBC43989}"/>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3" name="直線コネクタ 532">
          <a:extLst>
            <a:ext uri="{FF2B5EF4-FFF2-40B4-BE49-F238E27FC236}">
              <a16:creationId xmlns:a16="http://schemas.microsoft.com/office/drawing/2014/main" id="{B2CFE1DB-AD8C-4C63-8C2D-27430BA9DC0E}"/>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34" name="テキスト ボックス 533">
          <a:extLst>
            <a:ext uri="{FF2B5EF4-FFF2-40B4-BE49-F238E27FC236}">
              <a16:creationId xmlns:a16="http://schemas.microsoft.com/office/drawing/2014/main" id="{B3FA6F88-75A9-47BD-AB60-11BE1A1C3384}"/>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5" name="直線コネクタ 534">
          <a:extLst>
            <a:ext uri="{FF2B5EF4-FFF2-40B4-BE49-F238E27FC236}">
              <a16:creationId xmlns:a16="http://schemas.microsoft.com/office/drawing/2014/main" id="{709F1A9D-A134-4324-812B-CD402B6E763B}"/>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6" name="テキスト ボックス 535">
          <a:extLst>
            <a:ext uri="{FF2B5EF4-FFF2-40B4-BE49-F238E27FC236}">
              <a16:creationId xmlns:a16="http://schemas.microsoft.com/office/drawing/2014/main" id="{FC13290B-F922-4EFF-86E2-9161EDD97923}"/>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37" name="直線コネクタ 536">
          <a:extLst>
            <a:ext uri="{FF2B5EF4-FFF2-40B4-BE49-F238E27FC236}">
              <a16:creationId xmlns:a16="http://schemas.microsoft.com/office/drawing/2014/main" id="{A703BBD6-19F6-4311-9D3B-E55420B5984D}"/>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38" name="テキスト ボックス 537">
          <a:extLst>
            <a:ext uri="{FF2B5EF4-FFF2-40B4-BE49-F238E27FC236}">
              <a16:creationId xmlns:a16="http://schemas.microsoft.com/office/drawing/2014/main" id="{3C3687D9-58FB-4563-83F2-71F5B11DBF54}"/>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39" name="直線コネクタ 538">
          <a:extLst>
            <a:ext uri="{FF2B5EF4-FFF2-40B4-BE49-F238E27FC236}">
              <a16:creationId xmlns:a16="http://schemas.microsoft.com/office/drawing/2014/main" id="{002056D6-0250-47B9-9F82-DDF4E192120E}"/>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40" name="テキスト ボックス 539">
          <a:extLst>
            <a:ext uri="{FF2B5EF4-FFF2-40B4-BE49-F238E27FC236}">
              <a16:creationId xmlns:a16="http://schemas.microsoft.com/office/drawing/2014/main" id="{BBA12829-A0C2-4B4A-AEB5-556F96466E72}"/>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1" name="直線コネクタ 540">
          <a:extLst>
            <a:ext uri="{FF2B5EF4-FFF2-40B4-BE49-F238E27FC236}">
              <a16:creationId xmlns:a16="http://schemas.microsoft.com/office/drawing/2014/main" id="{DEC7A088-D80B-41EB-AB62-B4911BC90885}"/>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42" name="テキスト ボックス 541">
          <a:extLst>
            <a:ext uri="{FF2B5EF4-FFF2-40B4-BE49-F238E27FC236}">
              <a16:creationId xmlns:a16="http://schemas.microsoft.com/office/drawing/2014/main" id="{68689320-315C-4C91-A48F-7309366B9147}"/>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3" name="【学校施設】&#10;一人当たり面積グラフ枠">
          <a:extLst>
            <a:ext uri="{FF2B5EF4-FFF2-40B4-BE49-F238E27FC236}">
              <a16:creationId xmlns:a16="http://schemas.microsoft.com/office/drawing/2014/main" id="{0B6A9392-2957-4863-8C6B-5AE316D6E48E}"/>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13335</xdr:rowOff>
    </xdr:from>
    <xdr:to>
      <xdr:col>116</xdr:col>
      <xdr:colOff>62864</xdr:colOff>
      <xdr:row>64</xdr:row>
      <xdr:rowOff>153162</xdr:rowOff>
    </xdr:to>
    <xdr:cxnSp macro="">
      <xdr:nvCxnSpPr>
        <xdr:cNvPr id="544" name="直線コネクタ 543">
          <a:extLst>
            <a:ext uri="{FF2B5EF4-FFF2-40B4-BE49-F238E27FC236}">
              <a16:creationId xmlns:a16="http://schemas.microsoft.com/office/drawing/2014/main" id="{592A1464-7B9F-4DA4-8EED-CBE2B394DAE0}"/>
            </a:ext>
          </a:extLst>
        </xdr:cNvPr>
        <xdr:cNvCxnSpPr/>
      </xdr:nvCxnSpPr>
      <xdr:spPr>
        <a:xfrm flipV="1">
          <a:off x="22160864" y="9785985"/>
          <a:ext cx="0" cy="133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156989</xdr:rowOff>
    </xdr:from>
    <xdr:ext cx="469744" cy="259045"/>
    <xdr:sp macro="" textlink="">
      <xdr:nvSpPr>
        <xdr:cNvPr id="545" name="【学校施設】&#10;一人当たり面積最小値テキスト">
          <a:extLst>
            <a:ext uri="{FF2B5EF4-FFF2-40B4-BE49-F238E27FC236}">
              <a16:creationId xmlns:a16="http://schemas.microsoft.com/office/drawing/2014/main" id="{CA30E24D-5B84-4B2E-A5ED-6761620FD7EB}"/>
            </a:ext>
          </a:extLst>
        </xdr:cNvPr>
        <xdr:cNvSpPr txBox="1"/>
      </xdr:nvSpPr>
      <xdr:spPr>
        <a:xfrm>
          <a:off x="22199600" y="11129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153162</xdr:rowOff>
    </xdr:from>
    <xdr:to>
      <xdr:col>116</xdr:col>
      <xdr:colOff>152400</xdr:colOff>
      <xdr:row>64</xdr:row>
      <xdr:rowOff>153162</xdr:rowOff>
    </xdr:to>
    <xdr:cxnSp macro="">
      <xdr:nvCxnSpPr>
        <xdr:cNvPr id="546" name="直線コネクタ 545">
          <a:extLst>
            <a:ext uri="{FF2B5EF4-FFF2-40B4-BE49-F238E27FC236}">
              <a16:creationId xmlns:a16="http://schemas.microsoft.com/office/drawing/2014/main" id="{4D12B3B2-CF70-4ABF-A650-D4ADA7535255}"/>
            </a:ext>
          </a:extLst>
        </xdr:cNvPr>
        <xdr:cNvCxnSpPr/>
      </xdr:nvCxnSpPr>
      <xdr:spPr>
        <a:xfrm>
          <a:off x="22072600" y="11125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131462</xdr:rowOff>
    </xdr:from>
    <xdr:ext cx="469744" cy="259045"/>
    <xdr:sp macro="" textlink="">
      <xdr:nvSpPr>
        <xdr:cNvPr id="547" name="【学校施設】&#10;一人当たり面積最大値テキスト">
          <a:extLst>
            <a:ext uri="{FF2B5EF4-FFF2-40B4-BE49-F238E27FC236}">
              <a16:creationId xmlns:a16="http://schemas.microsoft.com/office/drawing/2014/main" id="{ABCF3DDE-BC99-427A-98CB-89CE7314A710}"/>
            </a:ext>
          </a:extLst>
        </xdr:cNvPr>
        <xdr:cNvSpPr txBox="1"/>
      </xdr:nvSpPr>
      <xdr:spPr>
        <a:xfrm>
          <a:off x="22199600" y="9561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13335</xdr:rowOff>
    </xdr:from>
    <xdr:to>
      <xdr:col>116</xdr:col>
      <xdr:colOff>152400</xdr:colOff>
      <xdr:row>57</xdr:row>
      <xdr:rowOff>13335</xdr:rowOff>
    </xdr:to>
    <xdr:cxnSp macro="">
      <xdr:nvCxnSpPr>
        <xdr:cNvPr id="548" name="直線コネクタ 547">
          <a:extLst>
            <a:ext uri="{FF2B5EF4-FFF2-40B4-BE49-F238E27FC236}">
              <a16:creationId xmlns:a16="http://schemas.microsoft.com/office/drawing/2014/main" id="{A1E26F80-4E3B-490F-B95D-69555F69A89F}"/>
            </a:ext>
          </a:extLst>
        </xdr:cNvPr>
        <xdr:cNvCxnSpPr/>
      </xdr:nvCxnSpPr>
      <xdr:spPr>
        <a:xfrm>
          <a:off x="22072600" y="9785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19511</xdr:rowOff>
    </xdr:from>
    <xdr:ext cx="469744" cy="259045"/>
    <xdr:sp macro="" textlink="">
      <xdr:nvSpPr>
        <xdr:cNvPr id="549" name="【学校施設】&#10;一人当たり面積平均値テキスト">
          <a:extLst>
            <a:ext uri="{FF2B5EF4-FFF2-40B4-BE49-F238E27FC236}">
              <a16:creationId xmlns:a16="http://schemas.microsoft.com/office/drawing/2014/main" id="{312FF5BD-F503-478F-8DA2-8D57DA23BE6B}"/>
            </a:ext>
          </a:extLst>
        </xdr:cNvPr>
        <xdr:cNvSpPr txBox="1"/>
      </xdr:nvSpPr>
      <xdr:spPr>
        <a:xfrm>
          <a:off x="22199600" y="106494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168084</xdr:rowOff>
    </xdr:from>
    <xdr:to>
      <xdr:col>116</xdr:col>
      <xdr:colOff>114300</xdr:colOff>
      <xdr:row>63</xdr:row>
      <xdr:rowOff>98234</xdr:rowOff>
    </xdr:to>
    <xdr:sp macro="" textlink="">
      <xdr:nvSpPr>
        <xdr:cNvPr id="550" name="フローチャート: 判断 549">
          <a:extLst>
            <a:ext uri="{FF2B5EF4-FFF2-40B4-BE49-F238E27FC236}">
              <a16:creationId xmlns:a16="http://schemas.microsoft.com/office/drawing/2014/main" id="{02348032-5E40-4D53-A78E-6DDE9B1CD04B}"/>
            </a:ext>
          </a:extLst>
        </xdr:cNvPr>
        <xdr:cNvSpPr/>
      </xdr:nvSpPr>
      <xdr:spPr>
        <a:xfrm>
          <a:off x="22110700" y="1079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114935</xdr:rowOff>
    </xdr:from>
    <xdr:to>
      <xdr:col>112</xdr:col>
      <xdr:colOff>38100</xdr:colOff>
      <xdr:row>63</xdr:row>
      <xdr:rowOff>45085</xdr:rowOff>
    </xdr:to>
    <xdr:sp macro="" textlink="">
      <xdr:nvSpPr>
        <xdr:cNvPr id="551" name="フローチャート: 判断 550">
          <a:extLst>
            <a:ext uri="{FF2B5EF4-FFF2-40B4-BE49-F238E27FC236}">
              <a16:creationId xmlns:a16="http://schemas.microsoft.com/office/drawing/2014/main" id="{B219C21A-A53B-4639-B8AD-5C38BA8F5284}"/>
            </a:ext>
          </a:extLst>
        </xdr:cNvPr>
        <xdr:cNvSpPr/>
      </xdr:nvSpPr>
      <xdr:spPr>
        <a:xfrm>
          <a:off x="21272500" y="10744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165418</xdr:rowOff>
    </xdr:from>
    <xdr:to>
      <xdr:col>107</xdr:col>
      <xdr:colOff>101600</xdr:colOff>
      <xdr:row>63</xdr:row>
      <xdr:rowOff>95568</xdr:rowOff>
    </xdr:to>
    <xdr:sp macro="" textlink="">
      <xdr:nvSpPr>
        <xdr:cNvPr id="552" name="フローチャート: 判断 551">
          <a:extLst>
            <a:ext uri="{FF2B5EF4-FFF2-40B4-BE49-F238E27FC236}">
              <a16:creationId xmlns:a16="http://schemas.microsoft.com/office/drawing/2014/main" id="{BC630510-8563-496F-8AE4-F9561F839CED}"/>
            </a:ext>
          </a:extLst>
        </xdr:cNvPr>
        <xdr:cNvSpPr/>
      </xdr:nvSpPr>
      <xdr:spPr>
        <a:xfrm>
          <a:off x="20383500" y="1079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151702</xdr:rowOff>
    </xdr:from>
    <xdr:to>
      <xdr:col>102</xdr:col>
      <xdr:colOff>165100</xdr:colOff>
      <xdr:row>63</xdr:row>
      <xdr:rowOff>81852</xdr:rowOff>
    </xdr:to>
    <xdr:sp macro="" textlink="">
      <xdr:nvSpPr>
        <xdr:cNvPr id="553" name="フローチャート: 判断 552">
          <a:extLst>
            <a:ext uri="{FF2B5EF4-FFF2-40B4-BE49-F238E27FC236}">
              <a16:creationId xmlns:a16="http://schemas.microsoft.com/office/drawing/2014/main" id="{CB2902C4-5276-47D1-BB67-137B89E96969}"/>
            </a:ext>
          </a:extLst>
        </xdr:cNvPr>
        <xdr:cNvSpPr/>
      </xdr:nvSpPr>
      <xdr:spPr>
        <a:xfrm>
          <a:off x="19494500" y="1078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4" name="テキスト ボックス 553">
          <a:extLst>
            <a:ext uri="{FF2B5EF4-FFF2-40B4-BE49-F238E27FC236}">
              <a16:creationId xmlns:a16="http://schemas.microsoft.com/office/drawing/2014/main" id="{AC3A5339-B47E-463A-BA18-BE5F11AAD092}"/>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5" name="テキスト ボックス 554">
          <a:extLst>
            <a:ext uri="{FF2B5EF4-FFF2-40B4-BE49-F238E27FC236}">
              <a16:creationId xmlns:a16="http://schemas.microsoft.com/office/drawing/2014/main" id="{42D567C7-DFDC-4F12-9182-CA1CEA5445ED}"/>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6" name="テキスト ボックス 555">
          <a:extLst>
            <a:ext uri="{FF2B5EF4-FFF2-40B4-BE49-F238E27FC236}">
              <a16:creationId xmlns:a16="http://schemas.microsoft.com/office/drawing/2014/main" id="{4E12251A-18E2-4C26-96FE-008B2EED1D47}"/>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7" name="テキスト ボックス 556">
          <a:extLst>
            <a:ext uri="{FF2B5EF4-FFF2-40B4-BE49-F238E27FC236}">
              <a16:creationId xmlns:a16="http://schemas.microsoft.com/office/drawing/2014/main" id="{AAF82DCF-39A5-46C2-A162-301C92E3E172}"/>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8" name="テキスト ボックス 557">
          <a:extLst>
            <a:ext uri="{FF2B5EF4-FFF2-40B4-BE49-F238E27FC236}">
              <a16:creationId xmlns:a16="http://schemas.microsoft.com/office/drawing/2014/main" id="{78FCA99B-EEAB-473F-B8A9-CEACE3482829}"/>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70168</xdr:rowOff>
    </xdr:from>
    <xdr:to>
      <xdr:col>116</xdr:col>
      <xdr:colOff>114300</xdr:colOff>
      <xdr:row>64</xdr:row>
      <xdr:rowOff>318</xdr:rowOff>
    </xdr:to>
    <xdr:sp macro="" textlink="">
      <xdr:nvSpPr>
        <xdr:cNvPr id="559" name="楕円 558">
          <a:extLst>
            <a:ext uri="{FF2B5EF4-FFF2-40B4-BE49-F238E27FC236}">
              <a16:creationId xmlns:a16="http://schemas.microsoft.com/office/drawing/2014/main" id="{D5BD0854-3FF2-4068-A3B2-AE109EF42D6B}"/>
            </a:ext>
          </a:extLst>
        </xdr:cNvPr>
        <xdr:cNvSpPr/>
      </xdr:nvSpPr>
      <xdr:spPr>
        <a:xfrm>
          <a:off x="22110700" y="10871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48595</xdr:rowOff>
    </xdr:from>
    <xdr:ext cx="469744" cy="259045"/>
    <xdr:sp macro="" textlink="">
      <xdr:nvSpPr>
        <xdr:cNvPr id="560" name="【学校施設】&#10;一人当たり面積該当値テキスト">
          <a:extLst>
            <a:ext uri="{FF2B5EF4-FFF2-40B4-BE49-F238E27FC236}">
              <a16:creationId xmlns:a16="http://schemas.microsoft.com/office/drawing/2014/main" id="{0D4FB4A2-11C4-44EB-977B-9A2B6E7437B7}"/>
            </a:ext>
          </a:extLst>
        </xdr:cNvPr>
        <xdr:cNvSpPr txBox="1"/>
      </xdr:nvSpPr>
      <xdr:spPr>
        <a:xfrm>
          <a:off x="22199600" y="10849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100647</xdr:rowOff>
    </xdr:from>
    <xdr:to>
      <xdr:col>112</xdr:col>
      <xdr:colOff>38100</xdr:colOff>
      <xdr:row>64</xdr:row>
      <xdr:rowOff>30797</xdr:rowOff>
    </xdr:to>
    <xdr:sp macro="" textlink="">
      <xdr:nvSpPr>
        <xdr:cNvPr id="561" name="楕円 560">
          <a:extLst>
            <a:ext uri="{FF2B5EF4-FFF2-40B4-BE49-F238E27FC236}">
              <a16:creationId xmlns:a16="http://schemas.microsoft.com/office/drawing/2014/main" id="{22EEB3BC-AED9-4D74-A59A-0CCE8C556893}"/>
            </a:ext>
          </a:extLst>
        </xdr:cNvPr>
        <xdr:cNvSpPr/>
      </xdr:nvSpPr>
      <xdr:spPr>
        <a:xfrm>
          <a:off x="21272500" y="10901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120968</xdr:rowOff>
    </xdr:from>
    <xdr:to>
      <xdr:col>116</xdr:col>
      <xdr:colOff>63500</xdr:colOff>
      <xdr:row>63</xdr:row>
      <xdr:rowOff>151447</xdr:rowOff>
    </xdr:to>
    <xdr:cxnSp macro="">
      <xdr:nvCxnSpPr>
        <xdr:cNvPr id="562" name="直線コネクタ 561">
          <a:extLst>
            <a:ext uri="{FF2B5EF4-FFF2-40B4-BE49-F238E27FC236}">
              <a16:creationId xmlns:a16="http://schemas.microsoft.com/office/drawing/2014/main" id="{FFF55AC8-6FEE-4FB8-ACD2-1C0057E20B4D}"/>
            </a:ext>
          </a:extLst>
        </xdr:cNvPr>
        <xdr:cNvCxnSpPr/>
      </xdr:nvCxnSpPr>
      <xdr:spPr>
        <a:xfrm flipV="1">
          <a:off x="21323300" y="10922318"/>
          <a:ext cx="838200" cy="30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146558</xdr:rowOff>
    </xdr:from>
    <xdr:to>
      <xdr:col>107</xdr:col>
      <xdr:colOff>101600</xdr:colOff>
      <xdr:row>63</xdr:row>
      <xdr:rowOff>76708</xdr:rowOff>
    </xdr:to>
    <xdr:sp macro="" textlink="">
      <xdr:nvSpPr>
        <xdr:cNvPr id="563" name="楕円 562">
          <a:extLst>
            <a:ext uri="{FF2B5EF4-FFF2-40B4-BE49-F238E27FC236}">
              <a16:creationId xmlns:a16="http://schemas.microsoft.com/office/drawing/2014/main" id="{E413D95F-2EB5-4A87-BA66-535704E4190E}"/>
            </a:ext>
          </a:extLst>
        </xdr:cNvPr>
        <xdr:cNvSpPr/>
      </xdr:nvSpPr>
      <xdr:spPr>
        <a:xfrm>
          <a:off x="20383500" y="10776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25908</xdr:rowOff>
    </xdr:from>
    <xdr:to>
      <xdr:col>111</xdr:col>
      <xdr:colOff>177800</xdr:colOff>
      <xdr:row>63</xdr:row>
      <xdr:rowOff>151447</xdr:rowOff>
    </xdr:to>
    <xdr:cxnSp macro="">
      <xdr:nvCxnSpPr>
        <xdr:cNvPr id="564" name="直線コネクタ 563">
          <a:extLst>
            <a:ext uri="{FF2B5EF4-FFF2-40B4-BE49-F238E27FC236}">
              <a16:creationId xmlns:a16="http://schemas.microsoft.com/office/drawing/2014/main" id="{A12783F3-2248-48D9-ABB2-3F5B99FACC5E}"/>
            </a:ext>
          </a:extLst>
        </xdr:cNvPr>
        <xdr:cNvCxnSpPr/>
      </xdr:nvCxnSpPr>
      <xdr:spPr>
        <a:xfrm>
          <a:off x="20434300" y="10827258"/>
          <a:ext cx="889000" cy="125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136461</xdr:rowOff>
    </xdr:from>
    <xdr:to>
      <xdr:col>102</xdr:col>
      <xdr:colOff>165100</xdr:colOff>
      <xdr:row>63</xdr:row>
      <xdr:rowOff>66611</xdr:rowOff>
    </xdr:to>
    <xdr:sp macro="" textlink="">
      <xdr:nvSpPr>
        <xdr:cNvPr id="565" name="楕円 564">
          <a:extLst>
            <a:ext uri="{FF2B5EF4-FFF2-40B4-BE49-F238E27FC236}">
              <a16:creationId xmlns:a16="http://schemas.microsoft.com/office/drawing/2014/main" id="{614DE001-1D4D-4A89-A9CC-2FA75FFFE8C3}"/>
            </a:ext>
          </a:extLst>
        </xdr:cNvPr>
        <xdr:cNvSpPr/>
      </xdr:nvSpPr>
      <xdr:spPr>
        <a:xfrm>
          <a:off x="19494500" y="10766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15811</xdr:rowOff>
    </xdr:from>
    <xdr:to>
      <xdr:col>107</xdr:col>
      <xdr:colOff>50800</xdr:colOff>
      <xdr:row>63</xdr:row>
      <xdr:rowOff>25908</xdr:rowOff>
    </xdr:to>
    <xdr:cxnSp macro="">
      <xdr:nvCxnSpPr>
        <xdr:cNvPr id="566" name="直線コネクタ 565">
          <a:extLst>
            <a:ext uri="{FF2B5EF4-FFF2-40B4-BE49-F238E27FC236}">
              <a16:creationId xmlns:a16="http://schemas.microsoft.com/office/drawing/2014/main" id="{73F7BE02-33C6-47BE-B077-CE8AA190D294}"/>
            </a:ext>
          </a:extLst>
        </xdr:cNvPr>
        <xdr:cNvCxnSpPr/>
      </xdr:nvCxnSpPr>
      <xdr:spPr>
        <a:xfrm>
          <a:off x="19545300" y="10817161"/>
          <a:ext cx="889000" cy="10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61612</xdr:rowOff>
    </xdr:from>
    <xdr:ext cx="469744" cy="259045"/>
    <xdr:sp macro="" textlink="">
      <xdr:nvSpPr>
        <xdr:cNvPr id="567" name="n_1aveValue【学校施設】&#10;一人当たり面積">
          <a:extLst>
            <a:ext uri="{FF2B5EF4-FFF2-40B4-BE49-F238E27FC236}">
              <a16:creationId xmlns:a16="http://schemas.microsoft.com/office/drawing/2014/main" id="{5AB5E055-9614-4F63-BCB8-2A2AFD2BECED}"/>
            </a:ext>
          </a:extLst>
        </xdr:cNvPr>
        <xdr:cNvSpPr txBox="1"/>
      </xdr:nvSpPr>
      <xdr:spPr>
        <a:xfrm>
          <a:off x="21075727" y="10520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86695</xdr:rowOff>
    </xdr:from>
    <xdr:ext cx="469744" cy="259045"/>
    <xdr:sp macro="" textlink="">
      <xdr:nvSpPr>
        <xdr:cNvPr id="568" name="n_2aveValue【学校施設】&#10;一人当たり面積">
          <a:extLst>
            <a:ext uri="{FF2B5EF4-FFF2-40B4-BE49-F238E27FC236}">
              <a16:creationId xmlns:a16="http://schemas.microsoft.com/office/drawing/2014/main" id="{51785B4A-A409-47C9-A925-BB9DA202EB54}"/>
            </a:ext>
          </a:extLst>
        </xdr:cNvPr>
        <xdr:cNvSpPr txBox="1"/>
      </xdr:nvSpPr>
      <xdr:spPr>
        <a:xfrm>
          <a:off x="20199427" y="10888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72979</xdr:rowOff>
    </xdr:from>
    <xdr:ext cx="469744" cy="259045"/>
    <xdr:sp macro="" textlink="">
      <xdr:nvSpPr>
        <xdr:cNvPr id="569" name="n_3aveValue【学校施設】&#10;一人当たり面積">
          <a:extLst>
            <a:ext uri="{FF2B5EF4-FFF2-40B4-BE49-F238E27FC236}">
              <a16:creationId xmlns:a16="http://schemas.microsoft.com/office/drawing/2014/main" id="{EC722B21-A402-4BB7-80E5-70B07E420B50}"/>
            </a:ext>
          </a:extLst>
        </xdr:cNvPr>
        <xdr:cNvSpPr txBox="1"/>
      </xdr:nvSpPr>
      <xdr:spPr>
        <a:xfrm>
          <a:off x="19310427" y="10874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21924</xdr:rowOff>
    </xdr:from>
    <xdr:ext cx="469744" cy="259045"/>
    <xdr:sp macro="" textlink="">
      <xdr:nvSpPr>
        <xdr:cNvPr id="570" name="n_1mainValue【学校施設】&#10;一人当たり面積">
          <a:extLst>
            <a:ext uri="{FF2B5EF4-FFF2-40B4-BE49-F238E27FC236}">
              <a16:creationId xmlns:a16="http://schemas.microsoft.com/office/drawing/2014/main" id="{359356CE-91BF-4D24-8AC5-F30E91C691EB}"/>
            </a:ext>
          </a:extLst>
        </xdr:cNvPr>
        <xdr:cNvSpPr txBox="1"/>
      </xdr:nvSpPr>
      <xdr:spPr>
        <a:xfrm>
          <a:off x="21075727" y="10994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93235</xdr:rowOff>
    </xdr:from>
    <xdr:ext cx="469744" cy="259045"/>
    <xdr:sp macro="" textlink="">
      <xdr:nvSpPr>
        <xdr:cNvPr id="571" name="n_2mainValue【学校施設】&#10;一人当たり面積">
          <a:extLst>
            <a:ext uri="{FF2B5EF4-FFF2-40B4-BE49-F238E27FC236}">
              <a16:creationId xmlns:a16="http://schemas.microsoft.com/office/drawing/2014/main" id="{07CB0FEA-A5BB-4B0E-A87D-1A0C0921FDDF}"/>
            </a:ext>
          </a:extLst>
        </xdr:cNvPr>
        <xdr:cNvSpPr txBox="1"/>
      </xdr:nvSpPr>
      <xdr:spPr>
        <a:xfrm>
          <a:off x="20199427" y="10551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83138</xdr:rowOff>
    </xdr:from>
    <xdr:ext cx="469744" cy="259045"/>
    <xdr:sp macro="" textlink="">
      <xdr:nvSpPr>
        <xdr:cNvPr id="572" name="n_3mainValue【学校施設】&#10;一人当たり面積">
          <a:extLst>
            <a:ext uri="{FF2B5EF4-FFF2-40B4-BE49-F238E27FC236}">
              <a16:creationId xmlns:a16="http://schemas.microsoft.com/office/drawing/2014/main" id="{30323FF3-CDC1-4C3C-AB87-30D2D81563EE}"/>
            </a:ext>
          </a:extLst>
        </xdr:cNvPr>
        <xdr:cNvSpPr txBox="1"/>
      </xdr:nvSpPr>
      <xdr:spPr>
        <a:xfrm>
          <a:off x="19310427" y="10541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3" name="正方形/長方形 572">
          <a:extLst>
            <a:ext uri="{FF2B5EF4-FFF2-40B4-BE49-F238E27FC236}">
              <a16:creationId xmlns:a16="http://schemas.microsoft.com/office/drawing/2014/main" id="{DE71A8B4-2C82-41B3-9355-C962FF838E6E}"/>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4" name="正方形/長方形 573">
          <a:extLst>
            <a:ext uri="{FF2B5EF4-FFF2-40B4-BE49-F238E27FC236}">
              <a16:creationId xmlns:a16="http://schemas.microsoft.com/office/drawing/2014/main" id="{8F8F48E1-15DE-4B96-AB81-26FB5B6CF6DD}"/>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5" name="正方形/長方形 574">
          <a:extLst>
            <a:ext uri="{FF2B5EF4-FFF2-40B4-BE49-F238E27FC236}">
              <a16:creationId xmlns:a16="http://schemas.microsoft.com/office/drawing/2014/main" id="{62F673E4-9E14-499D-BBAB-D6E79E681C81}"/>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6" name="正方形/長方形 575">
          <a:extLst>
            <a:ext uri="{FF2B5EF4-FFF2-40B4-BE49-F238E27FC236}">
              <a16:creationId xmlns:a16="http://schemas.microsoft.com/office/drawing/2014/main" id="{1D2E35F2-A2BB-4D0A-8029-9E05853D1DA3}"/>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7" name="正方形/長方形 576">
          <a:extLst>
            <a:ext uri="{FF2B5EF4-FFF2-40B4-BE49-F238E27FC236}">
              <a16:creationId xmlns:a16="http://schemas.microsoft.com/office/drawing/2014/main" id="{CDA62F00-33E4-41A9-994C-D22F299FBB89}"/>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8" name="正方形/長方形 577">
          <a:extLst>
            <a:ext uri="{FF2B5EF4-FFF2-40B4-BE49-F238E27FC236}">
              <a16:creationId xmlns:a16="http://schemas.microsoft.com/office/drawing/2014/main" id="{99F2BA70-5021-4AFC-9F06-C5AD10A6DC4D}"/>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9" name="正方形/長方形 578">
          <a:extLst>
            <a:ext uri="{FF2B5EF4-FFF2-40B4-BE49-F238E27FC236}">
              <a16:creationId xmlns:a16="http://schemas.microsoft.com/office/drawing/2014/main" id="{6AFF0DBD-5BB1-4618-B94C-90EF6DE65F59}"/>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0" name="正方形/長方形 579">
          <a:extLst>
            <a:ext uri="{FF2B5EF4-FFF2-40B4-BE49-F238E27FC236}">
              <a16:creationId xmlns:a16="http://schemas.microsoft.com/office/drawing/2014/main" id="{F4D5A6F6-3D84-4728-95D7-ADECEC2F61A2}"/>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81" name="正方形/長方形 580">
          <a:extLst>
            <a:ext uri="{FF2B5EF4-FFF2-40B4-BE49-F238E27FC236}">
              <a16:creationId xmlns:a16="http://schemas.microsoft.com/office/drawing/2014/main" id="{2753F05C-5466-4812-88D1-5AC38CF4A7D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2" name="正方形/長方形 581">
          <a:extLst>
            <a:ext uri="{FF2B5EF4-FFF2-40B4-BE49-F238E27FC236}">
              <a16:creationId xmlns:a16="http://schemas.microsoft.com/office/drawing/2014/main" id="{22E870D7-8028-4592-B266-1528AFACF926}"/>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3" name="正方形/長方形 582">
          <a:extLst>
            <a:ext uri="{FF2B5EF4-FFF2-40B4-BE49-F238E27FC236}">
              <a16:creationId xmlns:a16="http://schemas.microsoft.com/office/drawing/2014/main" id="{789951FB-0260-4D92-AB6A-D9CCB26CD1B2}"/>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4" name="正方形/長方形 583">
          <a:extLst>
            <a:ext uri="{FF2B5EF4-FFF2-40B4-BE49-F238E27FC236}">
              <a16:creationId xmlns:a16="http://schemas.microsoft.com/office/drawing/2014/main" id="{364EF4DB-1F15-4752-8572-15407971E9E4}"/>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5" name="正方形/長方形 584">
          <a:extLst>
            <a:ext uri="{FF2B5EF4-FFF2-40B4-BE49-F238E27FC236}">
              <a16:creationId xmlns:a16="http://schemas.microsoft.com/office/drawing/2014/main" id="{03150191-D5B6-44D0-83A1-26E9CACDC63C}"/>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6" name="正方形/長方形 585">
          <a:extLst>
            <a:ext uri="{FF2B5EF4-FFF2-40B4-BE49-F238E27FC236}">
              <a16:creationId xmlns:a16="http://schemas.microsoft.com/office/drawing/2014/main" id="{3DEE3901-777A-4AA7-87BC-02E01EF30443}"/>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7" name="正方形/長方形 586">
          <a:extLst>
            <a:ext uri="{FF2B5EF4-FFF2-40B4-BE49-F238E27FC236}">
              <a16:creationId xmlns:a16="http://schemas.microsoft.com/office/drawing/2014/main" id="{D297569E-AC80-4651-B821-0FA0865B28CD}"/>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8" name="正方形/長方形 587">
          <a:extLst>
            <a:ext uri="{FF2B5EF4-FFF2-40B4-BE49-F238E27FC236}">
              <a16:creationId xmlns:a16="http://schemas.microsoft.com/office/drawing/2014/main" id="{F192A0D3-C8B4-4F27-B007-05EFE57B903C}"/>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89" name="正方形/長方形 588">
          <a:extLst>
            <a:ext uri="{FF2B5EF4-FFF2-40B4-BE49-F238E27FC236}">
              <a16:creationId xmlns:a16="http://schemas.microsoft.com/office/drawing/2014/main" id="{DC8908A4-3E3A-478A-9A56-7627B8CFD94A}"/>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90" name="正方形/長方形 589">
          <a:extLst>
            <a:ext uri="{FF2B5EF4-FFF2-40B4-BE49-F238E27FC236}">
              <a16:creationId xmlns:a16="http://schemas.microsoft.com/office/drawing/2014/main" id="{015DAD01-3EDB-4702-AF47-C374E1B57CAB}"/>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1" name="正方形/長方形 590">
          <a:extLst>
            <a:ext uri="{FF2B5EF4-FFF2-40B4-BE49-F238E27FC236}">
              <a16:creationId xmlns:a16="http://schemas.microsoft.com/office/drawing/2014/main" id="{AD4A5566-15C1-4C40-A6B9-BB52C1FF375C}"/>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2" name="正方形/長方形 591">
          <a:extLst>
            <a:ext uri="{FF2B5EF4-FFF2-40B4-BE49-F238E27FC236}">
              <a16:creationId xmlns:a16="http://schemas.microsoft.com/office/drawing/2014/main" id="{E6341981-80E0-4C94-BF3B-6E37A65257DB}"/>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3" name="正方形/長方形 592">
          <a:extLst>
            <a:ext uri="{FF2B5EF4-FFF2-40B4-BE49-F238E27FC236}">
              <a16:creationId xmlns:a16="http://schemas.microsoft.com/office/drawing/2014/main" id="{E1117280-CCC0-4382-98F4-695CB4E3D988}"/>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4" name="正方形/長方形 593">
          <a:extLst>
            <a:ext uri="{FF2B5EF4-FFF2-40B4-BE49-F238E27FC236}">
              <a16:creationId xmlns:a16="http://schemas.microsoft.com/office/drawing/2014/main" id="{3F70A178-F93B-4692-A8C2-757F7138DBC5}"/>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5" name="正方形/長方形 594">
          <a:extLst>
            <a:ext uri="{FF2B5EF4-FFF2-40B4-BE49-F238E27FC236}">
              <a16:creationId xmlns:a16="http://schemas.microsoft.com/office/drawing/2014/main" id="{4FC937DA-43B2-4694-A836-C034ADAE07D7}"/>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6" name="正方形/長方形 595">
          <a:extLst>
            <a:ext uri="{FF2B5EF4-FFF2-40B4-BE49-F238E27FC236}">
              <a16:creationId xmlns:a16="http://schemas.microsoft.com/office/drawing/2014/main" id="{DB4AC2A2-2CF6-48F6-A1F6-3BDD3142D294}"/>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7" name="テキスト ボックス 596">
          <a:extLst>
            <a:ext uri="{FF2B5EF4-FFF2-40B4-BE49-F238E27FC236}">
              <a16:creationId xmlns:a16="http://schemas.microsoft.com/office/drawing/2014/main" id="{9828053F-8823-4BA8-AF4A-28396F47FA6F}"/>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8" name="直線コネクタ 597">
          <a:extLst>
            <a:ext uri="{FF2B5EF4-FFF2-40B4-BE49-F238E27FC236}">
              <a16:creationId xmlns:a16="http://schemas.microsoft.com/office/drawing/2014/main" id="{7D0AED53-793E-4384-9BC5-7A59DD9FC9D2}"/>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99" name="直線コネクタ 598">
          <a:extLst>
            <a:ext uri="{FF2B5EF4-FFF2-40B4-BE49-F238E27FC236}">
              <a16:creationId xmlns:a16="http://schemas.microsoft.com/office/drawing/2014/main" id="{BABD03BB-8519-4100-A9C7-0AA9E747B67A}"/>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00" name="テキスト ボックス 599">
          <a:extLst>
            <a:ext uri="{FF2B5EF4-FFF2-40B4-BE49-F238E27FC236}">
              <a16:creationId xmlns:a16="http://schemas.microsoft.com/office/drawing/2014/main" id="{F191204C-89B4-472D-A775-95B2F42DF6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01" name="直線コネクタ 600">
          <a:extLst>
            <a:ext uri="{FF2B5EF4-FFF2-40B4-BE49-F238E27FC236}">
              <a16:creationId xmlns:a16="http://schemas.microsoft.com/office/drawing/2014/main" id="{6F4D4141-4417-4BCB-802F-1353F4D05FAE}"/>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02" name="テキスト ボックス 601">
          <a:extLst>
            <a:ext uri="{FF2B5EF4-FFF2-40B4-BE49-F238E27FC236}">
              <a16:creationId xmlns:a16="http://schemas.microsoft.com/office/drawing/2014/main" id="{D006EB7D-723F-44B4-B581-289D5FA8FC32}"/>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03" name="直線コネクタ 602">
          <a:extLst>
            <a:ext uri="{FF2B5EF4-FFF2-40B4-BE49-F238E27FC236}">
              <a16:creationId xmlns:a16="http://schemas.microsoft.com/office/drawing/2014/main" id="{76C09EE6-354E-49CA-9755-A4C1543E02F2}"/>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04" name="テキスト ボックス 603">
          <a:extLst>
            <a:ext uri="{FF2B5EF4-FFF2-40B4-BE49-F238E27FC236}">
              <a16:creationId xmlns:a16="http://schemas.microsoft.com/office/drawing/2014/main" id="{6219E5C1-2AEF-4CFA-B516-80F0390F5BC9}"/>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05" name="直線コネクタ 604">
          <a:extLst>
            <a:ext uri="{FF2B5EF4-FFF2-40B4-BE49-F238E27FC236}">
              <a16:creationId xmlns:a16="http://schemas.microsoft.com/office/drawing/2014/main" id="{5C551629-D6AE-412C-B905-EF3C4C540016}"/>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06" name="テキスト ボックス 605">
          <a:extLst>
            <a:ext uri="{FF2B5EF4-FFF2-40B4-BE49-F238E27FC236}">
              <a16:creationId xmlns:a16="http://schemas.microsoft.com/office/drawing/2014/main" id="{84C4AA9C-6919-4747-A9BE-3BB8A4D44F05}"/>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07" name="直線コネクタ 606">
          <a:extLst>
            <a:ext uri="{FF2B5EF4-FFF2-40B4-BE49-F238E27FC236}">
              <a16:creationId xmlns:a16="http://schemas.microsoft.com/office/drawing/2014/main" id="{4B948C6E-06E2-4BE4-BECF-A601DDB604FC}"/>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08" name="テキスト ボックス 607">
          <a:extLst>
            <a:ext uri="{FF2B5EF4-FFF2-40B4-BE49-F238E27FC236}">
              <a16:creationId xmlns:a16="http://schemas.microsoft.com/office/drawing/2014/main" id="{F00DE005-B5EF-4624-9253-9C5E9F056B7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09" name="直線コネクタ 608">
          <a:extLst>
            <a:ext uri="{FF2B5EF4-FFF2-40B4-BE49-F238E27FC236}">
              <a16:creationId xmlns:a16="http://schemas.microsoft.com/office/drawing/2014/main" id="{486D402D-4524-4F06-95E8-9F9DEC0D4B7D}"/>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10" name="テキスト ボックス 609">
          <a:extLst>
            <a:ext uri="{FF2B5EF4-FFF2-40B4-BE49-F238E27FC236}">
              <a16:creationId xmlns:a16="http://schemas.microsoft.com/office/drawing/2014/main" id="{1DCB3521-9866-44E3-96BF-886A69674DE4}"/>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1" name="直線コネクタ 610">
          <a:extLst>
            <a:ext uri="{FF2B5EF4-FFF2-40B4-BE49-F238E27FC236}">
              <a16:creationId xmlns:a16="http://schemas.microsoft.com/office/drawing/2014/main" id="{031FFF27-1502-4478-9DC7-A3A14108EA47}"/>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12" name="テキスト ボックス 611">
          <a:extLst>
            <a:ext uri="{FF2B5EF4-FFF2-40B4-BE49-F238E27FC236}">
              <a16:creationId xmlns:a16="http://schemas.microsoft.com/office/drawing/2014/main" id="{345E02E4-823F-4B5F-92A6-53B68CDD3CE1}"/>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3" name="【公民館】&#10;有形固定資産減価償却率グラフ枠">
          <a:extLst>
            <a:ext uri="{FF2B5EF4-FFF2-40B4-BE49-F238E27FC236}">
              <a16:creationId xmlns:a16="http://schemas.microsoft.com/office/drawing/2014/main" id="{5093874D-5B19-4B77-B262-6E54BDC75951}"/>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105592</xdr:rowOff>
    </xdr:to>
    <xdr:cxnSp macro="">
      <xdr:nvCxnSpPr>
        <xdr:cNvPr id="614" name="直線コネクタ 613">
          <a:extLst>
            <a:ext uri="{FF2B5EF4-FFF2-40B4-BE49-F238E27FC236}">
              <a16:creationId xmlns:a16="http://schemas.microsoft.com/office/drawing/2014/main" id="{983B160C-58BC-40E7-BC2D-688D613D12F7}"/>
            </a:ext>
          </a:extLst>
        </xdr:cNvPr>
        <xdr:cNvCxnSpPr/>
      </xdr:nvCxnSpPr>
      <xdr:spPr>
        <a:xfrm flipV="1">
          <a:off x="16318864" y="17090571"/>
          <a:ext cx="0" cy="1531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109419</xdr:rowOff>
    </xdr:from>
    <xdr:ext cx="340478" cy="259045"/>
    <xdr:sp macro="" textlink="">
      <xdr:nvSpPr>
        <xdr:cNvPr id="615" name="【公民館】&#10;有形固定資産減価償却率最小値テキスト">
          <a:extLst>
            <a:ext uri="{FF2B5EF4-FFF2-40B4-BE49-F238E27FC236}">
              <a16:creationId xmlns:a16="http://schemas.microsoft.com/office/drawing/2014/main" id="{AF245D70-1809-435E-845C-5BC2A9A88B9F}"/>
            </a:ext>
          </a:extLst>
        </xdr:cNvPr>
        <xdr:cNvSpPr txBox="1"/>
      </xdr:nvSpPr>
      <xdr:spPr>
        <a:xfrm>
          <a:off x="16357600" y="1862601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105592</xdr:rowOff>
    </xdr:from>
    <xdr:to>
      <xdr:col>86</xdr:col>
      <xdr:colOff>25400</xdr:colOff>
      <xdr:row>108</xdr:row>
      <xdr:rowOff>105592</xdr:rowOff>
    </xdr:to>
    <xdr:cxnSp macro="">
      <xdr:nvCxnSpPr>
        <xdr:cNvPr id="616" name="直線コネクタ 615">
          <a:extLst>
            <a:ext uri="{FF2B5EF4-FFF2-40B4-BE49-F238E27FC236}">
              <a16:creationId xmlns:a16="http://schemas.microsoft.com/office/drawing/2014/main" id="{2CB0EB20-826A-4B86-9D23-29B8D4F004B9}"/>
            </a:ext>
          </a:extLst>
        </xdr:cNvPr>
        <xdr:cNvCxnSpPr/>
      </xdr:nvCxnSpPr>
      <xdr:spPr>
        <a:xfrm>
          <a:off x="16230600" y="18622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17" name="【公民館】&#10;有形固定資産減価償却率最大値テキスト">
          <a:extLst>
            <a:ext uri="{FF2B5EF4-FFF2-40B4-BE49-F238E27FC236}">
              <a16:creationId xmlns:a16="http://schemas.microsoft.com/office/drawing/2014/main" id="{AD5C7629-CE4A-45EA-BAD6-48F459694578}"/>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18" name="直線コネクタ 617">
          <a:extLst>
            <a:ext uri="{FF2B5EF4-FFF2-40B4-BE49-F238E27FC236}">
              <a16:creationId xmlns:a16="http://schemas.microsoft.com/office/drawing/2014/main" id="{F67ED787-6FB2-41AC-8C01-EC6306BE3AEA}"/>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108693</xdr:rowOff>
    </xdr:from>
    <xdr:ext cx="405111" cy="259045"/>
    <xdr:sp macro="" textlink="">
      <xdr:nvSpPr>
        <xdr:cNvPr id="619" name="【公民館】&#10;有形固定資産減価償却率平均値テキスト">
          <a:extLst>
            <a:ext uri="{FF2B5EF4-FFF2-40B4-BE49-F238E27FC236}">
              <a16:creationId xmlns:a16="http://schemas.microsoft.com/office/drawing/2014/main" id="{0B147EC3-6675-489B-8986-4889B05F5051}"/>
            </a:ext>
          </a:extLst>
        </xdr:cNvPr>
        <xdr:cNvSpPr txBox="1"/>
      </xdr:nvSpPr>
      <xdr:spPr>
        <a:xfrm>
          <a:off x="16357600" y="174251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85816</xdr:rowOff>
    </xdr:from>
    <xdr:to>
      <xdr:col>85</xdr:col>
      <xdr:colOff>177800</xdr:colOff>
      <xdr:row>103</xdr:row>
      <xdr:rowOff>15966</xdr:rowOff>
    </xdr:to>
    <xdr:sp macro="" textlink="">
      <xdr:nvSpPr>
        <xdr:cNvPr id="620" name="フローチャート: 判断 619">
          <a:extLst>
            <a:ext uri="{FF2B5EF4-FFF2-40B4-BE49-F238E27FC236}">
              <a16:creationId xmlns:a16="http://schemas.microsoft.com/office/drawing/2014/main" id="{DCA49BF6-1996-40D6-983E-813AE05AAAB4}"/>
            </a:ext>
          </a:extLst>
        </xdr:cNvPr>
        <xdr:cNvSpPr/>
      </xdr:nvSpPr>
      <xdr:spPr>
        <a:xfrm>
          <a:off x="16268700" y="1757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69487</xdr:rowOff>
    </xdr:from>
    <xdr:to>
      <xdr:col>81</xdr:col>
      <xdr:colOff>101600</xdr:colOff>
      <xdr:row>102</xdr:row>
      <xdr:rowOff>171087</xdr:rowOff>
    </xdr:to>
    <xdr:sp macro="" textlink="">
      <xdr:nvSpPr>
        <xdr:cNvPr id="621" name="フローチャート: 判断 620">
          <a:extLst>
            <a:ext uri="{FF2B5EF4-FFF2-40B4-BE49-F238E27FC236}">
              <a16:creationId xmlns:a16="http://schemas.microsoft.com/office/drawing/2014/main" id="{B166D46F-BC3B-406A-B010-073059255FFF}"/>
            </a:ext>
          </a:extLst>
        </xdr:cNvPr>
        <xdr:cNvSpPr/>
      </xdr:nvSpPr>
      <xdr:spPr>
        <a:xfrm>
          <a:off x="15430500" y="1755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61323</xdr:rowOff>
    </xdr:from>
    <xdr:to>
      <xdr:col>76</xdr:col>
      <xdr:colOff>165100</xdr:colOff>
      <xdr:row>102</xdr:row>
      <xdr:rowOff>162923</xdr:rowOff>
    </xdr:to>
    <xdr:sp macro="" textlink="">
      <xdr:nvSpPr>
        <xdr:cNvPr id="622" name="フローチャート: 判断 621">
          <a:extLst>
            <a:ext uri="{FF2B5EF4-FFF2-40B4-BE49-F238E27FC236}">
              <a16:creationId xmlns:a16="http://schemas.microsoft.com/office/drawing/2014/main" id="{1AEF983C-E56B-47BB-A8F6-4AAB9FC8B29B}"/>
            </a:ext>
          </a:extLst>
        </xdr:cNvPr>
        <xdr:cNvSpPr/>
      </xdr:nvSpPr>
      <xdr:spPr>
        <a:xfrm>
          <a:off x="14541500" y="17549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128270</xdr:rowOff>
    </xdr:from>
    <xdr:to>
      <xdr:col>72</xdr:col>
      <xdr:colOff>38100</xdr:colOff>
      <xdr:row>103</xdr:row>
      <xdr:rowOff>58420</xdr:rowOff>
    </xdr:to>
    <xdr:sp macro="" textlink="">
      <xdr:nvSpPr>
        <xdr:cNvPr id="623" name="フローチャート: 判断 622">
          <a:extLst>
            <a:ext uri="{FF2B5EF4-FFF2-40B4-BE49-F238E27FC236}">
              <a16:creationId xmlns:a16="http://schemas.microsoft.com/office/drawing/2014/main" id="{1A8EF210-792E-430C-88BC-B41B690343DD}"/>
            </a:ext>
          </a:extLst>
        </xdr:cNvPr>
        <xdr:cNvSpPr/>
      </xdr:nvSpPr>
      <xdr:spPr>
        <a:xfrm>
          <a:off x="13652500" y="1761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24" name="テキスト ボックス 623">
          <a:extLst>
            <a:ext uri="{FF2B5EF4-FFF2-40B4-BE49-F238E27FC236}">
              <a16:creationId xmlns:a16="http://schemas.microsoft.com/office/drawing/2014/main" id="{6746205F-4E5A-4C44-ACA7-627EE435697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5" name="テキスト ボックス 624">
          <a:extLst>
            <a:ext uri="{FF2B5EF4-FFF2-40B4-BE49-F238E27FC236}">
              <a16:creationId xmlns:a16="http://schemas.microsoft.com/office/drawing/2014/main" id="{BC21FAB2-CD95-4CB2-9D37-03CC637B099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6" name="テキスト ボックス 625">
          <a:extLst>
            <a:ext uri="{FF2B5EF4-FFF2-40B4-BE49-F238E27FC236}">
              <a16:creationId xmlns:a16="http://schemas.microsoft.com/office/drawing/2014/main" id="{0682CA83-BF6B-4052-84A5-1B4602C95CFF}"/>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7" name="テキスト ボックス 626">
          <a:extLst>
            <a:ext uri="{FF2B5EF4-FFF2-40B4-BE49-F238E27FC236}">
              <a16:creationId xmlns:a16="http://schemas.microsoft.com/office/drawing/2014/main" id="{4CA86131-8525-4D58-B6CE-7183963E05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8" name="テキスト ボックス 627">
          <a:extLst>
            <a:ext uri="{FF2B5EF4-FFF2-40B4-BE49-F238E27FC236}">
              <a16:creationId xmlns:a16="http://schemas.microsoft.com/office/drawing/2014/main" id="{0E14DE1C-AA4E-4491-9CAF-999A5E630BDF}"/>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151130</xdr:rowOff>
    </xdr:from>
    <xdr:to>
      <xdr:col>85</xdr:col>
      <xdr:colOff>177800</xdr:colOff>
      <xdr:row>103</xdr:row>
      <xdr:rowOff>81280</xdr:rowOff>
    </xdr:to>
    <xdr:sp macro="" textlink="">
      <xdr:nvSpPr>
        <xdr:cNvPr id="629" name="楕円 628">
          <a:extLst>
            <a:ext uri="{FF2B5EF4-FFF2-40B4-BE49-F238E27FC236}">
              <a16:creationId xmlns:a16="http://schemas.microsoft.com/office/drawing/2014/main" id="{20981FA3-8E1C-4994-A611-F1F1EA334976}"/>
            </a:ext>
          </a:extLst>
        </xdr:cNvPr>
        <xdr:cNvSpPr/>
      </xdr:nvSpPr>
      <xdr:spPr>
        <a:xfrm>
          <a:off x="16268700" y="1763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129557</xdr:rowOff>
    </xdr:from>
    <xdr:ext cx="405111" cy="259045"/>
    <xdr:sp macro="" textlink="">
      <xdr:nvSpPr>
        <xdr:cNvPr id="630" name="【公民館】&#10;有形固定資産減価償却率該当値テキスト">
          <a:extLst>
            <a:ext uri="{FF2B5EF4-FFF2-40B4-BE49-F238E27FC236}">
              <a16:creationId xmlns:a16="http://schemas.microsoft.com/office/drawing/2014/main" id="{014F39C9-9CC2-4958-A7AF-C9CDCFEB1421}"/>
            </a:ext>
          </a:extLst>
        </xdr:cNvPr>
        <xdr:cNvSpPr txBox="1"/>
      </xdr:nvSpPr>
      <xdr:spPr>
        <a:xfrm>
          <a:off x="16357600" y="17617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159294</xdr:rowOff>
    </xdr:from>
    <xdr:to>
      <xdr:col>81</xdr:col>
      <xdr:colOff>101600</xdr:colOff>
      <xdr:row>103</xdr:row>
      <xdr:rowOff>89444</xdr:rowOff>
    </xdr:to>
    <xdr:sp macro="" textlink="">
      <xdr:nvSpPr>
        <xdr:cNvPr id="631" name="楕円 630">
          <a:extLst>
            <a:ext uri="{FF2B5EF4-FFF2-40B4-BE49-F238E27FC236}">
              <a16:creationId xmlns:a16="http://schemas.microsoft.com/office/drawing/2014/main" id="{7E447405-F894-4232-9D13-A79D246C9AAA}"/>
            </a:ext>
          </a:extLst>
        </xdr:cNvPr>
        <xdr:cNvSpPr/>
      </xdr:nvSpPr>
      <xdr:spPr>
        <a:xfrm>
          <a:off x="15430500" y="1764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30480</xdr:rowOff>
    </xdr:from>
    <xdr:to>
      <xdr:col>85</xdr:col>
      <xdr:colOff>127000</xdr:colOff>
      <xdr:row>103</xdr:row>
      <xdr:rowOff>38644</xdr:rowOff>
    </xdr:to>
    <xdr:cxnSp macro="">
      <xdr:nvCxnSpPr>
        <xdr:cNvPr id="632" name="直線コネクタ 631">
          <a:extLst>
            <a:ext uri="{FF2B5EF4-FFF2-40B4-BE49-F238E27FC236}">
              <a16:creationId xmlns:a16="http://schemas.microsoft.com/office/drawing/2014/main" id="{BA77CA39-E736-45C8-AD2A-8AC5576F62EB}"/>
            </a:ext>
          </a:extLst>
        </xdr:cNvPr>
        <xdr:cNvCxnSpPr/>
      </xdr:nvCxnSpPr>
      <xdr:spPr>
        <a:xfrm flipV="1">
          <a:off x="15481300" y="17689830"/>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25400</xdr:rowOff>
    </xdr:from>
    <xdr:to>
      <xdr:col>76</xdr:col>
      <xdr:colOff>165100</xdr:colOff>
      <xdr:row>103</xdr:row>
      <xdr:rowOff>127000</xdr:rowOff>
    </xdr:to>
    <xdr:sp macro="" textlink="">
      <xdr:nvSpPr>
        <xdr:cNvPr id="633" name="楕円 632">
          <a:extLst>
            <a:ext uri="{FF2B5EF4-FFF2-40B4-BE49-F238E27FC236}">
              <a16:creationId xmlns:a16="http://schemas.microsoft.com/office/drawing/2014/main" id="{CF87298B-A9B9-404C-B8A4-5F38069DBD6B}"/>
            </a:ext>
          </a:extLst>
        </xdr:cNvPr>
        <xdr:cNvSpPr/>
      </xdr:nvSpPr>
      <xdr:spPr>
        <a:xfrm>
          <a:off x="14541500" y="1768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38644</xdr:rowOff>
    </xdr:from>
    <xdr:to>
      <xdr:col>81</xdr:col>
      <xdr:colOff>50800</xdr:colOff>
      <xdr:row>103</xdr:row>
      <xdr:rowOff>76200</xdr:rowOff>
    </xdr:to>
    <xdr:cxnSp macro="">
      <xdr:nvCxnSpPr>
        <xdr:cNvPr id="634" name="直線コネクタ 633">
          <a:extLst>
            <a:ext uri="{FF2B5EF4-FFF2-40B4-BE49-F238E27FC236}">
              <a16:creationId xmlns:a16="http://schemas.microsoft.com/office/drawing/2014/main" id="{919A1625-50F6-4228-A070-4C773E7753C6}"/>
            </a:ext>
          </a:extLst>
        </xdr:cNvPr>
        <xdr:cNvCxnSpPr/>
      </xdr:nvCxnSpPr>
      <xdr:spPr>
        <a:xfrm flipV="1">
          <a:off x="14592300" y="17697994"/>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92348</xdr:rowOff>
    </xdr:from>
    <xdr:to>
      <xdr:col>72</xdr:col>
      <xdr:colOff>38100</xdr:colOff>
      <xdr:row>103</xdr:row>
      <xdr:rowOff>22498</xdr:rowOff>
    </xdr:to>
    <xdr:sp macro="" textlink="">
      <xdr:nvSpPr>
        <xdr:cNvPr id="635" name="楕円 634">
          <a:extLst>
            <a:ext uri="{FF2B5EF4-FFF2-40B4-BE49-F238E27FC236}">
              <a16:creationId xmlns:a16="http://schemas.microsoft.com/office/drawing/2014/main" id="{CA0AAAE1-8A1C-49A5-AD75-7A80CA3465FE}"/>
            </a:ext>
          </a:extLst>
        </xdr:cNvPr>
        <xdr:cNvSpPr/>
      </xdr:nvSpPr>
      <xdr:spPr>
        <a:xfrm>
          <a:off x="13652500" y="1758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143148</xdr:rowOff>
    </xdr:from>
    <xdr:to>
      <xdr:col>76</xdr:col>
      <xdr:colOff>114300</xdr:colOff>
      <xdr:row>103</xdr:row>
      <xdr:rowOff>76200</xdr:rowOff>
    </xdr:to>
    <xdr:cxnSp macro="">
      <xdr:nvCxnSpPr>
        <xdr:cNvPr id="636" name="直線コネクタ 635">
          <a:extLst>
            <a:ext uri="{FF2B5EF4-FFF2-40B4-BE49-F238E27FC236}">
              <a16:creationId xmlns:a16="http://schemas.microsoft.com/office/drawing/2014/main" id="{C4CB3A40-7BF0-4465-AC76-92E6C4D01562}"/>
            </a:ext>
          </a:extLst>
        </xdr:cNvPr>
        <xdr:cNvCxnSpPr/>
      </xdr:nvCxnSpPr>
      <xdr:spPr>
        <a:xfrm>
          <a:off x="13703300" y="17631048"/>
          <a:ext cx="889000" cy="104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16164</xdr:rowOff>
    </xdr:from>
    <xdr:ext cx="405111" cy="259045"/>
    <xdr:sp macro="" textlink="">
      <xdr:nvSpPr>
        <xdr:cNvPr id="637" name="n_1aveValue【公民館】&#10;有形固定資産減価償却率">
          <a:extLst>
            <a:ext uri="{FF2B5EF4-FFF2-40B4-BE49-F238E27FC236}">
              <a16:creationId xmlns:a16="http://schemas.microsoft.com/office/drawing/2014/main" id="{13BBDE07-781F-4C71-A77E-DDEDC60B3360}"/>
            </a:ext>
          </a:extLst>
        </xdr:cNvPr>
        <xdr:cNvSpPr txBox="1"/>
      </xdr:nvSpPr>
      <xdr:spPr>
        <a:xfrm>
          <a:off x="15266044" y="17332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8000</xdr:rowOff>
    </xdr:from>
    <xdr:ext cx="405111" cy="259045"/>
    <xdr:sp macro="" textlink="">
      <xdr:nvSpPr>
        <xdr:cNvPr id="638" name="n_2aveValue【公民館】&#10;有形固定資産減価償却率">
          <a:extLst>
            <a:ext uri="{FF2B5EF4-FFF2-40B4-BE49-F238E27FC236}">
              <a16:creationId xmlns:a16="http://schemas.microsoft.com/office/drawing/2014/main" id="{37626BBB-F49F-446F-A353-8DA2E580B17F}"/>
            </a:ext>
          </a:extLst>
        </xdr:cNvPr>
        <xdr:cNvSpPr txBox="1"/>
      </xdr:nvSpPr>
      <xdr:spPr>
        <a:xfrm>
          <a:off x="14389744" y="17324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49547</xdr:rowOff>
    </xdr:from>
    <xdr:ext cx="405111" cy="259045"/>
    <xdr:sp macro="" textlink="">
      <xdr:nvSpPr>
        <xdr:cNvPr id="639" name="n_3aveValue【公民館】&#10;有形固定資産減価償却率">
          <a:extLst>
            <a:ext uri="{FF2B5EF4-FFF2-40B4-BE49-F238E27FC236}">
              <a16:creationId xmlns:a16="http://schemas.microsoft.com/office/drawing/2014/main" id="{F43A3B22-E02F-421E-8FD9-6F23DA0BFFDC}"/>
            </a:ext>
          </a:extLst>
        </xdr:cNvPr>
        <xdr:cNvSpPr txBox="1"/>
      </xdr:nvSpPr>
      <xdr:spPr>
        <a:xfrm>
          <a:off x="13500744" y="1770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80571</xdr:rowOff>
    </xdr:from>
    <xdr:ext cx="405111" cy="259045"/>
    <xdr:sp macro="" textlink="">
      <xdr:nvSpPr>
        <xdr:cNvPr id="640" name="n_1mainValue【公民館】&#10;有形固定資産減価償却率">
          <a:extLst>
            <a:ext uri="{FF2B5EF4-FFF2-40B4-BE49-F238E27FC236}">
              <a16:creationId xmlns:a16="http://schemas.microsoft.com/office/drawing/2014/main" id="{0B8DA408-453D-47E9-8482-344F8CEEC343}"/>
            </a:ext>
          </a:extLst>
        </xdr:cNvPr>
        <xdr:cNvSpPr txBox="1"/>
      </xdr:nvSpPr>
      <xdr:spPr>
        <a:xfrm>
          <a:off x="15266044" y="17739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118127</xdr:rowOff>
    </xdr:from>
    <xdr:ext cx="405111" cy="259045"/>
    <xdr:sp macro="" textlink="">
      <xdr:nvSpPr>
        <xdr:cNvPr id="641" name="n_2mainValue【公民館】&#10;有形固定資産減価償却率">
          <a:extLst>
            <a:ext uri="{FF2B5EF4-FFF2-40B4-BE49-F238E27FC236}">
              <a16:creationId xmlns:a16="http://schemas.microsoft.com/office/drawing/2014/main" id="{09884A92-0B27-4070-A9D2-35005B80FD91}"/>
            </a:ext>
          </a:extLst>
        </xdr:cNvPr>
        <xdr:cNvSpPr txBox="1"/>
      </xdr:nvSpPr>
      <xdr:spPr>
        <a:xfrm>
          <a:off x="14389744" y="1777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39025</xdr:rowOff>
    </xdr:from>
    <xdr:ext cx="405111" cy="259045"/>
    <xdr:sp macro="" textlink="">
      <xdr:nvSpPr>
        <xdr:cNvPr id="642" name="n_3mainValue【公民館】&#10;有形固定資産減価償却率">
          <a:extLst>
            <a:ext uri="{FF2B5EF4-FFF2-40B4-BE49-F238E27FC236}">
              <a16:creationId xmlns:a16="http://schemas.microsoft.com/office/drawing/2014/main" id="{F6D56D72-6318-4647-A1BC-3AD8CFBE11D2}"/>
            </a:ext>
          </a:extLst>
        </xdr:cNvPr>
        <xdr:cNvSpPr txBox="1"/>
      </xdr:nvSpPr>
      <xdr:spPr>
        <a:xfrm>
          <a:off x="13500744" y="17355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3" name="正方形/長方形 642">
          <a:extLst>
            <a:ext uri="{FF2B5EF4-FFF2-40B4-BE49-F238E27FC236}">
              <a16:creationId xmlns:a16="http://schemas.microsoft.com/office/drawing/2014/main" id="{AF6D83A0-034D-4542-A260-D03D54DB2716}"/>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4" name="正方形/長方形 643">
          <a:extLst>
            <a:ext uri="{FF2B5EF4-FFF2-40B4-BE49-F238E27FC236}">
              <a16:creationId xmlns:a16="http://schemas.microsoft.com/office/drawing/2014/main" id="{AEA2BA1E-A6AA-4BD3-908C-5B4A8909F41D}"/>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5" name="正方形/長方形 644">
          <a:extLst>
            <a:ext uri="{FF2B5EF4-FFF2-40B4-BE49-F238E27FC236}">
              <a16:creationId xmlns:a16="http://schemas.microsoft.com/office/drawing/2014/main" id="{EF74384D-4DC6-417D-9FA8-72E48BA6A571}"/>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6" name="正方形/長方形 645">
          <a:extLst>
            <a:ext uri="{FF2B5EF4-FFF2-40B4-BE49-F238E27FC236}">
              <a16:creationId xmlns:a16="http://schemas.microsoft.com/office/drawing/2014/main" id="{2C0C6B69-82EB-4F0E-9D3B-69B3CC4202C8}"/>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7" name="正方形/長方形 646">
          <a:extLst>
            <a:ext uri="{FF2B5EF4-FFF2-40B4-BE49-F238E27FC236}">
              <a16:creationId xmlns:a16="http://schemas.microsoft.com/office/drawing/2014/main" id="{C42B8C26-A2EF-46E7-829F-0C68B7F126EE}"/>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48" name="正方形/長方形 647">
          <a:extLst>
            <a:ext uri="{FF2B5EF4-FFF2-40B4-BE49-F238E27FC236}">
              <a16:creationId xmlns:a16="http://schemas.microsoft.com/office/drawing/2014/main" id="{5F999E59-6AB2-448E-B765-3FC2DA54CC8D}"/>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49" name="正方形/長方形 648">
          <a:extLst>
            <a:ext uri="{FF2B5EF4-FFF2-40B4-BE49-F238E27FC236}">
              <a16:creationId xmlns:a16="http://schemas.microsoft.com/office/drawing/2014/main" id="{451C52C9-F420-44BF-8506-E9F8E322AA69}"/>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0" name="正方形/長方形 649">
          <a:extLst>
            <a:ext uri="{FF2B5EF4-FFF2-40B4-BE49-F238E27FC236}">
              <a16:creationId xmlns:a16="http://schemas.microsoft.com/office/drawing/2014/main" id="{5296C5AD-8BAD-492E-B37B-0A64A5B0E2B3}"/>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51" name="テキスト ボックス 650">
          <a:extLst>
            <a:ext uri="{FF2B5EF4-FFF2-40B4-BE49-F238E27FC236}">
              <a16:creationId xmlns:a16="http://schemas.microsoft.com/office/drawing/2014/main" id="{8458F4FD-9425-4237-ACD8-51B5AF4CE449}"/>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2" name="直線コネクタ 651">
          <a:extLst>
            <a:ext uri="{FF2B5EF4-FFF2-40B4-BE49-F238E27FC236}">
              <a16:creationId xmlns:a16="http://schemas.microsoft.com/office/drawing/2014/main" id="{990390AA-5B0C-4B6C-AEF2-ADA0753E5737}"/>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53" name="直線コネクタ 652">
          <a:extLst>
            <a:ext uri="{FF2B5EF4-FFF2-40B4-BE49-F238E27FC236}">
              <a16:creationId xmlns:a16="http://schemas.microsoft.com/office/drawing/2014/main" id="{7C5BD3F7-1A55-49F2-9F66-78290048119D}"/>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54" name="テキスト ボックス 653">
          <a:extLst>
            <a:ext uri="{FF2B5EF4-FFF2-40B4-BE49-F238E27FC236}">
              <a16:creationId xmlns:a16="http://schemas.microsoft.com/office/drawing/2014/main" id="{A948B1D4-36D6-4664-9E74-958787E02739}"/>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55" name="直線コネクタ 654">
          <a:extLst>
            <a:ext uri="{FF2B5EF4-FFF2-40B4-BE49-F238E27FC236}">
              <a16:creationId xmlns:a16="http://schemas.microsoft.com/office/drawing/2014/main" id="{B30030F2-F0A9-47BF-A18F-4403ABC3FCC2}"/>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56" name="テキスト ボックス 655">
          <a:extLst>
            <a:ext uri="{FF2B5EF4-FFF2-40B4-BE49-F238E27FC236}">
              <a16:creationId xmlns:a16="http://schemas.microsoft.com/office/drawing/2014/main" id="{7CE66AA2-2405-4869-843D-939E99E19587}"/>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57" name="直線コネクタ 656">
          <a:extLst>
            <a:ext uri="{FF2B5EF4-FFF2-40B4-BE49-F238E27FC236}">
              <a16:creationId xmlns:a16="http://schemas.microsoft.com/office/drawing/2014/main" id="{F2AF4807-56C4-4D23-B212-7DF468B7BCB9}"/>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58" name="テキスト ボックス 657">
          <a:extLst>
            <a:ext uri="{FF2B5EF4-FFF2-40B4-BE49-F238E27FC236}">
              <a16:creationId xmlns:a16="http://schemas.microsoft.com/office/drawing/2014/main" id="{D8E0128A-F433-4C53-A689-C5BCEAC746E4}"/>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59" name="直線コネクタ 658">
          <a:extLst>
            <a:ext uri="{FF2B5EF4-FFF2-40B4-BE49-F238E27FC236}">
              <a16:creationId xmlns:a16="http://schemas.microsoft.com/office/drawing/2014/main" id="{07A481D4-49E6-4468-A124-F33700C8496B}"/>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60" name="テキスト ボックス 659">
          <a:extLst>
            <a:ext uri="{FF2B5EF4-FFF2-40B4-BE49-F238E27FC236}">
              <a16:creationId xmlns:a16="http://schemas.microsoft.com/office/drawing/2014/main" id="{34E40478-CB23-45E7-BF40-ABB15474E3BD}"/>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61" name="直線コネクタ 660">
          <a:extLst>
            <a:ext uri="{FF2B5EF4-FFF2-40B4-BE49-F238E27FC236}">
              <a16:creationId xmlns:a16="http://schemas.microsoft.com/office/drawing/2014/main" id="{4591F46E-E479-4D07-A2EB-00701C1A8D8B}"/>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62" name="テキスト ボックス 661">
          <a:extLst>
            <a:ext uri="{FF2B5EF4-FFF2-40B4-BE49-F238E27FC236}">
              <a16:creationId xmlns:a16="http://schemas.microsoft.com/office/drawing/2014/main" id="{AFC370FE-DD41-408B-8ED0-B97A2EA869D1}"/>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3" name="直線コネクタ 662">
          <a:extLst>
            <a:ext uri="{FF2B5EF4-FFF2-40B4-BE49-F238E27FC236}">
              <a16:creationId xmlns:a16="http://schemas.microsoft.com/office/drawing/2014/main" id="{9305D12D-9637-47B8-9D3D-7D5DB425260B}"/>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64" name="テキスト ボックス 663">
          <a:extLst>
            <a:ext uri="{FF2B5EF4-FFF2-40B4-BE49-F238E27FC236}">
              <a16:creationId xmlns:a16="http://schemas.microsoft.com/office/drawing/2014/main" id="{FE26A268-B2A5-4A33-AE07-0994CBB6B08A}"/>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65" name="【公民館】&#10;一人当たり面積グラフ枠">
          <a:extLst>
            <a:ext uri="{FF2B5EF4-FFF2-40B4-BE49-F238E27FC236}">
              <a16:creationId xmlns:a16="http://schemas.microsoft.com/office/drawing/2014/main" id="{7289B694-4486-4DA8-8B0E-1149EA6DD18F}"/>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17526</xdr:rowOff>
    </xdr:from>
    <xdr:to>
      <xdr:col>116</xdr:col>
      <xdr:colOff>62864</xdr:colOff>
      <xdr:row>108</xdr:row>
      <xdr:rowOff>131063</xdr:rowOff>
    </xdr:to>
    <xdr:cxnSp macro="">
      <xdr:nvCxnSpPr>
        <xdr:cNvPr id="666" name="直線コネクタ 665">
          <a:extLst>
            <a:ext uri="{FF2B5EF4-FFF2-40B4-BE49-F238E27FC236}">
              <a16:creationId xmlns:a16="http://schemas.microsoft.com/office/drawing/2014/main" id="{C40C4354-983C-441C-B72B-6AAEDAD9FF7D}"/>
            </a:ext>
          </a:extLst>
        </xdr:cNvPr>
        <xdr:cNvCxnSpPr/>
      </xdr:nvCxnSpPr>
      <xdr:spPr>
        <a:xfrm flipV="1">
          <a:off x="22160864" y="17333976"/>
          <a:ext cx="0" cy="1313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134890</xdr:rowOff>
    </xdr:from>
    <xdr:ext cx="469744" cy="259045"/>
    <xdr:sp macro="" textlink="">
      <xdr:nvSpPr>
        <xdr:cNvPr id="667" name="【公民館】&#10;一人当たり面積最小値テキスト">
          <a:extLst>
            <a:ext uri="{FF2B5EF4-FFF2-40B4-BE49-F238E27FC236}">
              <a16:creationId xmlns:a16="http://schemas.microsoft.com/office/drawing/2014/main" id="{D9B5A221-E4CC-4DF1-A344-DACE9E790150}"/>
            </a:ext>
          </a:extLst>
        </xdr:cNvPr>
        <xdr:cNvSpPr txBox="1"/>
      </xdr:nvSpPr>
      <xdr:spPr>
        <a:xfrm>
          <a:off x="22199600" y="1865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131063</xdr:rowOff>
    </xdr:from>
    <xdr:to>
      <xdr:col>116</xdr:col>
      <xdr:colOff>152400</xdr:colOff>
      <xdr:row>108</xdr:row>
      <xdr:rowOff>131063</xdr:rowOff>
    </xdr:to>
    <xdr:cxnSp macro="">
      <xdr:nvCxnSpPr>
        <xdr:cNvPr id="668" name="直線コネクタ 667">
          <a:extLst>
            <a:ext uri="{FF2B5EF4-FFF2-40B4-BE49-F238E27FC236}">
              <a16:creationId xmlns:a16="http://schemas.microsoft.com/office/drawing/2014/main" id="{010AAE77-33E5-428A-9DC2-34800C2BBAC6}"/>
            </a:ext>
          </a:extLst>
        </xdr:cNvPr>
        <xdr:cNvCxnSpPr/>
      </xdr:nvCxnSpPr>
      <xdr:spPr>
        <a:xfrm>
          <a:off x="22072600" y="1864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135653</xdr:rowOff>
    </xdr:from>
    <xdr:ext cx="469744" cy="259045"/>
    <xdr:sp macro="" textlink="">
      <xdr:nvSpPr>
        <xdr:cNvPr id="669" name="【公民館】&#10;一人当たり面積最大値テキスト">
          <a:extLst>
            <a:ext uri="{FF2B5EF4-FFF2-40B4-BE49-F238E27FC236}">
              <a16:creationId xmlns:a16="http://schemas.microsoft.com/office/drawing/2014/main" id="{2B6F0DAE-7CC2-4523-8568-C07716B099F1}"/>
            </a:ext>
          </a:extLst>
        </xdr:cNvPr>
        <xdr:cNvSpPr txBox="1"/>
      </xdr:nvSpPr>
      <xdr:spPr>
        <a:xfrm>
          <a:off x="22199600" y="17109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17526</xdr:rowOff>
    </xdr:from>
    <xdr:to>
      <xdr:col>116</xdr:col>
      <xdr:colOff>152400</xdr:colOff>
      <xdr:row>101</xdr:row>
      <xdr:rowOff>17526</xdr:rowOff>
    </xdr:to>
    <xdr:cxnSp macro="">
      <xdr:nvCxnSpPr>
        <xdr:cNvPr id="670" name="直線コネクタ 669">
          <a:extLst>
            <a:ext uri="{FF2B5EF4-FFF2-40B4-BE49-F238E27FC236}">
              <a16:creationId xmlns:a16="http://schemas.microsoft.com/office/drawing/2014/main" id="{3A62EBC5-F8DF-490E-B721-952319710DA2}"/>
            </a:ext>
          </a:extLst>
        </xdr:cNvPr>
        <xdr:cNvCxnSpPr/>
      </xdr:nvCxnSpPr>
      <xdr:spPr>
        <a:xfrm>
          <a:off x="22072600" y="17333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104664</xdr:rowOff>
    </xdr:from>
    <xdr:ext cx="469744" cy="259045"/>
    <xdr:sp macro="" textlink="">
      <xdr:nvSpPr>
        <xdr:cNvPr id="671" name="【公民館】&#10;一人当たり面積平均値テキスト">
          <a:extLst>
            <a:ext uri="{FF2B5EF4-FFF2-40B4-BE49-F238E27FC236}">
              <a16:creationId xmlns:a16="http://schemas.microsoft.com/office/drawing/2014/main" id="{1C51879D-596F-45C3-8A2A-E222E6032C91}"/>
            </a:ext>
          </a:extLst>
        </xdr:cNvPr>
        <xdr:cNvSpPr txBox="1"/>
      </xdr:nvSpPr>
      <xdr:spPr>
        <a:xfrm>
          <a:off x="22199600" y="181069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81787</xdr:rowOff>
    </xdr:from>
    <xdr:to>
      <xdr:col>116</xdr:col>
      <xdr:colOff>114300</xdr:colOff>
      <xdr:row>107</xdr:row>
      <xdr:rowOff>11937</xdr:rowOff>
    </xdr:to>
    <xdr:sp macro="" textlink="">
      <xdr:nvSpPr>
        <xdr:cNvPr id="672" name="フローチャート: 判断 671">
          <a:extLst>
            <a:ext uri="{FF2B5EF4-FFF2-40B4-BE49-F238E27FC236}">
              <a16:creationId xmlns:a16="http://schemas.microsoft.com/office/drawing/2014/main" id="{FD3AA137-1A5B-45D0-98FD-A16571EE8709}"/>
            </a:ext>
          </a:extLst>
        </xdr:cNvPr>
        <xdr:cNvSpPr/>
      </xdr:nvSpPr>
      <xdr:spPr>
        <a:xfrm>
          <a:off x="22110700" y="1825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102363</xdr:rowOff>
    </xdr:from>
    <xdr:to>
      <xdr:col>112</xdr:col>
      <xdr:colOff>38100</xdr:colOff>
      <xdr:row>107</xdr:row>
      <xdr:rowOff>32513</xdr:rowOff>
    </xdr:to>
    <xdr:sp macro="" textlink="">
      <xdr:nvSpPr>
        <xdr:cNvPr id="673" name="フローチャート: 判断 672">
          <a:extLst>
            <a:ext uri="{FF2B5EF4-FFF2-40B4-BE49-F238E27FC236}">
              <a16:creationId xmlns:a16="http://schemas.microsoft.com/office/drawing/2014/main" id="{C47C3A88-917C-4A80-8C1A-101F84388A08}"/>
            </a:ext>
          </a:extLst>
        </xdr:cNvPr>
        <xdr:cNvSpPr/>
      </xdr:nvSpPr>
      <xdr:spPr>
        <a:xfrm>
          <a:off x="21272500" y="1827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74168</xdr:rowOff>
    </xdr:from>
    <xdr:to>
      <xdr:col>107</xdr:col>
      <xdr:colOff>101600</xdr:colOff>
      <xdr:row>107</xdr:row>
      <xdr:rowOff>4318</xdr:rowOff>
    </xdr:to>
    <xdr:sp macro="" textlink="">
      <xdr:nvSpPr>
        <xdr:cNvPr id="674" name="フローチャート: 判断 673">
          <a:extLst>
            <a:ext uri="{FF2B5EF4-FFF2-40B4-BE49-F238E27FC236}">
              <a16:creationId xmlns:a16="http://schemas.microsoft.com/office/drawing/2014/main" id="{9783C930-AB44-49F6-8559-D19E1EF9E89A}"/>
            </a:ext>
          </a:extLst>
        </xdr:cNvPr>
        <xdr:cNvSpPr/>
      </xdr:nvSpPr>
      <xdr:spPr>
        <a:xfrm>
          <a:off x="20383500" y="1824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46737</xdr:rowOff>
    </xdr:from>
    <xdr:to>
      <xdr:col>102</xdr:col>
      <xdr:colOff>165100</xdr:colOff>
      <xdr:row>106</xdr:row>
      <xdr:rowOff>148337</xdr:rowOff>
    </xdr:to>
    <xdr:sp macro="" textlink="">
      <xdr:nvSpPr>
        <xdr:cNvPr id="675" name="フローチャート: 判断 674">
          <a:extLst>
            <a:ext uri="{FF2B5EF4-FFF2-40B4-BE49-F238E27FC236}">
              <a16:creationId xmlns:a16="http://schemas.microsoft.com/office/drawing/2014/main" id="{E8EA05AE-3535-4111-87C0-F4BB48898EC9}"/>
            </a:ext>
          </a:extLst>
        </xdr:cNvPr>
        <xdr:cNvSpPr/>
      </xdr:nvSpPr>
      <xdr:spPr>
        <a:xfrm>
          <a:off x="19494500" y="1822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37CBBE51-57D3-4823-8D06-B180AA6937E9}"/>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FC22C5B2-E06C-4B09-B318-D94A41008844}"/>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27FCCEEE-3B3F-4494-BEBA-CAFD40F8ACA2}"/>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820D88FF-A8ED-4E38-A44A-5245C69F94DB}"/>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0ECAC9E9-E244-4B28-9D62-17E750FD9E2C}"/>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138937</xdr:rowOff>
    </xdr:from>
    <xdr:to>
      <xdr:col>116</xdr:col>
      <xdr:colOff>114300</xdr:colOff>
      <xdr:row>107</xdr:row>
      <xdr:rowOff>69087</xdr:rowOff>
    </xdr:to>
    <xdr:sp macro="" textlink="">
      <xdr:nvSpPr>
        <xdr:cNvPr id="681" name="楕円 680">
          <a:extLst>
            <a:ext uri="{FF2B5EF4-FFF2-40B4-BE49-F238E27FC236}">
              <a16:creationId xmlns:a16="http://schemas.microsoft.com/office/drawing/2014/main" id="{E3FC728A-0B9B-461C-AA7C-9F0D0477C583}"/>
            </a:ext>
          </a:extLst>
        </xdr:cNvPr>
        <xdr:cNvSpPr/>
      </xdr:nvSpPr>
      <xdr:spPr>
        <a:xfrm>
          <a:off x="22110700" y="18312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117364</xdr:rowOff>
    </xdr:from>
    <xdr:ext cx="469744" cy="259045"/>
    <xdr:sp macro="" textlink="">
      <xdr:nvSpPr>
        <xdr:cNvPr id="682" name="【公民館】&#10;一人当たり面積該当値テキスト">
          <a:extLst>
            <a:ext uri="{FF2B5EF4-FFF2-40B4-BE49-F238E27FC236}">
              <a16:creationId xmlns:a16="http://schemas.microsoft.com/office/drawing/2014/main" id="{CF055A85-A24F-44BB-AF59-C3D1BE58766F}"/>
            </a:ext>
          </a:extLst>
        </xdr:cNvPr>
        <xdr:cNvSpPr txBox="1"/>
      </xdr:nvSpPr>
      <xdr:spPr>
        <a:xfrm>
          <a:off x="22199600" y="18291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143511</xdr:rowOff>
    </xdr:from>
    <xdr:to>
      <xdr:col>112</xdr:col>
      <xdr:colOff>38100</xdr:colOff>
      <xdr:row>107</xdr:row>
      <xdr:rowOff>73661</xdr:rowOff>
    </xdr:to>
    <xdr:sp macro="" textlink="">
      <xdr:nvSpPr>
        <xdr:cNvPr id="683" name="楕円 682">
          <a:extLst>
            <a:ext uri="{FF2B5EF4-FFF2-40B4-BE49-F238E27FC236}">
              <a16:creationId xmlns:a16="http://schemas.microsoft.com/office/drawing/2014/main" id="{19524204-761E-4049-91AA-925F23F2CED8}"/>
            </a:ext>
          </a:extLst>
        </xdr:cNvPr>
        <xdr:cNvSpPr/>
      </xdr:nvSpPr>
      <xdr:spPr>
        <a:xfrm>
          <a:off x="21272500" y="1831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18287</xdr:rowOff>
    </xdr:from>
    <xdr:to>
      <xdr:col>116</xdr:col>
      <xdr:colOff>63500</xdr:colOff>
      <xdr:row>107</xdr:row>
      <xdr:rowOff>22861</xdr:rowOff>
    </xdr:to>
    <xdr:cxnSp macro="">
      <xdr:nvCxnSpPr>
        <xdr:cNvPr id="684" name="直線コネクタ 683">
          <a:extLst>
            <a:ext uri="{FF2B5EF4-FFF2-40B4-BE49-F238E27FC236}">
              <a16:creationId xmlns:a16="http://schemas.microsoft.com/office/drawing/2014/main" id="{7835DD38-7B33-4342-AB42-635684C3AC24}"/>
            </a:ext>
          </a:extLst>
        </xdr:cNvPr>
        <xdr:cNvCxnSpPr/>
      </xdr:nvCxnSpPr>
      <xdr:spPr>
        <a:xfrm flipV="1">
          <a:off x="21323300" y="18363437"/>
          <a:ext cx="8382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146558</xdr:rowOff>
    </xdr:from>
    <xdr:to>
      <xdr:col>107</xdr:col>
      <xdr:colOff>101600</xdr:colOff>
      <xdr:row>107</xdr:row>
      <xdr:rowOff>76708</xdr:rowOff>
    </xdr:to>
    <xdr:sp macro="" textlink="">
      <xdr:nvSpPr>
        <xdr:cNvPr id="685" name="楕円 684">
          <a:extLst>
            <a:ext uri="{FF2B5EF4-FFF2-40B4-BE49-F238E27FC236}">
              <a16:creationId xmlns:a16="http://schemas.microsoft.com/office/drawing/2014/main" id="{516EE63E-B08C-437D-9A04-657B2CD332C8}"/>
            </a:ext>
          </a:extLst>
        </xdr:cNvPr>
        <xdr:cNvSpPr/>
      </xdr:nvSpPr>
      <xdr:spPr>
        <a:xfrm>
          <a:off x="20383500" y="1832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22861</xdr:rowOff>
    </xdr:from>
    <xdr:to>
      <xdr:col>111</xdr:col>
      <xdr:colOff>177800</xdr:colOff>
      <xdr:row>107</xdr:row>
      <xdr:rowOff>25908</xdr:rowOff>
    </xdr:to>
    <xdr:cxnSp macro="">
      <xdr:nvCxnSpPr>
        <xdr:cNvPr id="686" name="直線コネクタ 685">
          <a:extLst>
            <a:ext uri="{FF2B5EF4-FFF2-40B4-BE49-F238E27FC236}">
              <a16:creationId xmlns:a16="http://schemas.microsoft.com/office/drawing/2014/main" id="{69B9A977-E9D9-41E6-9828-6A5E72B8E2A1}"/>
            </a:ext>
          </a:extLst>
        </xdr:cNvPr>
        <xdr:cNvCxnSpPr/>
      </xdr:nvCxnSpPr>
      <xdr:spPr>
        <a:xfrm flipV="1">
          <a:off x="20434300" y="18368011"/>
          <a:ext cx="889000" cy="3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55118</xdr:rowOff>
    </xdr:from>
    <xdr:to>
      <xdr:col>102</xdr:col>
      <xdr:colOff>165100</xdr:colOff>
      <xdr:row>107</xdr:row>
      <xdr:rowOff>156718</xdr:rowOff>
    </xdr:to>
    <xdr:sp macro="" textlink="">
      <xdr:nvSpPr>
        <xdr:cNvPr id="687" name="楕円 686">
          <a:extLst>
            <a:ext uri="{FF2B5EF4-FFF2-40B4-BE49-F238E27FC236}">
              <a16:creationId xmlns:a16="http://schemas.microsoft.com/office/drawing/2014/main" id="{7EFAC933-A88A-40D7-995C-4ED496C660EA}"/>
            </a:ext>
          </a:extLst>
        </xdr:cNvPr>
        <xdr:cNvSpPr/>
      </xdr:nvSpPr>
      <xdr:spPr>
        <a:xfrm>
          <a:off x="19494500" y="1840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25908</xdr:rowOff>
    </xdr:from>
    <xdr:to>
      <xdr:col>107</xdr:col>
      <xdr:colOff>50800</xdr:colOff>
      <xdr:row>107</xdr:row>
      <xdr:rowOff>105918</xdr:rowOff>
    </xdr:to>
    <xdr:cxnSp macro="">
      <xdr:nvCxnSpPr>
        <xdr:cNvPr id="688" name="直線コネクタ 687">
          <a:extLst>
            <a:ext uri="{FF2B5EF4-FFF2-40B4-BE49-F238E27FC236}">
              <a16:creationId xmlns:a16="http://schemas.microsoft.com/office/drawing/2014/main" id="{261EFE40-4D19-4B23-B474-0ECA576E90C9}"/>
            </a:ext>
          </a:extLst>
        </xdr:cNvPr>
        <xdr:cNvCxnSpPr/>
      </xdr:nvCxnSpPr>
      <xdr:spPr>
        <a:xfrm flipV="1">
          <a:off x="19545300" y="18371058"/>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49040</xdr:rowOff>
    </xdr:from>
    <xdr:ext cx="469744" cy="259045"/>
    <xdr:sp macro="" textlink="">
      <xdr:nvSpPr>
        <xdr:cNvPr id="689" name="n_1aveValue【公民館】&#10;一人当たり面積">
          <a:extLst>
            <a:ext uri="{FF2B5EF4-FFF2-40B4-BE49-F238E27FC236}">
              <a16:creationId xmlns:a16="http://schemas.microsoft.com/office/drawing/2014/main" id="{8396861D-5BE7-4222-8055-BEF59732C8B8}"/>
            </a:ext>
          </a:extLst>
        </xdr:cNvPr>
        <xdr:cNvSpPr txBox="1"/>
      </xdr:nvSpPr>
      <xdr:spPr>
        <a:xfrm>
          <a:off x="21075727" y="18051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20845</xdr:rowOff>
    </xdr:from>
    <xdr:ext cx="469744" cy="259045"/>
    <xdr:sp macro="" textlink="">
      <xdr:nvSpPr>
        <xdr:cNvPr id="690" name="n_2aveValue【公民館】&#10;一人当たり面積">
          <a:extLst>
            <a:ext uri="{FF2B5EF4-FFF2-40B4-BE49-F238E27FC236}">
              <a16:creationId xmlns:a16="http://schemas.microsoft.com/office/drawing/2014/main" id="{397A6221-C0EA-432E-9626-91F33CF7EFA9}"/>
            </a:ext>
          </a:extLst>
        </xdr:cNvPr>
        <xdr:cNvSpPr txBox="1"/>
      </xdr:nvSpPr>
      <xdr:spPr>
        <a:xfrm>
          <a:off x="20199427" y="18023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164864</xdr:rowOff>
    </xdr:from>
    <xdr:ext cx="469744" cy="259045"/>
    <xdr:sp macro="" textlink="">
      <xdr:nvSpPr>
        <xdr:cNvPr id="691" name="n_3aveValue【公民館】&#10;一人当たり面積">
          <a:extLst>
            <a:ext uri="{FF2B5EF4-FFF2-40B4-BE49-F238E27FC236}">
              <a16:creationId xmlns:a16="http://schemas.microsoft.com/office/drawing/2014/main" id="{8A766E7B-0D01-4346-81D3-B435B75B1630}"/>
            </a:ext>
          </a:extLst>
        </xdr:cNvPr>
        <xdr:cNvSpPr txBox="1"/>
      </xdr:nvSpPr>
      <xdr:spPr>
        <a:xfrm>
          <a:off x="19310427" y="1799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64788</xdr:rowOff>
    </xdr:from>
    <xdr:ext cx="469744" cy="259045"/>
    <xdr:sp macro="" textlink="">
      <xdr:nvSpPr>
        <xdr:cNvPr id="692" name="n_1mainValue【公民館】&#10;一人当たり面積">
          <a:extLst>
            <a:ext uri="{FF2B5EF4-FFF2-40B4-BE49-F238E27FC236}">
              <a16:creationId xmlns:a16="http://schemas.microsoft.com/office/drawing/2014/main" id="{66AB1F61-1B6F-461F-9C06-585924B6B4DF}"/>
            </a:ext>
          </a:extLst>
        </xdr:cNvPr>
        <xdr:cNvSpPr txBox="1"/>
      </xdr:nvSpPr>
      <xdr:spPr>
        <a:xfrm>
          <a:off x="21075727" y="1840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67835</xdr:rowOff>
    </xdr:from>
    <xdr:ext cx="469744" cy="259045"/>
    <xdr:sp macro="" textlink="">
      <xdr:nvSpPr>
        <xdr:cNvPr id="693" name="n_2mainValue【公民館】&#10;一人当たり面積">
          <a:extLst>
            <a:ext uri="{FF2B5EF4-FFF2-40B4-BE49-F238E27FC236}">
              <a16:creationId xmlns:a16="http://schemas.microsoft.com/office/drawing/2014/main" id="{DA950983-7AD4-4180-8012-9B1AE928DEDE}"/>
            </a:ext>
          </a:extLst>
        </xdr:cNvPr>
        <xdr:cNvSpPr txBox="1"/>
      </xdr:nvSpPr>
      <xdr:spPr>
        <a:xfrm>
          <a:off x="20199427" y="18412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147845</xdr:rowOff>
    </xdr:from>
    <xdr:ext cx="469744" cy="259045"/>
    <xdr:sp macro="" textlink="">
      <xdr:nvSpPr>
        <xdr:cNvPr id="694" name="n_3mainValue【公民館】&#10;一人当たり面積">
          <a:extLst>
            <a:ext uri="{FF2B5EF4-FFF2-40B4-BE49-F238E27FC236}">
              <a16:creationId xmlns:a16="http://schemas.microsoft.com/office/drawing/2014/main" id="{1845643B-7886-4A28-97DD-A87B77473A75}"/>
            </a:ext>
          </a:extLst>
        </xdr:cNvPr>
        <xdr:cNvSpPr txBox="1"/>
      </xdr:nvSpPr>
      <xdr:spPr>
        <a:xfrm>
          <a:off x="19310427" y="1849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5" name="正方形/長方形 694">
          <a:extLst>
            <a:ext uri="{FF2B5EF4-FFF2-40B4-BE49-F238E27FC236}">
              <a16:creationId xmlns:a16="http://schemas.microsoft.com/office/drawing/2014/main" id="{275B7362-365B-4080-97B4-1999E5597066}"/>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6" name="正方形/長方形 695">
          <a:extLst>
            <a:ext uri="{FF2B5EF4-FFF2-40B4-BE49-F238E27FC236}">
              <a16:creationId xmlns:a16="http://schemas.microsoft.com/office/drawing/2014/main" id="{54453AE1-5C4E-4CDF-91D9-54CB24BE7B91}"/>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7" name="テキスト ボックス 696">
          <a:extLst>
            <a:ext uri="{FF2B5EF4-FFF2-40B4-BE49-F238E27FC236}">
              <a16:creationId xmlns:a16="http://schemas.microsoft.com/office/drawing/2014/main" id="{4A277083-ADAA-47EF-A250-A028DCB6DD66}"/>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有形固定資産減価償却率に</a:t>
          </a:r>
          <a:r>
            <a:rPr kumimoji="1" lang="ja-JP" altLang="ja-JP" sz="1400">
              <a:solidFill>
                <a:schemeClr val="dk1"/>
              </a:solidFill>
              <a:effectLst/>
              <a:latin typeface="+mn-lt"/>
              <a:ea typeface="+mn-ea"/>
              <a:cs typeface="+mn-cs"/>
            </a:rPr>
            <a:t>ついて</a:t>
          </a:r>
          <a:r>
            <a:rPr kumimoji="1" lang="ja-JP" altLang="ja-JP" sz="1200">
              <a:solidFill>
                <a:schemeClr val="dk1"/>
              </a:solidFill>
              <a:effectLst/>
              <a:latin typeface="+mn-lt"/>
              <a:ea typeface="+mn-ea"/>
              <a:cs typeface="+mn-cs"/>
            </a:rPr>
            <a:t>道路</a:t>
          </a:r>
          <a:r>
            <a:rPr kumimoji="1" lang="ja-JP" altLang="en-US" sz="1200">
              <a:solidFill>
                <a:schemeClr val="dk1"/>
              </a:solidFill>
              <a:effectLst/>
              <a:latin typeface="+mn-lt"/>
              <a:ea typeface="+mn-ea"/>
              <a:cs typeface="+mn-cs"/>
            </a:rPr>
            <a:t>については、</a:t>
          </a:r>
          <a:r>
            <a:rPr kumimoji="1" lang="en-US" altLang="ja-JP" sz="1200">
              <a:solidFill>
                <a:schemeClr val="dk1"/>
              </a:solidFill>
              <a:effectLst/>
              <a:latin typeface="+mn-lt"/>
              <a:ea typeface="+mn-ea"/>
              <a:cs typeface="+mn-cs"/>
            </a:rPr>
            <a:t>62.8</a:t>
          </a:r>
          <a:r>
            <a:rPr kumimoji="1" lang="ja-JP" altLang="en-US"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橋りょうについては、</a:t>
          </a:r>
          <a:r>
            <a:rPr kumimoji="1" lang="en-US" altLang="ja-JP" sz="1200">
              <a:solidFill>
                <a:schemeClr val="dk1"/>
              </a:solidFill>
              <a:effectLst/>
              <a:latin typeface="+mn-lt"/>
              <a:ea typeface="+mn-ea"/>
              <a:cs typeface="+mn-cs"/>
            </a:rPr>
            <a:t>52.9</a:t>
          </a:r>
          <a:r>
            <a:rPr kumimoji="1" lang="ja-JP" altLang="en-US" sz="1200">
              <a:solidFill>
                <a:schemeClr val="dk1"/>
              </a:solidFill>
              <a:effectLst/>
              <a:latin typeface="+mn-lt"/>
              <a:ea typeface="+mn-ea"/>
              <a:cs typeface="+mn-cs"/>
            </a:rPr>
            <a:t>％と類似団体内平均値と比較しても</a:t>
          </a:r>
          <a:r>
            <a:rPr kumimoji="1" lang="ja-JP" altLang="ja-JP" sz="1200">
              <a:solidFill>
                <a:schemeClr val="dk1"/>
              </a:solidFill>
              <a:effectLst/>
              <a:latin typeface="+mn-lt"/>
              <a:ea typeface="+mn-ea"/>
              <a:cs typeface="+mn-cs"/>
            </a:rPr>
            <a:t>ほぼ変わらない状況である。公営住宅については</a:t>
          </a:r>
          <a:r>
            <a:rPr kumimoji="1" lang="en-US" altLang="ja-JP" sz="1200">
              <a:solidFill>
                <a:schemeClr val="dk1"/>
              </a:solidFill>
              <a:effectLst/>
              <a:latin typeface="+mn-lt"/>
              <a:ea typeface="+mn-ea"/>
              <a:cs typeface="+mn-cs"/>
            </a:rPr>
            <a:t>71.9</a:t>
          </a:r>
          <a:r>
            <a:rPr kumimoji="1" lang="ja-JP" altLang="en-US" sz="1200">
              <a:solidFill>
                <a:schemeClr val="dk1"/>
              </a:solidFill>
              <a:effectLst/>
              <a:latin typeface="+mn-lt"/>
              <a:ea typeface="+mn-ea"/>
              <a:cs typeface="+mn-cs"/>
            </a:rPr>
            <a:t>％と類似団体内平均値の</a:t>
          </a:r>
          <a:r>
            <a:rPr kumimoji="1" lang="en-US" altLang="ja-JP" sz="1200">
              <a:solidFill>
                <a:schemeClr val="dk1"/>
              </a:solidFill>
              <a:effectLst/>
              <a:latin typeface="+mn-lt"/>
              <a:ea typeface="+mn-ea"/>
              <a:cs typeface="+mn-cs"/>
            </a:rPr>
            <a:t>64.1</a:t>
          </a:r>
          <a:r>
            <a:rPr kumimoji="1" lang="ja-JP" altLang="en-US" sz="1200">
              <a:solidFill>
                <a:schemeClr val="dk1"/>
              </a:solidFill>
              <a:effectLst/>
              <a:latin typeface="+mn-lt"/>
              <a:ea typeface="+mn-ea"/>
              <a:cs typeface="+mn-cs"/>
            </a:rPr>
            <a:t>％と比較するとやや</a:t>
          </a:r>
          <a:r>
            <a:rPr kumimoji="1" lang="ja-JP" altLang="ja-JP" sz="1200">
              <a:solidFill>
                <a:schemeClr val="dk1"/>
              </a:solidFill>
              <a:effectLst/>
              <a:latin typeface="+mn-lt"/>
              <a:ea typeface="+mn-ea"/>
              <a:cs typeface="+mn-cs"/>
            </a:rPr>
            <a:t>償却率が高い状況で</a:t>
          </a:r>
          <a:r>
            <a:rPr kumimoji="1" lang="ja-JP" altLang="en-US" sz="1200">
              <a:solidFill>
                <a:schemeClr val="dk1"/>
              </a:solidFill>
              <a:effectLst/>
              <a:latin typeface="+mn-lt"/>
              <a:ea typeface="+mn-ea"/>
              <a:cs typeface="+mn-cs"/>
            </a:rPr>
            <a:t>ある。</a:t>
          </a:r>
          <a:r>
            <a:rPr kumimoji="1" lang="ja-JP" altLang="ja-JP" sz="1200">
              <a:solidFill>
                <a:schemeClr val="dk1"/>
              </a:solidFill>
              <a:effectLst/>
              <a:latin typeface="+mn-lt"/>
              <a:ea typeface="+mn-ea"/>
              <a:cs typeface="+mn-cs"/>
            </a:rPr>
            <a:t>学校施設については、統廃合等により整備を進めたこともあり、</a:t>
          </a:r>
          <a:r>
            <a:rPr kumimoji="1" lang="en-US" altLang="ja-JP" sz="1200">
              <a:solidFill>
                <a:schemeClr val="dk1"/>
              </a:solidFill>
              <a:effectLst/>
              <a:latin typeface="+mn-lt"/>
              <a:ea typeface="+mn-ea"/>
              <a:cs typeface="+mn-cs"/>
            </a:rPr>
            <a:t>34.4</a:t>
          </a:r>
          <a:r>
            <a:rPr kumimoji="1" lang="ja-JP" altLang="en-US" sz="1200">
              <a:solidFill>
                <a:schemeClr val="dk1"/>
              </a:solidFill>
              <a:effectLst/>
              <a:latin typeface="+mn-lt"/>
              <a:ea typeface="+mn-ea"/>
              <a:cs typeface="+mn-cs"/>
            </a:rPr>
            <a:t>％と</a:t>
          </a:r>
          <a:r>
            <a:rPr kumimoji="1" lang="ja-JP" altLang="ja-JP" sz="1200">
              <a:solidFill>
                <a:schemeClr val="dk1"/>
              </a:solidFill>
              <a:effectLst/>
              <a:latin typeface="+mn-lt"/>
              <a:ea typeface="+mn-ea"/>
              <a:cs typeface="+mn-cs"/>
            </a:rPr>
            <a:t>比較的償却率が低くなっている</a:t>
          </a:r>
          <a:r>
            <a:rPr kumimoji="1" lang="ja-JP" altLang="en-US" sz="1200">
              <a:solidFill>
                <a:schemeClr val="dk1"/>
              </a:solidFill>
              <a:effectLst/>
              <a:latin typeface="+mn-lt"/>
              <a:ea typeface="+mn-ea"/>
              <a:cs typeface="+mn-cs"/>
            </a:rPr>
            <a:t>。優先順位を決め</a:t>
          </a:r>
          <a:r>
            <a:rPr kumimoji="1" lang="ja-JP" altLang="ja-JP" sz="1200">
              <a:solidFill>
                <a:schemeClr val="dk1"/>
              </a:solidFill>
              <a:effectLst/>
              <a:latin typeface="+mn-lt"/>
              <a:ea typeface="+mn-ea"/>
              <a:cs typeface="+mn-cs"/>
            </a:rPr>
            <a:t>計画的に整備を進めていく必要がある。</a:t>
          </a:r>
          <a:endParaRPr lang="ja-JP" altLang="ja-JP" sz="16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C2FE13DE-0D64-4C8B-B609-17C5A3B72FB4}"/>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F27D890C-F806-4526-A4A7-73B8855AD7CE}"/>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5B906179-FC37-4AC6-AF15-D1D27FC74436}"/>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EFD56412-06B8-4D6C-B31C-F17D645995B7}"/>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群馬県嬬恋村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93FC2915-3E46-4225-98C7-4B13DDD76E55}"/>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D0748D99-2F4C-4275-A2F2-72472D550EA6}"/>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ED2848C2-ACD8-476E-BE03-4176F71FF735}"/>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F0ADE3CD-9543-44EA-8CAD-5CBE6222ECA9}"/>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17031BEC-9253-472E-B1AA-B0852DA4A261}"/>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290B1158-D008-438F-BD53-26440831DCF1}"/>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9,569
9,438
337.58
8,195,807
7,590,344
368,692
4,315,635
6,010,423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C1258975-4A2E-4C34-AD92-8C8837258F7D}"/>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60C99A5-AA78-411F-9CF5-AE9C05BACB5F}"/>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F02DB73C-62B0-4D58-A4F9-34E5182119E1}"/>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70A5426-F24A-4ED5-879C-4CEF0C1B959A}"/>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BCD99533-BFC0-49DF-89BF-B54473F1EDEB}"/>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27C0378A-E06C-4B99-8B49-F941859B81F7}"/>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EEF77166-617B-4B59-9E07-07A550542E0B}"/>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43749CAD-F2EF-475A-940F-9E7BCFFDF4AB}"/>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F1504215-427F-4833-A4C9-B1CC16FB966F}"/>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F6AF32DD-4089-4B89-B22E-701E17CB512F}"/>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90EF9723-F770-4A21-9DB1-A467293B85B4}"/>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D36B9E00-1B58-4E3E-B703-E2D1157EC78F}"/>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38B6CA76-7B10-43C5-9E98-28D038E7B05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AC1A625F-81B4-4BE7-A1DE-FBBB76755EE3}"/>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21F641E6-2A2E-42CA-8246-0058781D5643}"/>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B7C1382B-D430-4280-A6D4-E7E844BECA61}"/>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A0301F77-DAE0-4CBF-8C94-AB2EEDE8973B}"/>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3696E26E-BC67-42DC-8FCA-E7952E927168}"/>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70FCE397-A331-4311-993E-62CA09C79234}"/>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D467B4F5-D2F9-4AF1-B8CB-BAE6904C1E24}"/>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8AA808B9-86F3-4BA4-BC04-6DD62815EA54}"/>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913B20ED-2686-4936-ADB1-081D9FB58D82}"/>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48A83A96-0A45-434F-A58D-CF5B009E0114}"/>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5F8E8A3E-908A-4E66-B4A0-B90DEE8AA322}"/>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42A9B362-1542-4125-95A3-8C7B2432996B}"/>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CEF07CDE-1C36-4F3D-83DB-91BC9839EDD7}"/>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38B2E0BD-AFDF-4D24-9E3A-200C3A7F0771}"/>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1A1EF976-CFA3-4C16-B6E9-4D76D9479584}"/>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a:extLst>
            <a:ext uri="{FF2B5EF4-FFF2-40B4-BE49-F238E27FC236}">
              <a16:creationId xmlns:a16="http://schemas.microsoft.com/office/drawing/2014/main" id="{D7A1E0C2-DF62-4D7C-AB1B-33D9A46461FD}"/>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a:extLst>
            <a:ext uri="{FF2B5EF4-FFF2-40B4-BE49-F238E27FC236}">
              <a16:creationId xmlns:a16="http://schemas.microsoft.com/office/drawing/2014/main" id="{92405DBE-DF39-418D-BB23-769E018E3FA4}"/>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a:extLst>
            <a:ext uri="{FF2B5EF4-FFF2-40B4-BE49-F238E27FC236}">
              <a16:creationId xmlns:a16="http://schemas.microsoft.com/office/drawing/2014/main" id="{C3DCE5FB-987B-4C64-B2D4-FC39629A7C65}"/>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a:extLst>
            <a:ext uri="{FF2B5EF4-FFF2-40B4-BE49-F238E27FC236}">
              <a16:creationId xmlns:a16="http://schemas.microsoft.com/office/drawing/2014/main" id="{BDF237FD-B5CA-4979-A345-C2399EA31DC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a:extLst>
            <a:ext uri="{FF2B5EF4-FFF2-40B4-BE49-F238E27FC236}">
              <a16:creationId xmlns:a16="http://schemas.microsoft.com/office/drawing/2014/main" id="{D2CC7B38-27C4-4A2F-89AB-48B0634678B2}"/>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a:extLst>
            <a:ext uri="{FF2B5EF4-FFF2-40B4-BE49-F238E27FC236}">
              <a16:creationId xmlns:a16="http://schemas.microsoft.com/office/drawing/2014/main" id="{29DF0FF6-1852-4CEE-BBAF-04AD54B48C0E}"/>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a:extLst>
            <a:ext uri="{FF2B5EF4-FFF2-40B4-BE49-F238E27FC236}">
              <a16:creationId xmlns:a16="http://schemas.microsoft.com/office/drawing/2014/main" id="{F38DBA69-965C-4314-B3B1-2D1A599A508E}"/>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a:extLst>
            <a:ext uri="{FF2B5EF4-FFF2-40B4-BE49-F238E27FC236}">
              <a16:creationId xmlns:a16="http://schemas.microsoft.com/office/drawing/2014/main" id="{33A5401A-8979-43DA-8008-EC610752A962}"/>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a:extLst>
            <a:ext uri="{FF2B5EF4-FFF2-40B4-BE49-F238E27FC236}">
              <a16:creationId xmlns:a16="http://schemas.microsoft.com/office/drawing/2014/main" id="{50704F05-35D4-479D-AB03-04A22C85C249}"/>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a:extLst>
            <a:ext uri="{FF2B5EF4-FFF2-40B4-BE49-F238E27FC236}">
              <a16:creationId xmlns:a16="http://schemas.microsoft.com/office/drawing/2014/main" id="{C4A12EFA-384B-4C9C-A84D-5821C7443B3D}"/>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a:extLst>
            <a:ext uri="{FF2B5EF4-FFF2-40B4-BE49-F238E27FC236}">
              <a16:creationId xmlns:a16="http://schemas.microsoft.com/office/drawing/2014/main" id="{704DA052-34AA-44DF-9BBD-9BE5DE91395E}"/>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a:extLst>
            <a:ext uri="{FF2B5EF4-FFF2-40B4-BE49-F238E27FC236}">
              <a16:creationId xmlns:a16="http://schemas.microsoft.com/office/drawing/2014/main" id="{C0780471-7994-43DA-8EA5-508DABBA8A8C}"/>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a:extLst>
            <a:ext uri="{FF2B5EF4-FFF2-40B4-BE49-F238E27FC236}">
              <a16:creationId xmlns:a16="http://schemas.microsoft.com/office/drawing/2014/main" id="{63ED84F6-3E44-43B2-8D48-C4D529E873E3}"/>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a:extLst>
            <a:ext uri="{FF2B5EF4-FFF2-40B4-BE49-F238E27FC236}">
              <a16:creationId xmlns:a16="http://schemas.microsoft.com/office/drawing/2014/main" id="{C9E719E1-75D7-431A-B5F5-1F66357D8C92}"/>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a:extLst>
            <a:ext uri="{FF2B5EF4-FFF2-40B4-BE49-F238E27FC236}">
              <a16:creationId xmlns:a16="http://schemas.microsoft.com/office/drawing/2014/main" id="{39759BF6-30EB-434F-9E32-4840F291E752}"/>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a:extLst>
            <a:ext uri="{FF2B5EF4-FFF2-40B4-BE49-F238E27FC236}">
              <a16:creationId xmlns:a16="http://schemas.microsoft.com/office/drawing/2014/main" id="{9DE396F9-042B-4E5F-90CD-B017B84E5BE3}"/>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a:extLst>
            <a:ext uri="{FF2B5EF4-FFF2-40B4-BE49-F238E27FC236}">
              <a16:creationId xmlns:a16="http://schemas.microsoft.com/office/drawing/2014/main" id="{BA94A982-5A3E-4407-8C84-577C82F463B7}"/>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a:extLst>
            <a:ext uri="{FF2B5EF4-FFF2-40B4-BE49-F238E27FC236}">
              <a16:creationId xmlns:a16="http://schemas.microsoft.com/office/drawing/2014/main" id="{F4779E46-1908-4415-BC7B-93024D6D0356}"/>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58" name="直線コネクタ 57">
          <a:extLst>
            <a:ext uri="{FF2B5EF4-FFF2-40B4-BE49-F238E27FC236}">
              <a16:creationId xmlns:a16="http://schemas.microsoft.com/office/drawing/2014/main" id="{247E29A2-489A-46C2-99AB-E6856AFF528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59" name="テキスト ボックス 58">
          <a:extLst>
            <a:ext uri="{FF2B5EF4-FFF2-40B4-BE49-F238E27FC236}">
              <a16:creationId xmlns:a16="http://schemas.microsoft.com/office/drawing/2014/main" id="{629FFBAE-9ED0-4646-A0C2-9C6460732571}"/>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0" name="直線コネクタ 59">
          <a:extLst>
            <a:ext uri="{FF2B5EF4-FFF2-40B4-BE49-F238E27FC236}">
              <a16:creationId xmlns:a16="http://schemas.microsoft.com/office/drawing/2014/main" id="{87E931AC-EA7E-4927-B46A-DA469647F104}"/>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1" name="テキスト ボックス 60">
          <a:extLst>
            <a:ext uri="{FF2B5EF4-FFF2-40B4-BE49-F238E27FC236}">
              <a16:creationId xmlns:a16="http://schemas.microsoft.com/office/drawing/2014/main" id="{BFC04563-6F2B-4654-882E-0A6A209DD43B}"/>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2" name="直線コネクタ 61">
          <a:extLst>
            <a:ext uri="{FF2B5EF4-FFF2-40B4-BE49-F238E27FC236}">
              <a16:creationId xmlns:a16="http://schemas.microsoft.com/office/drawing/2014/main" id="{D88CB551-131D-40E8-9360-85DB6A2E004E}"/>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3" name="テキスト ボックス 62">
          <a:extLst>
            <a:ext uri="{FF2B5EF4-FFF2-40B4-BE49-F238E27FC236}">
              <a16:creationId xmlns:a16="http://schemas.microsoft.com/office/drawing/2014/main" id="{6FCC8BD7-31AE-43B5-8C05-2C420849577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4" name="直線コネクタ 63">
          <a:extLst>
            <a:ext uri="{FF2B5EF4-FFF2-40B4-BE49-F238E27FC236}">
              <a16:creationId xmlns:a16="http://schemas.microsoft.com/office/drawing/2014/main" id="{F1D2D6A6-B2D0-4038-8A7B-910B497F2414}"/>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5" name="テキスト ボックス 64">
          <a:extLst>
            <a:ext uri="{FF2B5EF4-FFF2-40B4-BE49-F238E27FC236}">
              <a16:creationId xmlns:a16="http://schemas.microsoft.com/office/drawing/2014/main" id="{56C8BDB3-4E89-4212-B207-E71DB51BEDAA}"/>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6" name="直線コネクタ 65">
          <a:extLst>
            <a:ext uri="{FF2B5EF4-FFF2-40B4-BE49-F238E27FC236}">
              <a16:creationId xmlns:a16="http://schemas.microsoft.com/office/drawing/2014/main" id="{25051F49-2D66-471C-AECA-D808B402A8A8}"/>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7" name="テキスト ボックス 66">
          <a:extLst>
            <a:ext uri="{FF2B5EF4-FFF2-40B4-BE49-F238E27FC236}">
              <a16:creationId xmlns:a16="http://schemas.microsoft.com/office/drawing/2014/main" id="{5E240F60-87C8-44F5-9431-1DB2B584C03B}"/>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68" name="直線コネクタ 67">
          <a:extLst>
            <a:ext uri="{FF2B5EF4-FFF2-40B4-BE49-F238E27FC236}">
              <a16:creationId xmlns:a16="http://schemas.microsoft.com/office/drawing/2014/main" id="{0FEF3B7E-20E7-4D9E-8D07-8C2EF5D1436D}"/>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69" name="テキスト ボックス 68">
          <a:extLst>
            <a:ext uri="{FF2B5EF4-FFF2-40B4-BE49-F238E27FC236}">
              <a16:creationId xmlns:a16="http://schemas.microsoft.com/office/drawing/2014/main" id="{B4653300-EF56-4D5B-86CE-56A2DA0A99A9}"/>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id="{BD9DAC58-3044-4C24-B12A-B08D56425A55}"/>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1" name="テキスト ボックス 70">
          <a:extLst>
            <a:ext uri="{FF2B5EF4-FFF2-40B4-BE49-F238E27FC236}">
              <a16:creationId xmlns:a16="http://schemas.microsoft.com/office/drawing/2014/main" id="{C248FC99-A034-4E0A-9901-37DD32B3A8BB}"/>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id="{02247D01-DE2E-43A5-A66D-060D1D063A8A}"/>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111034</xdr:rowOff>
    </xdr:to>
    <xdr:cxnSp macro="">
      <xdr:nvCxnSpPr>
        <xdr:cNvPr id="73" name="直線コネクタ 72">
          <a:extLst>
            <a:ext uri="{FF2B5EF4-FFF2-40B4-BE49-F238E27FC236}">
              <a16:creationId xmlns:a16="http://schemas.microsoft.com/office/drawing/2014/main" id="{90374AEA-299E-4767-897D-2B436AC252A1}"/>
            </a:ext>
          </a:extLst>
        </xdr:cNvPr>
        <xdr:cNvCxnSpPr/>
      </xdr:nvCxnSpPr>
      <xdr:spPr>
        <a:xfrm flipV="1">
          <a:off x="4634865" y="9470572"/>
          <a:ext cx="0" cy="1613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114861</xdr:rowOff>
    </xdr:from>
    <xdr:ext cx="340478" cy="259045"/>
    <xdr:sp macro="" textlink="">
      <xdr:nvSpPr>
        <xdr:cNvPr id="74" name="【体育館・プール】&#10;有形固定資産減価償却率最小値テキスト">
          <a:extLst>
            <a:ext uri="{FF2B5EF4-FFF2-40B4-BE49-F238E27FC236}">
              <a16:creationId xmlns:a16="http://schemas.microsoft.com/office/drawing/2014/main" id="{9A9B433D-2F11-48CA-B3F2-95090C1B6A24}"/>
            </a:ext>
          </a:extLst>
        </xdr:cNvPr>
        <xdr:cNvSpPr txBox="1"/>
      </xdr:nvSpPr>
      <xdr:spPr>
        <a:xfrm>
          <a:off x="4673600" y="1108766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111034</xdr:rowOff>
    </xdr:from>
    <xdr:to>
      <xdr:col>24</xdr:col>
      <xdr:colOff>152400</xdr:colOff>
      <xdr:row>64</xdr:row>
      <xdr:rowOff>111034</xdr:rowOff>
    </xdr:to>
    <xdr:cxnSp macro="">
      <xdr:nvCxnSpPr>
        <xdr:cNvPr id="75" name="直線コネクタ 74">
          <a:extLst>
            <a:ext uri="{FF2B5EF4-FFF2-40B4-BE49-F238E27FC236}">
              <a16:creationId xmlns:a16="http://schemas.microsoft.com/office/drawing/2014/main" id="{605A70E5-012F-4464-AF12-A421631B6FE2}"/>
            </a:ext>
          </a:extLst>
        </xdr:cNvPr>
        <xdr:cNvCxnSpPr/>
      </xdr:nvCxnSpPr>
      <xdr:spPr>
        <a:xfrm>
          <a:off x="4546600" y="1108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76" name="【体育館・プール】&#10;有形固定資産減価償却率最大値テキスト">
          <a:extLst>
            <a:ext uri="{FF2B5EF4-FFF2-40B4-BE49-F238E27FC236}">
              <a16:creationId xmlns:a16="http://schemas.microsoft.com/office/drawing/2014/main" id="{C091D89F-6468-4775-B90F-9D798A54DD48}"/>
            </a:ext>
          </a:extLst>
        </xdr:cNvPr>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77" name="直線コネクタ 76">
          <a:extLst>
            <a:ext uri="{FF2B5EF4-FFF2-40B4-BE49-F238E27FC236}">
              <a16:creationId xmlns:a16="http://schemas.microsoft.com/office/drawing/2014/main" id="{E5D1CCC8-5208-4C0D-8317-771F43712A4C}"/>
            </a:ext>
          </a:extLst>
        </xdr:cNvPr>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86014</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id="{F9360369-6188-4A5A-A382-AF91072B322B}"/>
            </a:ext>
          </a:extLst>
        </xdr:cNvPr>
        <xdr:cNvSpPr txBox="1"/>
      </xdr:nvSpPr>
      <xdr:spPr>
        <a:xfrm>
          <a:off x="4673600" y="100301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107587</xdr:rowOff>
    </xdr:from>
    <xdr:to>
      <xdr:col>24</xdr:col>
      <xdr:colOff>114300</xdr:colOff>
      <xdr:row>59</xdr:row>
      <xdr:rowOff>37737</xdr:rowOff>
    </xdr:to>
    <xdr:sp macro="" textlink="">
      <xdr:nvSpPr>
        <xdr:cNvPr id="79" name="フローチャート: 判断 78">
          <a:extLst>
            <a:ext uri="{FF2B5EF4-FFF2-40B4-BE49-F238E27FC236}">
              <a16:creationId xmlns:a16="http://schemas.microsoft.com/office/drawing/2014/main" id="{96152663-58B7-4F17-AA26-9D5007A991A1}"/>
            </a:ext>
          </a:extLst>
        </xdr:cNvPr>
        <xdr:cNvSpPr/>
      </xdr:nvSpPr>
      <xdr:spPr>
        <a:xfrm>
          <a:off x="4584700" y="1005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86360</xdr:rowOff>
    </xdr:from>
    <xdr:to>
      <xdr:col>20</xdr:col>
      <xdr:colOff>38100</xdr:colOff>
      <xdr:row>59</xdr:row>
      <xdr:rowOff>16510</xdr:rowOff>
    </xdr:to>
    <xdr:sp macro="" textlink="">
      <xdr:nvSpPr>
        <xdr:cNvPr id="80" name="フローチャート: 判断 79">
          <a:extLst>
            <a:ext uri="{FF2B5EF4-FFF2-40B4-BE49-F238E27FC236}">
              <a16:creationId xmlns:a16="http://schemas.microsoft.com/office/drawing/2014/main" id="{13F7E02D-D363-45FE-8AB6-85B102490E6D}"/>
            </a:ext>
          </a:extLst>
        </xdr:cNvPr>
        <xdr:cNvSpPr/>
      </xdr:nvSpPr>
      <xdr:spPr>
        <a:xfrm>
          <a:off x="3746500" y="1003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7637</xdr:rowOff>
    </xdr:from>
    <xdr:ext cx="405111" cy="259045"/>
    <xdr:sp macro="" textlink="">
      <xdr:nvSpPr>
        <xdr:cNvPr id="81" name="n_1aveValue【体育館・プール】&#10;有形固定資産減価償却率">
          <a:extLst>
            <a:ext uri="{FF2B5EF4-FFF2-40B4-BE49-F238E27FC236}">
              <a16:creationId xmlns:a16="http://schemas.microsoft.com/office/drawing/2014/main" id="{6790387E-4AC7-4342-84E3-278648F91CBB}"/>
            </a:ext>
          </a:extLst>
        </xdr:cNvPr>
        <xdr:cNvSpPr txBox="1"/>
      </xdr:nvSpPr>
      <xdr:spPr>
        <a:xfrm>
          <a:off x="3582044" y="10123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117384</xdr:rowOff>
    </xdr:from>
    <xdr:to>
      <xdr:col>15</xdr:col>
      <xdr:colOff>101600</xdr:colOff>
      <xdr:row>59</xdr:row>
      <xdr:rowOff>47534</xdr:rowOff>
    </xdr:to>
    <xdr:sp macro="" textlink="">
      <xdr:nvSpPr>
        <xdr:cNvPr id="82" name="フローチャート: 判断 81">
          <a:extLst>
            <a:ext uri="{FF2B5EF4-FFF2-40B4-BE49-F238E27FC236}">
              <a16:creationId xmlns:a16="http://schemas.microsoft.com/office/drawing/2014/main" id="{6FA13507-D8E7-411A-A2C6-8F7FF9C77052}"/>
            </a:ext>
          </a:extLst>
        </xdr:cNvPr>
        <xdr:cNvSpPr/>
      </xdr:nvSpPr>
      <xdr:spPr>
        <a:xfrm>
          <a:off x="2857500" y="1006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38661</xdr:rowOff>
    </xdr:from>
    <xdr:ext cx="405111" cy="259045"/>
    <xdr:sp macro="" textlink="">
      <xdr:nvSpPr>
        <xdr:cNvPr id="83" name="n_2aveValue【体育館・プール】&#10;有形固定資産減価償却率">
          <a:extLst>
            <a:ext uri="{FF2B5EF4-FFF2-40B4-BE49-F238E27FC236}">
              <a16:creationId xmlns:a16="http://schemas.microsoft.com/office/drawing/2014/main" id="{EB907010-94A3-4535-8DF9-61E31B6EDD6C}"/>
            </a:ext>
          </a:extLst>
        </xdr:cNvPr>
        <xdr:cNvSpPr txBox="1"/>
      </xdr:nvSpPr>
      <xdr:spPr>
        <a:xfrm>
          <a:off x="2705744" y="10154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9616</xdr:rowOff>
    </xdr:from>
    <xdr:to>
      <xdr:col>10</xdr:col>
      <xdr:colOff>165100</xdr:colOff>
      <xdr:row>58</xdr:row>
      <xdr:rowOff>111216</xdr:rowOff>
    </xdr:to>
    <xdr:sp macro="" textlink="">
      <xdr:nvSpPr>
        <xdr:cNvPr id="84" name="フローチャート: 判断 83">
          <a:extLst>
            <a:ext uri="{FF2B5EF4-FFF2-40B4-BE49-F238E27FC236}">
              <a16:creationId xmlns:a16="http://schemas.microsoft.com/office/drawing/2014/main" id="{B44AE59C-2670-4B37-B29D-A485F962716C}"/>
            </a:ext>
          </a:extLst>
        </xdr:cNvPr>
        <xdr:cNvSpPr/>
      </xdr:nvSpPr>
      <xdr:spPr>
        <a:xfrm>
          <a:off x="1968500" y="995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58</xdr:row>
      <xdr:rowOff>102343</xdr:rowOff>
    </xdr:from>
    <xdr:ext cx="405111" cy="259045"/>
    <xdr:sp macro="" textlink="">
      <xdr:nvSpPr>
        <xdr:cNvPr id="85" name="n_3aveValue【体育館・プール】&#10;有形固定資産減価償却率">
          <a:extLst>
            <a:ext uri="{FF2B5EF4-FFF2-40B4-BE49-F238E27FC236}">
              <a16:creationId xmlns:a16="http://schemas.microsoft.com/office/drawing/2014/main" id="{9AB37894-FEBD-4411-B1D3-903F3ACCDCB7}"/>
            </a:ext>
          </a:extLst>
        </xdr:cNvPr>
        <xdr:cNvSpPr txBox="1"/>
      </xdr:nvSpPr>
      <xdr:spPr>
        <a:xfrm>
          <a:off x="1816744" y="10046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F8F5CABE-6EDC-4739-B4B3-F7F99A4561E6}"/>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AC6B51B0-CD32-41EF-9203-0C8A9455C3FD}"/>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EB76F305-5810-4E11-B8CD-3DB2131C9214}"/>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217AECB2-09A0-49BC-9AB0-00965F78FB9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90" name="テキスト ボックス 89">
          <a:extLst>
            <a:ext uri="{FF2B5EF4-FFF2-40B4-BE49-F238E27FC236}">
              <a16:creationId xmlns:a16="http://schemas.microsoft.com/office/drawing/2014/main" id="{8B3F4F1B-5A88-44E9-B5BD-1493D533A0AF}"/>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79828</xdr:rowOff>
    </xdr:from>
    <xdr:to>
      <xdr:col>24</xdr:col>
      <xdr:colOff>114300</xdr:colOff>
      <xdr:row>57</xdr:row>
      <xdr:rowOff>9978</xdr:rowOff>
    </xdr:to>
    <xdr:sp macro="" textlink="">
      <xdr:nvSpPr>
        <xdr:cNvPr id="91" name="楕円 90">
          <a:extLst>
            <a:ext uri="{FF2B5EF4-FFF2-40B4-BE49-F238E27FC236}">
              <a16:creationId xmlns:a16="http://schemas.microsoft.com/office/drawing/2014/main" id="{0971F777-5248-48D2-A258-0F06A61E2768}"/>
            </a:ext>
          </a:extLst>
        </xdr:cNvPr>
        <xdr:cNvSpPr/>
      </xdr:nvSpPr>
      <xdr:spPr>
        <a:xfrm>
          <a:off x="4584700" y="968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102705</xdr:rowOff>
    </xdr:from>
    <xdr:ext cx="405111" cy="259045"/>
    <xdr:sp macro="" textlink="">
      <xdr:nvSpPr>
        <xdr:cNvPr id="92" name="【体育館・プール】&#10;有形固定資産減価償却率該当値テキスト">
          <a:extLst>
            <a:ext uri="{FF2B5EF4-FFF2-40B4-BE49-F238E27FC236}">
              <a16:creationId xmlns:a16="http://schemas.microsoft.com/office/drawing/2014/main" id="{2187EF22-5981-4BDB-97D9-D52CD6FAE6EF}"/>
            </a:ext>
          </a:extLst>
        </xdr:cNvPr>
        <xdr:cNvSpPr txBox="1"/>
      </xdr:nvSpPr>
      <xdr:spPr>
        <a:xfrm>
          <a:off x="4673600" y="9532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128815</xdr:rowOff>
    </xdr:from>
    <xdr:to>
      <xdr:col>20</xdr:col>
      <xdr:colOff>38100</xdr:colOff>
      <xdr:row>57</xdr:row>
      <xdr:rowOff>58965</xdr:rowOff>
    </xdr:to>
    <xdr:sp macro="" textlink="">
      <xdr:nvSpPr>
        <xdr:cNvPr id="93" name="楕円 92">
          <a:extLst>
            <a:ext uri="{FF2B5EF4-FFF2-40B4-BE49-F238E27FC236}">
              <a16:creationId xmlns:a16="http://schemas.microsoft.com/office/drawing/2014/main" id="{21630373-AB09-4D86-A129-EF036ED42224}"/>
            </a:ext>
          </a:extLst>
        </xdr:cNvPr>
        <xdr:cNvSpPr/>
      </xdr:nvSpPr>
      <xdr:spPr>
        <a:xfrm>
          <a:off x="3746500" y="973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130628</xdr:rowOff>
    </xdr:from>
    <xdr:to>
      <xdr:col>24</xdr:col>
      <xdr:colOff>63500</xdr:colOff>
      <xdr:row>57</xdr:row>
      <xdr:rowOff>8165</xdr:rowOff>
    </xdr:to>
    <xdr:cxnSp macro="">
      <xdr:nvCxnSpPr>
        <xdr:cNvPr id="94" name="直線コネクタ 93">
          <a:extLst>
            <a:ext uri="{FF2B5EF4-FFF2-40B4-BE49-F238E27FC236}">
              <a16:creationId xmlns:a16="http://schemas.microsoft.com/office/drawing/2014/main" id="{A39DBB55-AF43-40A9-9131-CE4BA2B89B8A}"/>
            </a:ext>
          </a:extLst>
        </xdr:cNvPr>
        <xdr:cNvCxnSpPr/>
      </xdr:nvCxnSpPr>
      <xdr:spPr>
        <a:xfrm flipV="1">
          <a:off x="3797300" y="9731828"/>
          <a:ext cx="8382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153307</xdr:rowOff>
    </xdr:from>
    <xdr:to>
      <xdr:col>15</xdr:col>
      <xdr:colOff>101600</xdr:colOff>
      <xdr:row>56</xdr:row>
      <xdr:rowOff>83457</xdr:rowOff>
    </xdr:to>
    <xdr:sp macro="" textlink="">
      <xdr:nvSpPr>
        <xdr:cNvPr id="95" name="楕円 94">
          <a:extLst>
            <a:ext uri="{FF2B5EF4-FFF2-40B4-BE49-F238E27FC236}">
              <a16:creationId xmlns:a16="http://schemas.microsoft.com/office/drawing/2014/main" id="{05CEF9BD-ABB0-407B-83D6-39F3475234AD}"/>
            </a:ext>
          </a:extLst>
        </xdr:cNvPr>
        <xdr:cNvSpPr/>
      </xdr:nvSpPr>
      <xdr:spPr>
        <a:xfrm>
          <a:off x="2857500" y="958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32657</xdr:rowOff>
    </xdr:from>
    <xdr:to>
      <xdr:col>19</xdr:col>
      <xdr:colOff>177800</xdr:colOff>
      <xdr:row>57</xdr:row>
      <xdr:rowOff>8165</xdr:rowOff>
    </xdr:to>
    <xdr:cxnSp macro="">
      <xdr:nvCxnSpPr>
        <xdr:cNvPr id="96" name="直線コネクタ 95">
          <a:extLst>
            <a:ext uri="{FF2B5EF4-FFF2-40B4-BE49-F238E27FC236}">
              <a16:creationId xmlns:a16="http://schemas.microsoft.com/office/drawing/2014/main" id="{793DDBE5-824D-452E-8379-90952C092792}"/>
            </a:ext>
          </a:extLst>
        </xdr:cNvPr>
        <xdr:cNvCxnSpPr/>
      </xdr:nvCxnSpPr>
      <xdr:spPr>
        <a:xfrm>
          <a:off x="2908300" y="9633857"/>
          <a:ext cx="889000" cy="14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30843</xdr:rowOff>
    </xdr:from>
    <xdr:to>
      <xdr:col>10</xdr:col>
      <xdr:colOff>165100</xdr:colOff>
      <xdr:row>56</xdr:row>
      <xdr:rowOff>132443</xdr:rowOff>
    </xdr:to>
    <xdr:sp macro="" textlink="">
      <xdr:nvSpPr>
        <xdr:cNvPr id="97" name="楕円 96">
          <a:extLst>
            <a:ext uri="{FF2B5EF4-FFF2-40B4-BE49-F238E27FC236}">
              <a16:creationId xmlns:a16="http://schemas.microsoft.com/office/drawing/2014/main" id="{301D4F19-73A2-4265-9791-3A3BFF60DD0C}"/>
            </a:ext>
          </a:extLst>
        </xdr:cNvPr>
        <xdr:cNvSpPr/>
      </xdr:nvSpPr>
      <xdr:spPr>
        <a:xfrm>
          <a:off x="1968500" y="963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32657</xdr:rowOff>
    </xdr:from>
    <xdr:to>
      <xdr:col>15</xdr:col>
      <xdr:colOff>50800</xdr:colOff>
      <xdr:row>56</xdr:row>
      <xdr:rowOff>81643</xdr:rowOff>
    </xdr:to>
    <xdr:cxnSp macro="">
      <xdr:nvCxnSpPr>
        <xdr:cNvPr id="98" name="直線コネクタ 97">
          <a:extLst>
            <a:ext uri="{FF2B5EF4-FFF2-40B4-BE49-F238E27FC236}">
              <a16:creationId xmlns:a16="http://schemas.microsoft.com/office/drawing/2014/main" id="{A8431D7A-BD6D-49DC-942B-7BE5841456E5}"/>
            </a:ext>
          </a:extLst>
        </xdr:cNvPr>
        <xdr:cNvCxnSpPr/>
      </xdr:nvCxnSpPr>
      <xdr:spPr>
        <a:xfrm flipV="1">
          <a:off x="2019300" y="963385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55</xdr:row>
      <xdr:rowOff>75492</xdr:rowOff>
    </xdr:from>
    <xdr:ext cx="405111" cy="259045"/>
    <xdr:sp macro="" textlink="">
      <xdr:nvSpPr>
        <xdr:cNvPr id="99" name="n_1mainValue【体育館・プール】&#10;有形固定資産減価償却率">
          <a:extLst>
            <a:ext uri="{FF2B5EF4-FFF2-40B4-BE49-F238E27FC236}">
              <a16:creationId xmlns:a16="http://schemas.microsoft.com/office/drawing/2014/main" id="{988B7A7A-CC7A-46E0-BDAB-6712496E3620}"/>
            </a:ext>
          </a:extLst>
        </xdr:cNvPr>
        <xdr:cNvSpPr txBox="1"/>
      </xdr:nvSpPr>
      <xdr:spPr>
        <a:xfrm>
          <a:off x="3582044" y="950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99984</xdr:rowOff>
    </xdr:from>
    <xdr:ext cx="405111" cy="259045"/>
    <xdr:sp macro="" textlink="">
      <xdr:nvSpPr>
        <xdr:cNvPr id="100" name="n_2mainValue【体育館・プール】&#10;有形固定資産減価償却率">
          <a:extLst>
            <a:ext uri="{FF2B5EF4-FFF2-40B4-BE49-F238E27FC236}">
              <a16:creationId xmlns:a16="http://schemas.microsoft.com/office/drawing/2014/main" id="{6573CB6E-DD72-4AC0-8739-239E3D22B597}"/>
            </a:ext>
          </a:extLst>
        </xdr:cNvPr>
        <xdr:cNvSpPr txBox="1"/>
      </xdr:nvSpPr>
      <xdr:spPr>
        <a:xfrm>
          <a:off x="2705744" y="9358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54</xdr:row>
      <xdr:rowOff>148970</xdr:rowOff>
    </xdr:from>
    <xdr:ext cx="405111" cy="259045"/>
    <xdr:sp macro="" textlink="">
      <xdr:nvSpPr>
        <xdr:cNvPr id="101" name="n_3mainValue【体育館・プール】&#10;有形固定資産減価償却率">
          <a:extLst>
            <a:ext uri="{FF2B5EF4-FFF2-40B4-BE49-F238E27FC236}">
              <a16:creationId xmlns:a16="http://schemas.microsoft.com/office/drawing/2014/main" id="{D269D09B-5E30-48AD-BDD4-5A742B03332E}"/>
            </a:ext>
          </a:extLst>
        </xdr:cNvPr>
        <xdr:cNvSpPr txBox="1"/>
      </xdr:nvSpPr>
      <xdr:spPr>
        <a:xfrm>
          <a:off x="1816744" y="9407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2" name="正方形/長方形 101">
          <a:extLst>
            <a:ext uri="{FF2B5EF4-FFF2-40B4-BE49-F238E27FC236}">
              <a16:creationId xmlns:a16="http://schemas.microsoft.com/office/drawing/2014/main" id="{4887DE7F-D782-4D10-9F2B-432C002B4AEA}"/>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3" name="正方形/長方形 102">
          <a:extLst>
            <a:ext uri="{FF2B5EF4-FFF2-40B4-BE49-F238E27FC236}">
              <a16:creationId xmlns:a16="http://schemas.microsoft.com/office/drawing/2014/main" id="{9F4DC16E-5994-4915-95C5-56EED7571C2F}"/>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4" name="正方形/長方形 103">
          <a:extLst>
            <a:ext uri="{FF2B5EF4-FFF2-40B4-BE49-F238E27FC236}">
              <a16:creationId xmlns:a16="http://schemas.microsoft.com/office/drawing/2014/main" id="{E5C8CF37-932A-49E5-8400-12AF2F7201EC}"/>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5" name="正方形/長方形 104">
          <a:extLst>
            <a:ext uri="{FF2B5EF4-FFF2-40B4-BE49-F238E27FC236}">
              <a16:creationId xmlns:a16="http://schemas.microsoft.com/office/drawing/2014/main" id="{A9D03D04-4756-473B-8D8B-8B7D0E584F39}"/>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6" name="正方形/長方形 105">
          <a:extLst>
            <a:ext uri="{FF2B5EF4-FFF2-40B4-BE49-F238E27FC236}">
              <a16:creationId xmlns:a16="http://schemas.microsoft.com/office/drawing/2014/main" id="{A2854E88-BC92-4999-9CBF-DEB89164D747}"/>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7" name="正方形/長方形 106">
          <a:extLst>
            <a:ext uri="{FF2B5EF4-FFF2-40B4-BE49-F238E27FC236}">
              <a16:creationId xmlns:a16="http://schemas.microsoft.com/office/drawing/2014/main" id="{55986680-C6A9-4FD4-B29D-2D13F0560416}"/>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8" name="正方形/長方形 107">
          <a:extLst>
            <a:ext uri="{FF2B5EF4-FFF2-40B4-BE49-F238E27FC236}">
              <a16:creationId xmlns:a16="http://schemas.microsoft.com/office/drawing/2014/main" id="{DDFB0783-9368-4C6F-B83E-58BFBF7FE8B3}"/>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9" name="正方形/長方形 108">
          <a:extLst>
            <a:ext uri="{FF2B5EF4-FFF2-40B4-BE49-F238E27FC236}">
              <a16:creationId xmlns:a16="http://schemas.microsoft.com/office/drawing/2014/main" id="{5137EEA9-63B5-49FA-8E96-775815384743}"/>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0" name="テキスト ボックス 109">
          <a:extLst>
            <a:ext uri="{FF2B5EF4-FFF2-40B4-BE49-F238E27FC236}">
              <a16:creationId xmlns:a16="http://schemas.microsoft.com/office/drawing/2014/main" id="{C16465D6-002D-4251-A912-4CCC09DCEE4F}"/>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1" name="直線コネクタ 110">
          <a:extLst>
            <a:ext uri="{FF2B5EF4-FFF2-40B4-BE49-F238E27FC236}">
              <a16:creationId xmlns:a16="http://schemas.microsoft.com/office/drawing/2014/main" id="{D3FB6836-8B81-4E39-B94B-0F89230151FF}"/>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2" name="直線コネクタ 111">
          <a:extLst>
            <a:ext uri="{FF2B5EF4-FFF2-40B4-BE49-F238E27FC236}">
              <a16:creationId xmlns:a16="http://schemas.microsoft.com/office/drawing/2014/main" id="{D67753E6-9AE2-4411-B603-F885D5CA867B}"/>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3" name="テキスト ボックス 112">
          <a:extLst>
            <a:ext uri="{FF2B5EF4-FFF2-40B4-BE49-F238E27FC236}">
              <a16:creationId xmlns:a16="http://schemas.microsoft.com/office/drawing/2014/main" id="{13AC1060-02A3-4523-A59A-266537DD82A6}"/>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14" name="直線コネクタ 113">
          <a:extLst>
            <a:ext uri="{FF2B5EF4-FFF2-40B4-BE49-F238E27FC236}">
              <a16:creationId xmlns:a16="http://schemas.microsoft.com/office/drawing/2014/main" id="{E7B215BB-FFB9-441A-8CD2-78840CEFDFEB}"/>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15" name="テキスト ボックス 114">
          <a:extLst>
            <a:ext uri="{FF2B5EF4-FFF2-40B4-BE49-F238E27FC236}">
              <a16:creationId xmlns:a16="http://schemas.microsoft.com/office/drawing/2014/main" id="{716BE5F8-C80F-41F6-8F12-7ABCA960642E}"/>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6" name="直線コネクタ 115">
          <a:extLst>
            <a:ext uri="{FF2B5EF4-FFF2-40B4-BE49-F238E27FC236}">
              <a16:creationId xmlns:a16="http://schemas.microsoft.com/office/drawing/2014/main" id="{F11DC12E-676A-48AE-9AC2-843F1C313905}"/>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17" name="テキスト ボックス 116">
          <a:extLst>
            <a:ext uri="{FF2B5EF4-FFF2-40B4-BE49-F238E27FC236}">
              <a16:creationId xmlns:a16="http://schemas.microsoft.com/office/drawing/2014/main" id="{5E16F360-B871-45F3-80BB-7680B2C18CEB}"/>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18" name="直線コネクタ 117">
          <a:extLst>
            <a:ext uri="{FF2B5EF4-FFF2-40B4-BE49-F238E27FC236}">
              <a16:creationId xmlns:a16="http://schemas.microsoft.com/office/drawing/2014/main" id="{330F78BC-6501-40D5-860D-C31EFD4AE40A}"/>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19" name="テキスト ボックス 118">
          <a:extLst>
            <a:ext uri="{FF2B5EF4-FFF2-40B4-BE49-F238E27FC236}">
              <a16:creationId xmlns:a16="http://schemas.microsoft.com/office/drawing/2014/main" id="{06C97F38-138F-4645-85F8-5630CD86BA24}"/>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0" name="直線コネクタ 119">
          <a:extLst>
            <a:ext uri="{FF2B5EF4-FFF2-40B4-BE49-F238E27FC236}">
              <a16:creationId xmlns:a16="http://schemas.microsoft.com/office/drawing/2014/main" id="{0A47ED0F-180A-49F7-9D56-C94D285A937B}"/>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1" name="テキスト ボックス 120">
          <a:extLst>
            <a:ext uri="{FF2B5EF4-FFF2-40B4-BE49-F238E27FC236}">
              <a16:creationId xmlns:a16="http://schemas.microsoft.com/office/drawing/2014/main" id="{5FD14658-06AE-404D-A92E-A7AF53C54E77}"/>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2" name="直線コネクタ 121">
          <a:extLst>
            <a:ext uri="{FF2B5EF4-FFF2-40B4-BE49-F238E27FC236}">
              <a16:creationId xmlns:a16="http://schemas.microsoft.com/office/drawing/2014/main" id="{5F894289-3B3D-4E46-87E5-DEB00B0BECFE}"/>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3" name="テキスト ボックス 122">
          <a:extLst>
            <a:ext uri="{FF2B5EF4-FFF2-40B4-BE49-F238E27FC236}">
              <a16:creationId xmlns:a16="http://schemas.microsoft.com/office/drawing/2014/main" id="{D0786997-B5A8-4A47-B98E-6F8D46D765D2}"/>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4" name="【体育館・プール】&#10;一人当たり面積グラフ枠">
          <a:extLst>
            <a:ext uri="{FF2B5EF4-FFF2-40B4-BE49-F238E27FC236}">
              <a16:creationId xmlns:a16="http://schemas.microsoft.com/office/drawing/2014/main" id="{72651129-9646-4572-9F67-9CC77B37C98E}"/>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86868</xdr:rowOff>
    </xdr:from>
    <xdr:to>
      <xdr:col>54</xdr:col>
      <xdr:colOff>189865</xdr:colOff>
      <xdr:row>64</xdr:row>
      <xdr:rowOff>27432</xdr:rowOff>
    </xdr:to>
    <xdr:cxnSp macro="">
      <xdr:nvCxnSpPr>
        <xdr:cNvPr id="125" name="直線コネクタ 124">
          <a:extLst>
            <a:ext uri="{FF2B5EF4-FFF2-40B4-BE49-F238E27FC236}">
              <a16:creationId xmlns:a16="http://schemas.microsoft.com/office/drawing/2014/main" id="{22C1DBA0-673D-4F44-9A0F-05DDF33B99EE}"/>
            </a:ext>
          </a:extLst>
        </xdr:cNvPr>
        <xdr:cNvCxnSpPr/>
      </xdr:nvCxnSpPr>
      <xdr:spPr>
        <a:xfrm flipV="1">
          <a:off x="10476865" y="9516618"/>
          <a:ext cx="0" cy="1483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31259</xdr:rowOff>
    </xdr:from>
    <xdr:ext cx="469744" cy="259045"/>
    <xdr:sp macro="" textlink="">
      <xdr:nvSpPr>
        <xdr:cNvPr id="126" name="【体育館・プール】&#10;一人当たり面積最小値テキスト">
          <a:extLst>
            <a:ext uri="{FF2B5EF4-FFF2-40B4-BE49-F238E27FC236}">
              <a16:creationId xmlns:a16="http://schemas.microsoft.com/office/drawing/2014/main" id="{1D4A60F5-B674-467E-AA21-DDB2C3036350}"/>
            </a:ext>
          </a:extLst>
        </xdr:cNvPr>
        <xdr:cNvSpPr txBox="1"/>
      </xdr:nvSpPr>
      <xdr:spPr>
        <a:xfrm>
          <a:off x="10515600" y="11004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27432</xdr:rowOff>
    </xdr:from>
    <xdr:to>
      <xdr:col>55</xdr:col>
      <xdr:colOff>88900</xdr:colOff>
      <xdr:row>64</xdr:row>
      <xdr:rowOff>27432</xdr:rowOff>
    </xdr:to>
    <xdr:cxnSp macro="">
      <xdr:nvCxnSpPr>
        <xdr:cNvPr id="127" name="直線コネクタ 126">
          <a:extLst>
            <a:ext uri="{FF2B5EF4-FFF2-40B4-BE49-F238E27FC236}">
              <a16:creationId xmlns:a16="http://schemas.microsoft.com/office/drawing/2014/main" id="{C9CE60DB-80E9-4B39-992E-6C2302002F92}"/>
            </a:ext>
          </a:extLst>
        </xdr:cNvPr>
        <xdr:cNvCxnSpPr/>
      </xdr:nvCxnSpPr>
      <xdr:spPr>
        <a:xfrm>
          <a:off x="10388600" y="11000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33545</xdr:rowOff>
    </xdr:from>
    <xdr:ext cx="469744" cy="259045"/>
    <xdr:sp macro="" textlink="">
      <xdr:nvSpPr>
        <xdr:cNvPr id="128" name="【体育館・プール】&#10;一人当たり面積最大値テキスト">
          <a:extLst>
            <a:ext uri="{FF2B5EF4-FFF2-40B4-BE49-F238E27FC236}">
              <a16:creationId xmlns:a16="http://schemas.microsoft.com/office/drawing/2014/main" id="{48325421-8780-4C43-95D4-57BA1C8B6ABE}"/>
            </a:ext>
          </a:extLst>
        </xdr:cNvPr>
        <xdr:cNvSpPr txBox="1"/>
      </xdr:nvSpPr>
      <xdr:spPr>
        <a:xfrm>
          <a:off x="10515600" y="9291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86868</xdr:rowOff>
    </xdr:from>
    <xdr:to>
      <xdr:col>55</xdr:col>
      <xdr:colOff>88900</xdr:colOff>
      <xdr:row>55</xdr:row>
      <xdr:rowOff>86868</xdr:rowOff>
    </xdr:to>
    <xdr:cxnSp macro="">
      <xdr:nvCxnSpPr>
        <xdr:cNvPr id="129" name="直線コネクタ 128">
          <a:extLst>
            <a:ext uri="{FF2B5EF4-FFF2-40B4-BE49-F238E27FC236}">
              <a16:creationId xmlns:a16="http://schemas.microsoft.com/office/drawing/2014/main" id="{BE97271A-242C-486C-B47E-E44CE222ED2D}"/>
            </a:ext>
          </a:extLst>
        </xdr:cNvPr>
        <xdr:cNvCxnSpPr/>
      </xdr:nvCxnSpPr>
      <xdr:spPr>
        <a:xfrm>
          <a:off x="10388600" y="9516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167149</xdr:rowOff>
    </xdr:from>
    <xdr:ext cx="469744" cy="259045"/>
    <xdr:sp macro="" textlink="">
      <xdr:nvSpPr>
        <xdr:cNvPr id="130" name="【体育館・プール】&#10;一人当たり面積平均値テキスト">
          <a:extLst>
            <a:ext uri="{FF2B5EF4-FFF2-40B4-BE49-F238E27FC236}">
              <a16:creationId xmlns:a16="http://schemas.microsoft.com/office/drawing/2014/main" id="{FF60A1F4-CA2A-4A5F-AA68-6306601AF149}"/>
            </a:ext>
          </a:extLst>
        </xdr:cNvPr>
        <xdr:cNvSpPr txBox="1"/>
      </xdr:nvSpPr>
      <xdr:spPr>
        <a:xfrm>
          <a:off x="10515600" y="102826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144272</xdr:rowOff>
    </xdr:from>
    <xdr:to>
      <xdr:col>55</xdr:col>
      <xdr:colOff>50800</xdr:colOff>
      <xdr:row>61</xdr:row>
      <xdr:rowOff>74422</xdr:rowOff>
    </xdr:to>
    <xdr:sp macro="" textlink="">
      <xdr:nvSpPr>
        <xdr:cNvPr id="131" name="フローチャート: 判断 130">
          <a:extLst>
            <a:ext uri="{FF2B5EF4-FFF2-40B4-BE49-F238E27FC236}">
              <a16:creationId xmlns:a16="http://schemas.microsoft.com/office/drawing/2014/main" id="{6EBCED32-6D82-4B23-8DF4-2D56CEF7C644}"/>
            </a:ext>
          </a:extLst>
        </xdr:cNvPr>
        <xdr:cNvSpPr/>
      </xdr:nvSpPr>
      <xdr:spPr>
        <a:xfrm>
          <a:off x="10426700" y="1043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7874</xdr:rowOff>
    </xdr:from>
    <xdr:to>
      <xdr:col>50</xdr:col>
      <xdr:colOff>165100</xdr:colOff>
      <xdr:row>61</xdr:row>
      <xdr:rowOff>109474</xdr:rowOff>
    </xdr:to>
    <xdr:sp macro="" textlink="">
      <xdr:nvSpPr>
        <xdr:cNvPr id="132" name="フローチャート: 判断 131">
          <a:extLst>
            <a:ext uri="{FF2B5EF4-FFF2-40B4-BE49-F238E27FC236}">
              <a16:creationId xmlns:a16="http://schemas.microsoft.com/office/drawing/2014/main" id="{B52B1B96-4C99-43E0-B9F0-B7644F6A1A2B}"/>
            </a:ext>
          </a:extLst>
        </xdr:cNvPr>
        <xdr:cNvSpPr/>
      </xdr:nvSpPr>
      <xdr:spPr>
        <a:xfrm>
          <a:off x="9588500" y="1046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59</xdr:row>
      <xdr:rowOff>126001</xdr:rowOff>
    </xdr:from>
    <xdr:ext cx="469744" cy="259045"/>
    <xdr:sp macro="" textlink="">
      <xdr:nvSpPr>
        <xdr:cNvPr id="133" name="n_1aveValue【体育館・プール】&#10;一人当たり面積">
          <a:extLst>
            <a:ext uri="{FF2B5EF4-FFF2-40B4-BE49-F238E27FC236}">
              <a16:creationId xmlns:a16="http://schemas.microsoft.com/office/drawing/2014/main" id="{415DDB4B-B3C4-485C-9ECD-BFBF19B923B1}"/>
            </a:ext>
          </a:extLst>
        </xdr:cNvPr>
        <xdr:cNvSpPr txBox="1"/>
      </xdr:nvSpPr>
      <xdr:spPr>
        <a:xfrm>
          <a:off x="9391727" y="10241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50546</xdr:rowOff>
    </xdr:from>
    <xdr:to>
      <xdr:col>46</xdr:col>
      <xdr:colOff>38100</xdr:colOff>
      <xdr:row>61</xdr:row>
      <xdr:rowOff>152146</xdr:rowOff>
    </xdr:to>
    <xdr:sp macro="" textlink="">
      <xdr:nvSpPr>
        <xdr:cNvPr id="134" name="フローチャート: 判断 133">
          <a:extLst>
            <a:ext uri="{FF2B5EF4-FFF2-40B4-BE49-F238E27FC236}">
              <a16:creationId xmlns:a16="http://schemas.microsoft.com/office/drawing/2014/main" id="{058A16C9-92E4-4E0E-96BA-67020F49F8A5}"/>
            </a:ext>
          </a:extLst>
        </xdr:cNvPr>
        <xdr:cNvSpPr/>
      </xdr:nvSpPr>
      <xdr:spPr>
        <a:xfrm>
          <a:off x="8699500" y="10508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59</xdr:row>
      <xdr:rowOff>168673</xdr:rowOff>
    </xdr:from>
    <xdr:ext cx="469744" cy="259045"/>
    <xdr:sp macro="" textlink="">
      <xdr:nvSpPr>
        <xdr:cNvPr id="135" name="n_2aveValue【体育館・プール】&#10;一人当たり面積">
          <a:extLst>
            <a:ext uri="{FF2B5EF4-FFF2-40B4-BE49-F238E27FC236}">
              <a16:creationId xmlns:a16="http://schemas.microsoft.com/office/drawing/2014/main" id="{2694DEA0-2C2C-45E1-B95A-8435724CE500}"/>
            </a:ext>
          </a:extLst>
        </xdr:cNvPr>
        <xdr:cNvSpPr txBox="1"/>
      </xdr:nvSpPr>
      <xdr:spPr>
        <a:xfrm>
          <a:off x="8515427" y="10284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61</xdr:row>
      <xdr:rowOff>42164</xdr:rowOff>
    </xdr:from>
    <xdr:to>
      <xdr:col>41</xdr:col>
      <xdr:colOff>101600</xdr:colOff>
      <xdr:row>61</xdr:row>
      <xdr:rowOff>143764</xdr:rowOff>
    </xdr:to>
    <xdr:sp macro="" textlink="">
      <xdr:nvSpPr>
        <xdr:cNvPr id="136" name="フローチャート: 判断 135">
          <a:extLst>
            <a:ext uri="{FF2B5EF4-FFF2-40B4-BE49-F238E27FC236}">
              <a16:creationId xmlns:a16="http://schemas.microsoft.com/office/drawing/2014/main" id="{0419BBD4-AF28-4C5F-801F-C585513EE203}"/>
            </a:ext>
          </a:extLst>
        </xdr:cNvPr>
        <xdr:cNvSpPr/>
      </xdr:nvSpPr>
      <xdr:spPr>
        <a:xfrm>
          <a:off x="7810500" y="1050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59</xdr:row>
      <xdr:rowOff>160291</xdr:rowOff>
    </xdr:from>
    <xdr:ext cx="469744" cy="259045"/>
    <xdr:sp macro="" textlink="">
      <xdr:nvSpPr>
        <xdr:cNvPr id="137" name="n_3aveValue【体育館・プール】&#10;一人当たり面積">
          <a:extLst>
            <a:ext uri="{FF2B5EF4-FFF2-40B4-BE49-F238E27FC236}">
              <a16:creationId xmlns:a16="http://schemas.microsoft.com/office/drawing/2014/main" id="{70490DA6-782E-43C6-9E4A-6C923644BC59}"/>
            </a:ext>
          </a:extLst>
        </xdr:cNvPr>
        <xdr:cNvSpPr txBox="1"/>
      </xdr:nvSpPr>
      <xdr:spPr>
        <a:xfrm>
          <a:off x="7626427" y="10275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8" name="テキスト ボックス 137">
          <a:extLst>
            <a:ext uri="{FF2B5EF4-FFF2-40B4-BE49-F238E27FC236}">
              <a16:creationId xmlns:a16="http://schemas.microsoft.com/office/drawing/2014/main" id="{5208C5D6-95CA-4DE9-9994-E25E0415B285}"/>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id="{1F4A8831-1E84-4311-96E7-ADE34BFCD15E}"/>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A7A9BA40-3935-461A-AB54-FEDC57971DF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40B5F4CC-D85C-490D-8328-FD6A4AE04BF8}"/>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ECC8731F-AD20-4F68-96D8-415AA2889A17}"/>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121412</xdr:rowOff>
    </xdr:from>
    <xdr:to>
      <xdr:col>55</xdr:col>
      <xdr:colOff>50800</xdr:colOff>
      <xdr:row>63</xdr:row>
      <xdr:rowOff>51562</xdr:rowOff>
    </xdr:to>
    <xdr:sp macro="" textlink="">
      <xdr:nvSpPr>
        <xdr:cNvPr id="143" name="楕円 142">
          <a:extLst>
            <a:ext uri="{FF2B5EF4-FFF2-40B4-BE49-F238E27FC236}">
              <a16:creationId xmlns:a16="http://schemas.microsoft.com/office/drawing/2014/main" id="{8D8CC116-E7F8-4DE0-BF0A-329196296BB1}"/>
            </a:ext>
          </a:extLst>
        </xdr:cNvPr>
        <xdr:cNvSpPr/>
      </xdr:nvSpPr>
      <xdr:spPr>
        <a:xfrm>
          <a:off x="10426700" y="1075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99839</xdr:rowOff>
    </xdr:from>
    <xdr:ext cx="469744" cy="259045"/>
    <xdr:sp macro="" textlink="">
      <xdr:nvSpPr>
        <xdr:cNvPr id="144" name="【体育館・プール】&#10;一人当たり面積該当値テキスト">
          <a:extLst>
            <a:ext uri="{FF2B5EF4-FFF2-40B4-BE49-F238E27FC236}">
              <a16:creationId xmlns:a16="http://schemas.microsoft.com/office/drawing/2014/main" id="{7EFDBC29-23EA-48F3-BBAF-89DAEA5A1FAC}"/>
            </a:ext>
          </a:extLst>
        </xdr:cNvPr>
        <xdr:cNvSpPr txBox="1"/>
      </xdr:nvSpPr>
      <xdr:spPr>
        <a:xfrm>
          <a:off x="10515600" y="10729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125222</xdr:rowOff>
    </xdr:from>
    <xdr:to>
      <xdr:col>50</xdr:col>
      <xdr:colOff>165100</xdr:colOff>
      <xdr:row>63</xdr:row>
      <xdr:rowOff>55372</xdr:rowOff>
    </xdr:to>
    <xdr:sp macro="" textlink="">
      <xdr:nvSpPr>
        <xdr:cNvPr id="145" name="楕円 144">
          <a:extLst>
            <a:ext uri="{FF2B5EF4-FFF2-40B4-BE49-F238E27FC236}">
              <a16:creationId xmlns:a16="http://schemas.microsoft.com/office/drawing/2014/main" id="{B4C338BA-DF57-44B4-8463-34243335700B}"/>
            </a:ext>
          </a:extLst>
        </xdr:cNvPr>
        <xdr:cNvSpPr/>
      </xdr:nvSpPr>
      <xdr:spPr>
        <a:xfrm>
          <a:off x="9588500" y="1075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762</xdr:rowOff>
    </xdr:from>
    <xdr:to>
      <xdr:col>55</xdr:col>
      <xdr:colOff>0</xdr:colOff>
      <xdr:row>63</xdr:row>
      <xdr:rowOff>4572</xdr:rowOff>
    </xdr:to>
    <xdr:cxnSp macro="">
      <xdr:nvCxnSpPr>
        <xdr:cNvPr id="146" name="直線コネクタ 145">
          <a:extLst>
            <a:ext uri="{FF2B5EF4-FFF2-40B4-BE49-F238E27FC236}">
              <a16:creationId xmlns:a16="http://schemas.microsoft.com/office/drawing/2014/main" id="{0ED821BC-3999-4DB0-AB8A-10F8C2A86876}"/>
            </a:ext>
          </a:extLst>
        </xdr:cNvPr>
        <xdr:cNvCxnSpPr/>
      </xdr:nvCxnSpPr>
      <xdr:spPr>
        <a:xfrm flipV="1">
          <a:off x="9639300" y="10802112"/>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137414</xdr:rowOff>
    </xdr:from>
    <xdr:to>
      <xdr:col>46</xdr:col>
      <xdr:colOff>38100</xdr:colOff>
      <xdr:row>64</xdr:row>
      <xdr:rowOff>67564</xdr:rowOff>
    </xdr:to>
    <xdr:sp macro="" textlink="">
      <xdr:nvSpPr>
        <xdr:cNvPr id="147" name="楕円 146">
          <a:extLst>
            <a:ext uri="{FF2B5EF4-FFF2-40B4-BE49-F238E27FC236}">
              <a16:creationId xmlns:a16="http://schemas.microsoft.com/office/drawing/2014/main" id="{7306466A-2DB7-47F3-9113-F639D08E64A3}"/>
            </a:ext>
          </a:extLst>
        </xdr:cNvPr>
        <xdr:cNvSpPr/>
      </xdr:nvSpPr>
      <xdr:spPr>
        <a:xfrm>
          <a:off x="8699500" y="10938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4572</xdr:rowOff>
    </xdr:from>
    <xdr:to>
      <xdr:col>50</xdr:col>
      <xdr:colOff>114300</xdr:colOff>
      <xdr:row>64</xdr:row>
      <xdr:rowOff>16764</xdr:rowOff>
    </xdr:to>
    <xdr:cxnSp macro="">
      <xdr:nvCxnSpPr>
        <xdr:cNvPr id="148" name="直線コネクタ 147">
          <a:extLst>
            <a:ext uri="{FF2B5EF4-FFF2-40B4-BE49-F238E27FC236}">
              <a16:creationId xmlns:a16="http://schemas.microsoft.com/office/drawing/2014/main" id="{BB44556A-1B06-4171-8EA0-4BCC093225C9}"/>
            </a:ext>
          </a:extLst>
        </xdr:cNvPr>
        <xdr:cNvCxnSpPr/>
      </xdr:nvCxnSpPr>
      <xdr:spPr>
        <a:xfrm flipV="1">
          <a:off x="8750300" y="10805922"/>
          <a:ext cx="889000" cy="183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138176</xdr:rowOff>
    </xdr:from>
    <xdr:to>
      <xdr:col>41</xdr:col>
      <xdr:colOff>101600</xdr:colOff>
      <xdr:row>64</xdr:row>
      <xdr:rowOff>68326</xdr:rowOff>
    </xdr:to>
    <xdr:sp macro="" textlink="">
      <xdr:nvSpPr>
        <xdr:cNvPr id="149" name="楕円 148">
          <a:extLst>
            <a:ext uri="{FF2B5EF4-FFF2-40B4-BE49-F238E27FC236}">
              <a16:creationId xmlns:a16="http://schemas.microsoft.com/office/drawing/2014/main" id="{85FC2771-03C6-408F-9B90-A5E733FDF457}"/>
            </a:ext>
          </a:extLst>
        </xdr:cNvPr>
        <xdr:cNvSpPr/>
      </xdr:nvSpPr>
      <xdr:spPr>
        <a:xfrm>
          <a:off x="7810500" y="1093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16764</xdr:rowOff>
    </xdr:from>
    <xdr:to>
      <xdr:col>45</xdr:col>
      <xdr:colOff>177800</xdr:colOff>
      <xdr:row>64</xdr:row>
      <xdr:rowOff>17526</xdr:rowOff>
    </xdr:to>
    <xdr:cxnSp macro="">
      <xdr:nvCxnSpPr>
        <xdr:cNvPr id="150" name="直線コネクタ 149">
          <a:extLst>
            <a:ext uri="{FF2B5EF4-FFF2-40B4-BE49-F238E27FC236}">
              <a16:creationId xmlns:a16="http://schemas.microsoft.com/office/drawing/2014/main" id="{5936DCEA-5282-4284-938A-EFFC1D6C0640}"/>
            </a:ext>
          </a:extLst>
        </xdr:cNvPr>
        <xdr:cNvCxnSpPr/>
      </xdr:nvCxnSpPr>
      <xdr:spPr>
        <a:xfrm flipV="1">
          <a:off x="7861300" y="10989564"/>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46499</xdr:rowOff>
    </xdr:from>
    <xdr:ext cx="469744" cy="259045"/>
    <xdr:sp macro="" textlink="">
      <xdr:nvSpPr>
        <xdr:cNvPr id="151" name="n_1mainValue【体育館・プール】&#10;一人当たり面積">
          <a:extLst>
            <a:ext uri="{FF2B5EF4-FFF2-40B4-BE49-F238E27FC236}">
              <a16:creationId xmlns:a16="http://schemas.microsoft.com/office/drawing/2014/main" id="{CB473334-C7BD-41FD-BDD7-37B7B60C029A}"/>
            </a:ext>
          </a:extLst>
        </xdr:cNvPr>
        <xdr:cNvSpPr txBox="1"/>
      </xdr:nvSpPr>
      <xdr:spPr>
        <a:xfrm>
          <a:off x="9391727" y="10847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58691</xdr:rowOff>
    </xdr:from>
    <xdr:ext cx="469744" cy="259045"/>
    <xdr:sp macro="" textlink="">
      <xdr:nvSpPr>
        <xdr:cNvPr id="152" name="n_2mainValue【体育館・プール】&#10;一人当たり面積">
          <a:extLst>
            <a:ext uri="{FF2B5EF4-FFF2-40B4-BE49-F238E27FC236}">
              <a16:creationId xmlns:a16="http://schemas.microsoft.com/office/drawing/2014/main" id="{DEA39A73-2A58-4119-B194-A8AA4AA2B1D5}"/>
            </a:ext>
          </a:extLst>
        </xdr:cNvPr>
        <xdr:cNvSpPr txBox="1"/>
      </xdr:nvSpPr>
      <xdr:spPr>
        <a:xfrm>
          <a:off x="8515427" y="11031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59453</xdr:rowOff>
    </xdr:from>
    <xdr:ext cx="469744" cy="259045"/>
    <xdr:sp macro="" textlink="">
      <xdr:nvSpPr>
        <xdr:cNvPr id="153" name="n_3mainValue【体育館・プール】&#10;一人当たり面積">
          <a:extLst>
            <a:ext uri="{FF2B5EF4-FFF2-40B4-BE49-F238E27FC236}">
              <a16:creationId xmlns:a16="http://schemas.microsoft.com/office/drawing/2014/main" id="{58280F16-9256-4CD6-AC0F-72DD5404EBD0}"/>
            </a:ext>
          </a:extLst>
        </xdr:cNvPr>
        <xdr:cNvSpPr txBox="1"/>
      </xdr:nvSpPr>
      <xdr:spPr>
        <a:xfrm>
          <a:off x="7626427" y="1103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4" name="正方形/長方形 153">
          <a:extLst>
            <a:ext uri="{FF2B5EF4-FFF2-40B4-BE49-F238E27FC236}">
              <a16:creationId xmlns:a16="http://schemas.microsoft.com/office/drawing/2014/main" id="{15A9F2D4-48C0-4838-BF41-B01B9CE0F05F}"/>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5" name="正方形/長方形 154">
          <a:extLst>
            <a:ext uri="{FF2B5EF4-FFF2-40B4-BE49-F238E27FC236}">
              <a16:creationId xmlns:a16="http://schemas.microsoft.com/office/drawing/2014/main" id="{FAD40423-4B9B-4F24-B202-50CFE444101E}"/>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6" name="正方形/長方形 155">
          <a:extLst>
            <a:ext uri="{FF2B5EF4-FFF2-40B4-BE49-F238E27FC236}">
              <a16:creationId xmlns:a16="http://schemas.microsoft.com/office/drawing/2014/main" id="{A17D8A90-F054-4DC4-8D04-F9E1AEBE8569}"/>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7" name="正方形/長方形 156">
          <a:extLst>
            <a:ext uri="{FF2B5EF4-FFF2-40B4-BE49-F238E27FC236}">
              <a16:creationId xmlns:a16="http://schemas.microsoft.com/office/drawing/2014/main" id="{39A5E691-23F0-4390-9BD9-FA910F18C56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8" name="正方形/長方形 157">
          <a:extLst>
            <a:ext uri="{FF2B5EF4-FFF2-40B4-BE49-F238E27FC236}">
              <a16:creationId xmlns:a16="http://schemas.microsoft.com/office/drawing/2014/main" id="{2C1176A1-DF41-4037-BC62-15757059A635}"/>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9" name="正方形/長方形 158">
          <a:extLst>
            <a:ext uri="{FF2B5EF4-FFF2-40B4-BE49-F238E27FC236}">
              <a16:creationId xmlns:a16="http://schemas.microsoft.com/office/drawing/2014/main" id="{8F051D39-CB80-468A-9F3F-E987D98C0D7D}"/>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0" name="正方形/長方形 159">
          <a:extLst>
            <a:ext uri="{FF2B5EF4-FFF2-40B4-BE49-F238E27FC236}">
              <a16:creationId xmlns:a16="http://schemas.microsoft.com/office/drawing/2014/main" id="{1C5BDF8C-0D1E-4CC8-A293-343AEFCBBE8B}"/>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1" name="正方形/長方形 160">
          <a:extLst>
            <a:ext uri="{FF2B5EF4-FFF2-40B4-BE49-F238E27FC236}">
              <a16:creationId xmlns:a16="http://schemas.microsoft.com/office/drawing/2014/main" id="{B2902791-B227-4ACF-99A5-59EB5203488D}"/>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2" name="テキスト ボックス 161">
          <a:extLst>
            <a:ext uri="{FF2B5EF4-FFF2-40B4-BE49-F238E27FC236}">
              <a16:creationId xmlns:a16="http://schemas.microsoft.com/office/drawing/2014/main" id="{5D523DDF-0393-440B-856D-C1C084657486}"/>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3" name="直線コネクタ 162">
          <a:extLst>
            <a:ext uri="{FF2B5EF4-FFF2-40B4-BE49-F238E27FC236}">
              <a16:creationId xmlns:a16="http://schemas.microsoft.com/office/drawing/2014/main" id="{4A19DF84-51DF-47F4-83F0-4AD68425E71E}"/>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164" name="直線コネクタ 163">
          <a:extLst>
            <a:ext uri="{FF2B5EF4-FFF2-40B4-BE49-F238E27FC236}">
              <a16:creationId xmlns:a16="http://schemas.microsoft.com/office/drawing/2014/main" id="{4C609ECE-AEB2-4D7E-A54A-F8642F271584}"/>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165" name="テキスト ボックス 164">
          <a:extLst>
            <a:ext uri="{FF2B5EF4-FFF2-40B4-BE49-F238E27FC236}">
              <a16:creationId xmlns:a16="http://schemas.microsoft.com/office/drawing/2014/main" id="{35F53432-9DDC-4CBE-B288-956CCF790769}"/>
            </a:ext>
          </a:extLst>
        </xdr:cNvPr>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66" name="直線コネクタ 165">
          <a:extLst>
            <a:ext uri="{FF2B5EF4-FFF2-40B4-BE49-F238E27FC236}">
              <a16:creationId xmlns:a16="http://schemas.microsoft.com/office/drawing/2014/main" id="{CEC32227-3A4D-464B-BFB9-08902CE72FBC}"/>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67" name="テキスト ボックス 166">
          <a:extLst>
            <a:ext uri="{FF2B5EF4-FFF2-40B4-BE49-F238E27FC236}">
              <a16:creationId xmlns:a16="http://schemas.microsoft.com/office/drawing/2014/main" id="{DFB1164F-8A68-42BC-8EDC-7926FFB0DD32}"/>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68" name="直線コネクタ 167">
          <a:extLst>
            <a:ext uri="{FF2B5EF4-FFF2-40B4-BE49-F238E27FC236}">
              <a16:creationId xmlns:a16="http://schemas.microsoft.com/office/drawing/2014/main" id="{13B943A4-1093-43F9-91C5-13C4CD301597}"/>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69" name="テキスト ボックス 168">
          <a:extLst>
            <a:ext uri="{FF2B5EF4-FFF2-40B4-BE49-F238E27FC236}">
              <a16:creationId xmlns:a16="http://schemas.microsoft.com/office/drawing/2014/main" id="{3C09F38C-1D75-4C20-BBC0-ECCDC0C90179}"/>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70" name="直線コネクタ 169">
          <a:extLst>
            <a:ext uri="{FF2B5EF4-FFF2-40B4-BE49-F238E27FC236}">
              <a16:creationId xmlns:a16="http://schemas.microsoft.com/office/drawing/2014/main" id="{27BE8DE9-D137-4EEB-90FA-D32A11BAD73C}"/>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71" name="テキスト ボックス 170">
          <a:extLst>
            <a:ext uri="{FF2B5EF4-FFF2-40B4-BE49-F238E27FC236}">
              <a16:creationId xmlns:a16="http://schemas.microsoft.com/office/drawing/2014/main" id="{D36A5742-F56F-41C9-865A-7C3A73E1FE64}"/>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72" name="直線コネクタ 171">
          <a:extLst>
            <a:ext uri="{FF2B5EF4-FFF2-40B4-BE49-F238E27FC236}">
              <a16:creationId xmlns:a16="http://schemas.microsoft.com/office/drawing/2014/main" id="{DEE8081D-8F00-4CDE-B3FA-FE2D7C2A0D14}"/>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73" name="テキスト ボックス 172">
          <a:extLst>
            <a:ext uri="{FF2B5EF4-FFF2-40B4-BE49-F238E27FC236}">
              <a16:creationId xmlns:a16="http://schemas.microsoft.com/office/drawing/2014/main" id="{A86B4E20-D97C-4A21-835C-B1A25CAB683C}"/>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74" name="直線コネクタ 173">
          <a:extLst>
            <a:ext uri="{FF2B5EF4-FFF2-40B4-BE49-F238E27FC236}">
              <a16:creationId xmlns:a16="http://schemas.microsoft.com/office/drawing/2014/main" id="{5A32D9CA-18B5-4D28-B33B-2CD735404BC3}"/>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175" name="テキスト ボックス 174">
          <a:extLst>
            <a:ext uri="{FF2B5EF4-FFF2-40B4-BE49-F238E27FC236}">
              <a16:creationId xmlns:a16="http://schemas.microsoft.com/office/drawing/2014/main" id="{4778B942-2368-4BBA-90BC-2539EDF5557C}"/>
            </a:ext>
          </a:extLst>
        </xdr:cNvPr>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6" name="直線コネクタ 175">
          <a:extLst>
            <a:ext uri="{FF2B5EF4-FFF2-40B4-BE49-F238E27FC236}">
              <a16:creationId xmlns:a16="http://schemas.microsoft.com/office/drawing/2014/main" id="{2212F945-3971-4852-A21A-EE76EA5E59BD}"/>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77" name="テキスト ボックス 176">
          <a:extLst>
            <a:ext uri="{FF2B5EF4-FFF2-40B4-BE49-F238E27FC236}">
              <a16:creationId xmlns:a16="http://schemas.microsoft.com/office/drawing/2014/main" id="{BF804E7D-1EDB-4E20-B782-D2E63A88195F}"/>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78" name="【福祉施設】&#10;有形固定資産減価償却率グラフ枠">
          <a:extLst>
            <a:ext uri="{FF2B5EF4-FFF2-40B4-BE49-F238E27FC236}">
              <a16:creationId xmlns:a16="http://schemas.microsoft.com/office/drawing/2014/main" id="{C48A1317-B0CD-482A-AEB5-349B0AA044E1}"/>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136071</xdr:rowOff>
    </xdr:to>
    <xdr:cxnSp macro="">
      <xdr:nvCxnSpPr>
        <xdr:cNvPr id="179" name="直線コネクタ 178">
          <a:extLst>
            <a:ext uri="{FF2B5EF4-FFF2-40B4-BE49-F238E27FC236}">
              <a16:creationId xmlns:a16="http://schemas.microsoft.com/office/drawing/2014/main" id="{2AD043FE-95B2-431C-9683-98822EA754FD}"/>
            </a:ext>
          </a:extLst>
        </xdr:cNvPr>
        <xdr:cNvCxnSpPr/>
      </xdr:nvCxnSpPr>
      <xdr:spPr>
        <a:xfrm flipV="1">
          <a:off x="4634865" y="13280571"/>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139898</xdr:rowOff>
    </xdr:from>
    <xdr:ext cx="340478" cy="259045"/>
    <xdr:sp macro="" textlink="">
      <xdr:nvSpPr>
        <xdr:cNvPr id="180" name="【福祉施設】&#10;有形固定資産減価償却率最小値テキスト">
          <a:extLst>
            <a:ext uri="{FF2B5EF4-FFF2-40B4-BE49-F238E27FC236}">
              <a16:creationId xmlns:a16="http://schemas.microsoft.com/office/drawing/2014/main" id="{1C3E4249-E3A8-4154-A52C-CAE33D2ACF4E}"/>
            </a:ext>
          </a:extLst>
        </xdr:cNvPr>
        <xdr:cNvSpPr txBox="1"/>
      </xdr:nvSpPr>
      <xdr:spPr>
        <a:xfrm>
          <a:off x="4673600" y="148845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136071</xdr:rowOff>
    </xdr:from>
    <xdr:to>
      <xdr:col>24</xdr:col>
      <xdr:colOff>152400</xdr:colOff>
      <xdr:row>86</xdr:row>
      <xdr:rowOff>136071</xdr:rowOff>
    </xdr:to>
    <xdr:cxnSp macro="">
      <xdr:nvCxnSpPr>
        <xdr:cNvPr id="181" name="直線コネクタ 180">
          <a:extLst>
            <a:ext uri="{FF2B5EF4-FFF2-40B4-BE49-F238E27FC236}">
              <a16:creationId xmlns:a16="http://schemas.microsoft.com/office/drawing/2014/main" id="{3BD43D9A-9472-4CC4-BDDE-1239368B6C1E}"/>
            </a:ext>
          </a:extLst>
        </xdr:cNvPr>
        <xdr:cNvCxnSpPr/>
      </xdr:nvCxnSpPr>
      <xdr:spPr>
        <a:xfrm>
          <a:off x="4546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182" name="【福祉施設】&#10;有形固定資産減価償却率最大値テキスト">
          <a:extLst>
            <a:ext uri="{FF2B5EF4-FFF2-40B4-BE49-F238E27FC236}">
              <a16:creationId xmlns:a16="http://schemas.microsoft.com/office/drawing/2014/main" id="{C9502854-4E31-4ACA-A863-89BD352B9D2A}"/>
            </a:ext>
          </a:extLst>
        </xdr:cNvPr>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183" name="直線コネクタ 182">
          <a:extLst>
            <a:ext uri="{FF2B5EF4-FFF2-40B4-BE49-F238E27FC236}">
              <a16:creationId xmlns:a16="http://schemas.microsoft.com/office/drawing/2014/main" id="{189034CC-3837-4713-A038-D84D9192001B}"/>
            </a:ext>
          </a:extLst>
        </xdr:cNvPr>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70593</xdr:rowOff>
    </xdr:from>
    <xdr:ext cx="405111" cy="259045"/>
    <xdr:sp macro="" textlink="">
      <xdr:nvSpPr>
        <xdr:cNvPr id="184" name="【福祉施設】&#10;有形固定資産減価償却率平均値テキスト">
          <a:extLst>
            <a:ext uri="{FF2B5EF4-FFF2-40B4-BE49-F238E27FC236}">
              <a16:creationId xmlns:a16="http://schemas.microsoft.com/office/drawing/2014/main" id="{B5ED9EC2-D57E-4ED0-A32A-CE3E301AAEC7}"/>
            </a:ext>
          </a:extLst>
        </xdr:cNvPr>
        <xdr:cNvSpPr txBox="1"/>
      </xdr:nvSpPr>
      <xdr:spPr>
        <a:xfrm>
          <a:off x="4673600" y="139580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47716</xdr:rowOff>
    </xdr:from>
    <xdr:to>
      <xdr:col>24</xdr:col>
      <xdr:colOff>114300</xdr:colOff>
      <xdr:row>82</xdr:row>
      <xdr:rowOff>149316</xdr:rowOff>
    </xdr:to>
    <xdr:sp macro="" textlink="">
      <xdr:nvSpPr>
        <xdr:cNvPr id="185" name="フローチャート: 判断 184">
          <a:extLst>
            <a:ext uri="{FF2B5EF4-FFF2-40B4-BE49-F238E27FC236}">
              <a16:creationId xmlns:a16="http://schemas.microsoft.com/office/drawing/2014/main" id="{5F0CA2AD-6FDF-4A08-A921-8BFFFB86ADE4}"/>
            </a:ext>
          </a:extLst>
        </xdr:cNvPr>
        <xdr:cNvSpPr/>
      </xdr:nvSpPr>
      <xdr:spPr>
        <a:xfrm>
          <a:off x="4584700" y="1410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15058</xdr:rowOff>
    </xdr:from>
    <xdr:to>
      <xdr:col>20</xdr:col>
      <xdr:colOff>38100</xdr:colOff>
      <xdr:row>82</xdr:row>
      <xdr:rowOff>116658</xdr:rowOff>
    </xdr:to>
    <xdr:sp macro="" textlink="">
      <xdr:nvSpPr>
        <xdr:cNvPr id="186" name="フローチャート: 判断 185">
          <a:extLst>
            <a:ext uri="{FF2B5EF4-FFF2-40B4-BE49-F238E27FC236}">
              <a16:creationId xmlns:a16="http://schemas.microsoft.com/office/drawing/2014/main" id="{E4B883A9-2C94-4B4D-8D9B-67094708ED37}"/>
            </a:ext>
          </a:extLst>
        </xdr:cNvPr>
        <xdr:cNvSpPr/>
      </xdr:nvSpPr>
      <xdr:spPr>
        <a:xfrm>
          <a:off x="3746500" y="1407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133185</xdr:rowOff>
    </xdr:from>
    <xdr:ext cx="405111" cy="259045"/>
    <xdr:sp macro="" textlink="">
      <xdr:nvSpPr>
        <xdr:cNvPr id="187" name="n_1aveValue【福祉施設】&#10;有形固定資産減価償却率">
          <a:extLst>
            <a:ext uri="{FF2B5EF4-FFF2-40B4-BE49-F238E27FC236}">
              <a16:creationId xmlns:a16="http://schemas.microsoft.com/office/drawing/2014/main" id="{BD5D09A4-565A-426E-994D-3802B38506FD}"/>
            </a:ext>
          </a:extLst>
        </xdr:cNvPr>
        <xdr:cNvSpPr txBox="1"/>
      </xdr:nvSpPr>
      <xdr:spPr>
        <a:xfrm>
          <a:off x="3582044" y="13849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162016</xdr:rowOff>
    </xdr:from>
    <xdr:to>
      <xdr:col>15</xdr:col>
      <xdr:colOff>101600</xdr:colOff>
      <xdr:row>82</xdr:row>
      <xdr:rowOff>92166</xdr:rowOff>
    </xdr:to>
    <xdr:sp macro="" textlink="">
      <xdr:nvSpPr>
        <xdr:cNvPr id="188" name="フローチャート: 判断 187">
          <a:extLst>
            <a:ext uri="{FF2B5EF4-FFF2-40B4-BE49-F238E27FC236}">
              <a16:creationId xmlns:a16="http://schemas.microsoft.com/office/drawing/2014/main" id="{E2313B9A-57DB-4EEB-B7FF-E3D83300DB09}"/>
            </a:ext>
          </a:extLst>
        </xdr:cNvPr>
        <xdr:cNvSpPr/>
      </xdr:nvSpPr>
      <xdr:spPr>
        <a:xfrm>
          <a:off x="2857500" y="1404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80</xdr:row>
      <xdr:rowOff>108693</xdr:rowOff>
    </xdr:from>
    <xdr:ext cx="405111" cy="259045"/>
    <xdr:sp macro="" textlink="">
      <xdr:nvSpPr>
        <xdr:cNvPr id="189" name="n_2aveValue【福祉施設】&#10;有形固定資産減価償却率">
          <a:extLst>
            <a:ext uri="{FF2B5EF4-FFF2-40B4-BE49-F238E27FC236}">
              <a16:creationId xmlns:a16="http://schemas.microsoft.com/office/drawing/2014/main" id="{FF4899A2-F06D-4C03-B982-2A5354995909}"/>
            </a:ext>
          </a:extLst>
        </xdr:cNvPr>
        <xdr:cNvSpPr txBox="1"/>
      </xdr:nvSpPr>
      <xdr:spPr>
        <a:xfrm>
          <a:off x="2705744" y="1382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81</xdr:row>
      <xdr:rowOff>116295</xdr:rowOff>
    </xdr:from>
    <xdr:to>
      <xdr:col>10</xdr:col>
      <xdr:colOff>165100</xdr:colOff>
      <xdr:row>82</xdr:row>
      <xdr:rowOff>46445</xdr:rowOff>
    </xdr:to>
    <xdr:sp macro="" textlink="">
      <xdr:nvSpPr>
        <xdr:cNvPr id="190" name="フローチャート: 判断 189">
          <a:extLst>
            <a:ext uri="{FF2B5EF4-FFF2-40B4-BE49-F238E27FC236}">
              <a16:creationId xmlns:a16="http://schemas.microsoft.com/office/drawing/2014/main" id="{2115DFC3-F195-422C-AF26-30E4D119F9EA}"/>
            </a:ext>
          </a:extLst>
        </xdr:cNvPr>
        <xdr:cNvSpPr/>
      </xdr:nvSpPr>
      <xdr:spPr>
        <a:xfrm>
          <a:off x="1968500" y="1400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80</xdr:row>
      <xdr:rowOff>62972</xdr:rowOff>
    </xdr:from>
    <xdr:ext cx="405111" cy="259045"/>
    <xdr:sp macro="" textlink="">
      <xdr:nvSpPr>
        <xdr:cNvPr id="191" name="n_3aveValue【福祉施設】&#10;有形固定資産減価償却率">
          <a:extLst>
            <a:ext uri="{FF2B5EF4-FFF2-40B4-BE49-F238E27FC236}">
              <a16:creationId xmlns:a16="http://schemas.microsoft.com/office/drawing/2014/main" id="{F864C572-E37B-4995-90D0-C382559103F8}"/>
            </a:ext>
          </a:extLst>
        </xdr:cNvPr>
        <xdr:cNvSpPr txBox="1"/>
      </xdr:nvSpPr>
      <xdr:spPr>
        <a:xfrm>
          <a:off x="1816744" y="1377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92" name="テキスト ボックス 191">
          <a:extLst>
            <a:ext uri="{FF2B5EF4-FFF2-40B4-BE49-F238E27FC236}">
              <a16:creationId xmlns:a16="http://schemas.microsoft.com/office/drawing/2014/main" id="{DF58C64F-50CE-4389-B912-1355196F671D}"/>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3" name="テキスト ボックス 192">
          <a:extLst>
            <a:ext uri="{FF2B5EF4-FFF2-40B4-BE49-F238E27FC236}">
              <a16:creationId xmlns:a16="http://schemas.microsoft.com/office/drawing/2014/main" id="{B493FC91-4504-4EB4-B28C-5DC2F3CF6BB1}"/>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4" name="テキスト ボックス 193">
          <a:extLst>
            <a:ext uri="{FF2B5EF4-FFF2-40B4-BE49-F238E27FC236}">
              <a16:creationId xmlns:a16="http://schemas.microsoft.com/office/drawing/2014/main" id="{7A0E60F5-197A-4D1F-9533-4D217C346161}"/>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5" name="テキスト ボックス 194">
          <a:extLst>
            <a:ext uri="{FF2B5EF4-FFF2-40B4-BE49-F238E27FC236}">
              <a16:creationId xmlns:a16="http://schemas.microsoft.com/office/drawing/2014/main" id="{B15070AB-032F-41C0-ABFE-206686A188A5}"/>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6" name="テキスト ボックス 195">
          <a:extLst>
            <a:ext uri="{FF2B5EF4-FFF2-40B4-BE49-F238E27FC236}">
              <a16:creationId xmlns:a16="http://schemas.microsoft.com/office/drawing/2014/main" id="{CE2B205F-5A24-4009-B376-4A172DBCBD0B}"/>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99968</xdr:rowOff>
    </xdr:from>
    <xdr:to>
      <xdr:col>24</xdr:col>
      <xdr:colOff>114300</xdr:colOff>
      <xdr:row>83</xdr:row>
      <xdr:rowOff>30118</xdr:rowOff>
    </xdr:to>
    <xdr:sp macro="" textlink="">
      <xdr:nvSpPr>
        <xdr:cNvPr id="197" name="楕円 196">
          <a:extLst>
            <a:ext uri="{FF2B5EF4-FFF2-40B4-BE49-F238E27FC236}">
              <a16:creationId xmlns:a16="http://schemas.microsoft.com/office/drawing/2014/main" id="{FA09D2F9-7ADA-42DF-8AC8-7BB647C73E4B}"/>
            </a:ext>
          </a:extLst>
        </xdr:cNvPr>
        <xdr:cNvSpPr/>
      </xdr:nvSpPr>
      <xdr:spPr>
        <a:xfrm>
          <a:off x="4584700" y="1415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78395</xdr:rowOff>
    </xdr:from>
    <xdr:ext cx="405111" cy="259045"/>
    <xdr:sp macro="" textlink="">
      <xdr:nvSpPr>
        <xdr:cNvPr id="198" name="【福祉施設】&#10;有形固定資産減価償却率該当値テキスト">
          <a:extLst>
            <a:ext uri="{FF2B5EF4-FFF2-40B4-BE49-F238E27FC236}">
              <a16:creationId xmlns:a16="http://schemas.microsoft.com/office/drawing/2014/main" id="{D6472F9B-17DF-47B2-B185-D146D827A73D}"/>
            </a:ext>
          </a:extLst>
        </xdr:cNvPr>
        <xdr:cNvSpPr txBox="1"/>
      </xdr:nvSpPr>
      <xdr:spPr>
        <a:xfrm>
          <a:off x="4673600" y="14137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129358</xdr:rowOff>
    </xdr:from>
    <xdr:to>
      <xdr:col>20</xdr:col>
      <xdr:colOff>38100</xdr:colOff>
      <xdr:row>83</xdr:row>
      <xdr:rowOff>59508</xdr:rowOff>
    </xdr:to>
    <xdr:sp macro="" textlink="">
      <xdr:nvSpPr>
        <xdr:cNvPr id="199" name="楕円 198">
          <a:extLst>
            <a:ext uri="{FF2B5EF4-FFF2-40B4-BE49-F238E27FC236}">
              <a16:creationId xmlns:a16="http://schemas.microsoft.com/office/drawing/2014/main" id="{39F5ECEE-51B3-49F4-9AB4-8F12E35E6BF2}"/>
            </a:ext>
          </a:extLst>
        </xdr:cNvPr>
        <xdr:cNvSpPr/>
      </xdr:nvSpPr>
      <xdr:spPr>
        <a:xfrm>
          <a:off x="3746500" y="14188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150768</xdr:rowOff>
    </xdr:from>
    <xdr:to>
      <xdr:col>24</xdr:col>
      <xdr:colOff>63500</xdr:colOff>
      <xdr:row>83</xdr:row>
      <xdr:rowOff>8708</xdr:rowOff>
    </xdr:to>
    <xdr:cxnSp macro="">
      <xdr:nvCxnSpPr>
        <xdr:cNvPr id="200" name="直線コネクタ 199">
          <a:extLst>
            <a:ext uri="{FF2B5EF4-FFF2-40B4-BE49-F238E27FC236}">
              <a16:creationId xmlns:a16="http://schemas.microsoft.com/office/drawing/2014/main" id="{146E4E2C-B04B-415C-9560-F4F5D2430D2E}"/>
            </a:ext>
          </a:extLst>
        </xdr:cNvPr>
        <xdr:cNvCxnSpPr/>
      </xdr:nvCxnSpPr>
      <xdr:spPr>
        <a:xfrm flipV="1">
          <a:off x="3797300" y="14209668"/>
          <a:ext cx="8382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153851</xdr:rowOff>
    </xdr:from>
    <xdr:to>
      <xdr:col>15</xdr:col>
      <xdr:colOff>101600</xdr:colOff>
      <xdr:row>83</xdr:row>
      <xdr:rowOff>84001</xdr:rowOff>
    </xdr:to>
    <xdr:sp macro="" textlink="">
      <xdr:nvSpPr>
        <xdr:cNvPr id="201" name="楕円 200">
          <a:extLst>
            <a:ext uri="{FF2B5EF4-FFF2-40B4-BE49-F238E27FC236}">
              <a16:creationId xmlns:a16="http://schemas.microsoft.com/office/drawing/2014/main" id="{9A8405DA-D859-4EDA-96FD-BF1192EED95D}"/>
            </a:ext>
          </a:extLst>
        </xdr:cNvPr>
        <xdr:cNvSpPr/>
      </xdr:nvSpPr>
      <xdr:spPr>
        <a:xfrm>
          <a:off x="2857500" y="1421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8708</xdr:rowOff>
    </xdr:from>
    <xdr:to>
      <xdr:col>19</xdr:col>
      <xdr:colOff>177800</xdr:colOff>
      <xdr:row>83</xdr:row>
      <xdr:rowOff>33201</xdr:rowOff>
    </xdr:to>
    <xdr:cxnSp macro="">
      <xdr:nvCxnSpPr>
        <xdr:cNvPr id="202" name="直線コネクタ 201">
          <a:extLst>
            <a:ext uri="{FF2B5EF4-FFF2-40B4-BE49-F238E27FC236}">
              <a16:creationId xmlns:a16="http://schemas.microsoft.com/office/drawing/2014/main" id="{6CF4A6C4-F855-4459-AA36-3A1FF4748FCE}"/>
            </a:ext>
          </a:extLst>
        </xdr:cNvPr>
        <xdr:cNvCxnSpPr/>
      </xdr:nvCxnSpPr>
      <xdr:spPr>
        <a:xfrm flipV="1">
          <a:off x="2908300" y="14239058"/>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75474</xdr:rowOff>
    </xdr:from>
    <xdr:to>
      <xdr:col>10</xdr:col>
      <xdr:colOff>165100</xdr:colOff>
      <xdr:row>83</xdr:row>
      <xdr:rowOff>5624</xdr:rowOff>
    </xdr:to>
    <xdr:sp macro="" textlink="">
      <xdr:nvSpPr>
        <xdr:cNvPr id="203" name="楕円 202">
          <a:extLst>
            <a:ext uri="{FF2B5EF4-FFF2-40B4-BE49-F238E27FC236}">
              <a16:creationId xmlns:a16="http://schemas.microsoft.com/office/drawing/2014/main" id="{0DCAC8A6-0CA4-4519-B493-72B2878AC5AD}"/>
            </a:ext>
          </a:extLst>
        </xdr:cNvPr>
        <xdr:cNvSpPr/>
      </xdr:nvSpPr>
      <xdr:spPr>
        <a:xfrm>
          <a:off x="1968500" y="1413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126274</xdr:rowOff>
    </xdr:from>
    <xdr:to>
      <xdr:col>15</xdr:col>
      <xdr:colOff>50800</xdr:colOff>
      <xdr:row>83</xdr:row>
      <xdr:rowOff>33201</xdr:rowOff>
    </xdr:to>
    <xdr:cxnSp macro="">
      <xdr:nvCxnSpPr>
        <xdr:cNvPr id="204" name="直線コネクタ 203">
          <a:extLst>
            <a:ext uri="{FF2B5EF4-FFF2-40B4-BE49-F238E27FC236}">
              <a16:creationId xmlns:a16="http://schemas.microsoft.com/office/drawing/2014/main" id="{37FCE3EA-7EF8-448A-99F1-964E811329C2}"/>
            </a:ext>
          </a:extLst>
        </xdr:cNvPr>
        <xdr:cNvCxnSpPr/>
      </xdr:nvCxnSpPr>
      <xdr:spPr>
        <a:xfrm>
          <a:off x="2019300" y="14185174"/>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50635</xdr:rowOff>
    </xdr:from>
    <xdr:ext cx="405111" cy="259045"/>
    <xdr:sp macro="" textlink="">
      <xdr:nvSpPr>
        <xdr:cNvPr id="205" name="n_1mainValue【福祉施設】&#10;有形固定資産減価償却率">
          <a:extLst>
            <a:ext uri="{FF2B5EF4-FFF2-40B4-BE49-F238E27FC236}">
              <a16:creationId xmlns:a16="http://schemas.microsoft.com/office/drawing/2014/main" id="{269D8056-5C5D-4CFA-9640-D9EBB6F2ED20}"/>
            </a:ext>
          </a:extLst>
        </xdr:cNvPr>
        <xdr:cNvSpPr txBox="1"/>
      </xdr:nvSpPr>
      <xdr:spPr>
        <a:xfrm>
          <a:off x="3582044" y="14280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75128</xdr:rowOff>
    </xdr:from>
    <xdr:ext cx="405111" cy="259045"/>
    <xdr:sp macro="" textlink="">
      <xdr:nvSpPr>
        <xdr:cNvPr id="206" name="n_2mainValue【福祉施設】&#10;有形固定資産減価償却率">
          <a:extLst>
            <a:ext uri="{FF2B5EF4-FFF2-40B4-BE49-F238E27FC236}">
              <a16:creationId xmlns:a16="http://schemas.microsoft.com/office/drawing/2014/main" id="{A3057E3F-1E02-48DD-B001-A3C8BB82975F}"/>
            </a:ext>
          </a:extLst>
        </xdr:cNvPr>
        <xdr:cNvSpPr txBox="1"/>
      </xdr:nvSpPr>
      <xdr:spPr>
        <a:xfrm>
          <a:off x="2705744" y="1430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168201</xdr:rowOff>
    </xdr:from>
    <xdr:ext cx="405111" cy="259045"/>
    <xdr:sp macro="" textlink="">
      <xdr:nvSpPr>
        <xdr:cNvPr id="207" name="n_3mainValue【福祉施設】&#10;有形固定資産減価償却率">
          <a:extLst>
            <a:ext uri="{FF2B5EF4-FFF2-40B4-BE49-F238E27FC236}">
              <a16:creationId xmlns:a16="http://schemas.microsoft.com/office/drawing/2014/main" id="{DD244FF6-430D-4A35-BB08-DAC62E98EF02}"/>
            </a:ext>
          </a:extLst>
        </xdr:cNvPr>
        <xdr:cNvSpPr txBox="1"/>
      </xdr:nvSpPr>
      <xdr:spPr>
        <a:xfrm>
          <a:off x="1816744" y="1422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08" name="正方形/長方形 207">
          <a:extLst>
            <a:ext uri="{FF2B5EF4-FFF2-40B4-BE49-F238E27FC236}">
              <a16:creationId xmlns:a16="http://schemas.microsoft.com/office/drawing/2014/main" id="{733CCD4E-73CE-40AC-9DF1-CF8FF910AE7C}"/>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09" name="正方形/長方形 208">
          <a:extLst>
            <a:ext uri="{FF2B5EF4-FFF2-40B4-BE49-F238E27FC236}">
              <a16:creationId xmlns:a16="http://schemas.microsoft.com/office/drawing/2014/main" id="{E067BE8C-A254-4FD7-9143-C57D868173D8}"/>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0" name="正方形/長方形 209">
          <a:extLst>
            <a:ext uri="{FF2B5EF4-FFF2-40B4-BE49-F238E27FC236}">
              <a16:creationId xmlns:a16="http://schemas.microsoft.com/office/drawing/2014/main" id="{413AB6BE-19F8-4983-AF78-41A01638D9BA}"/>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1" name="正方形/長方形 210">
          <a:extLst>
            <a:ext uri="{FF2B5EF4-FFF2-40B4-BE49-F238E27FC236}">
              <a16:creationId xmlns:a16="http://schemas.microsoft.com/office/drawing/2014/main" id="{3CCA3C6B-84E7-45D6-8EA5-3DB5B79919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12" name="正方形/長方形 211">
          <a:extLst>
            <a:ext uri="{FF2B5EF4-FFF2-40B4-BE49-F238E27FC236}">
              <a16:creationId xmlns:a16="http://schemas.microsoft.com/office/drawing/2014/main" id="{369839D9-C521-4C75-AB0A-E6E089CFFDC8}"/>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3" name="正方形/長方形 212">
          <a:extLst>
            <a:ext uri="{FF2B5EF4-FFF2-40B4-BE49-F238E27FC236}">
              <a16:creationId xmlns:a16="http://schemas.microsoft.com/office/drawing/2014/main" id="{7902733A-B86E-4EE6-93B1-502645B9C60F}"/>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4" name="正方形/長方形 213">
          <a:extLst>
            <a:ext uri="{FF2B5EF4-FFF2-40B4-BE49-F238E27FC236}">
              <a16:creationId xmlns:a16="http://schemas.microsoft.com/office/drawing/2014/main" id="{E0CBD497-B4E7-4412-B018-C5B5A65D36B6}"/>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5" name="正方形/長方形 214">
          <a:extLst>
            <a:ext uri="{FF2B5EF4-FFF2-40B4-BE49-F238E27FC236}">
              <a16:creationId xmlns:a16="http://schemas.microsoft.com/office/drawing/2014/main" id="{3ADCED6C-B1DF-47D1-851D-A8E26013AA46}"/>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16" name="テキスト ボックス 215">
          <a:extLst>
            <a:ext uri="{FF2B5EF4-FFF2-40B4-BE49-F238E27FC236}">
              <a16:creationId xmlns:a16="http://schemas.microsoft.com/office/drawing/2014/main" id="{93B75972-FF10-42E4-A4D2-7C6437DE26B3}"/>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17" name="直線コネクタ 216">
          <a:extLst>
            <a:ext uri="{FF2B5EF4-FFF2-40B4-BE49-F238E27FC236}">
              <a16:creationId xmlns:a16="http://schemas.microsoft.com/office/drawing/2014/main" id="{3A4D909D-C64A-4A32-AED6-67872935B56E}"/>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18" name="直線コネクタ 217">
          <a:extLst>
            <a:ext uri="{FF2B5EF4-FFF2-40B4-BE49-F238E27FC236}">
              <a16:creationId xmlns:a16="http://schemas.microsoft.com/office/drawing/2014/main" id="{34C31C51-3BE2-46F0-B814-2A39C3DB2E22}"/>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19" name="テキスト ボックス 218">
          <a:extLst>
            <a:ext uri="{FF2B5EF4-FFF2-40B4-BE49-F238E27FC236}">
              <a16:creationId xmlns:a16="http://schemas.microsoft.com/office/drawing/2014/main" id="{56BB0A73-9432-4637-B729-5BB25E096CBE}"/>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20" name="直線コネクタ 219">
          <a:extLst>
            <a:ext uri="{FF2B5EF4-FFF2-40B4-BE49-F238E27FC236}">
              <a16:creationId xmlns:a16="http://schemas.microsoft.com/office/drawing/2014/main" id="{245D283D-3953-418A-AC25-9366ED26F2BD}"/>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21" name="テキスト ボックス 220">
          <a:extLst>
            <a:ext uri="{FF2B5EF4-FFF2-40B4-BE49-F238E27FC236}">
              <a16:creationId xmlns:a16="http://schemas.microsoft.com/office/drawing/2014/main" id="{112C3CB7-B7AA-403A-BD92-B601FDED3E8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22" name="直線コネクタ 221">
          <a:extLst>
            <a:ext uri="{FF2B5EF4-FFF2-40B4-BE49-F238E27FC236}">
              <a16:creationId xmlns:a16="http://schemas.microsoft.com/office/drawing/2014/main" id="{8BC0B020-9D59-4C7F-8E21-18671B3D2B08}"/>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23" name="テキスト ボックス 222">
          <a:extLst>
            <a:ext uri="{FF2B5EF4-FFF2-40B4-BE49-F238E27FC236}">
              <a16:creationId xmlns:a16="http://schemas.microsoft.com/office/drawing/2014/main" id="{78D0FEF4-5E3E-40C8-BC63-BB81AE15812A}"/>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24" name="直線コネクタ 223">
          <a:extLst>
            <a:ext uri="{FF2B5EF4-FFF2-40B4-BE49-F238E27FC236}">
              <a16:creationId xmlns:a16="http://schemas.microsoft.com/office/drawing/2014/main" id="{A81A768B-8751-43FA-BDFF-AEBB81E09B5C}"/>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25" name="テキスト ボックス 224">
          <a:extLst>
            <a:ext uri="{FF2B5EF4-FFF2-40B4-BE49-F238E27FC236}">
              <a16:creationId xmlns:a16="http://schemas.microsoft.com/office/drawing/2014/main" id="{204471A2-E7B8-4A4E-A969-070A942EF91D}"/>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26" name="直線コネクタ 225">
          <a:extLst>
            <a:ext uri="{FF2B5EF4-FFF2-40B4-BE49-F238E27FC236}">
              <a16:creationId xmlns:a16="http://schemas.microsoft.com/office/drawing/2014/main" id="{1DB2EF0C-3972-4E4D-B0D9-B6C15FBECEE1}"/>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27" name="テキスト ボックス 226">
          <a:extLst>
            <a:ext uri="{FF2B5EF4-FFF2-40B4-BE49-F238E27FC236}">
              <a16:creationId xmlns:a16="http://schemas.microsoft.com/office/drawing/2014/main" id="{45C22D8D-1769-4DDD-9B1B-B966833DB8BE}"/>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28" name="【福祉施設】&#10;一人当たり面積グラフ枠">
          <a:extLst>
            <a:ext uri="{FF2B5EF4-FFF2-40B4-BE49-F238E27FC236}">
              <a16:creationId xmlns:a16="http://schemas.microsoft.com/office/drawing/2014/main" id="{134DD0D3-3930-43C0-BF70-7DE0DC25F3DE}"/>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61418</xdr:rowOff>
    </xdr:from>
    <xdr:to>
      <xdr:col>54</xdr:col>
      <xdr:colOff>189865</xdr:colOff>
      <xdr:row>86</xdr:row>
      <xdr:rowOff>32156</xdr:rowOff>
    </xdr:to>
    <xdr:cxnSp macro="">
      <xdr:nvCxnSpPr>
        <xdr:cNvPr id="229" name="直線コネクタ 228">
          <a:extLst>
            <a:ext uri="{FF2B5EF4-FFF2-40B4-BE49-F238E27FC236}">
              <a16:creationId xmlns:a16="http://schemas.microsoft.com/office/drawing/2014/main" id="{EE917678-2ADC-4834-A1E6-24BF27962A52}"/>
            </a:ext>
          </a:extLst>
        </xdr:cNvPr>
        <xdr:cNvCxnSpPr/>
      </xdr:nvCxnSpPr>
      <xdr:spPr>
        <a:xfrm flipV="1">
          <a:off x="10476865" y="13434518"/>
          <a:ext cx="0" cy="1342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35983</xdr:rowOff>
    </xdr:from>
    <xdr:ext cx="469744" cy="259045"/>
    <xdr:sp macro="" textlink="">
      <xdr:nvSpPr>
        <xdr:cNvPr id="230" name="【福祉施設】&#10;一人当たり面積最小値テキスト">
          <a:extLst>
            <a:ext uri="{FF2B5EF4-FFF2-40B4-BE49-F238E27FC236}">
              <a16:creationId xmlns:a16="http://schemas.microsoft.com/office/drawing/2014/main" id="{B2F010DF-E742-4AE3-A655-16BEF6D6D426}"/>
            </a:ext>
          </a:extLst>
        </xdr:cNvPr>
        <xdr:cNvSpPr txBox="1"/>
      </xdr:nvSpPr>
      <xdr:spPr>
        <a:xfrm>
          <a:off x="10515600" y="14780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32156</xdr:rowOff>
    </xdr:from>
    <xdr:to>
      <xdr:col>55</xdr:col>
      <xdr:colOff>88900</xdr:colOff>
      <xdr:row>86</xdr:row>
      <xdr:rowOff>32156</xdr:rowOff>
    </xdr:to>
    <xdr:cxnSp macro="">
      <xdr:nvCxnSpPr>
        <xdr:cNvPr id="231" name="直線コネクタ 230">
          <a:extLst>
            <a:ext uri="{FF2B5EF4-FFF2-40B4-BE49-F238E27FC236}">
              <a16:creationId xmlns:a16="http://schemas.microsoft.com/office/drawing/2014/main" id="{F4081F6A-F9DC-4B5F-A7F2-A7C428FDF3E7}"/>
            </a:ext>
          </a:extLst>
        </xdr:cNvPr>
        <xdr:cNvCxnSpPr/>
      </xdr:nvCxnSpPr>
      <xdr:spPr>
        <a:xfrm>
          <a:off x="10388600" y="14776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8095</xdr:rowOff>
    </xdr:from>
    <xdr:ext cx="469744" cy="259045"/>
    <xdr:sp macro="" textlink="">
      <xdr:nvSpPr>
        <xdr:cNvPr id="232" name="【福祉施設】&#10;一人当たり面積最大値テキスト">
          <a:extLst>
            <a:ext uri="{FF2B5EF4-FFF2-40B4-BE49-F238E27FC236}">
              <a16:creationId xmlns:a16="http://schemas.microsoft.com/office/drawing/2014/main" id="{37C86AA0-AE23-4524-9459-6D5931FC9653}"/>
            </a:ext>
          </a:extLst>
        </xdr:cNvPr>
        <xdr:cNvSpPr txBox="1"/>
      </xdr:nvSpPr>
      <xdr:spPr>
        <a:xfrm>
          <a:off x="10515600" y="13209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61418</xdr:rowOff>
    </xdr:from>
    <xdr:to>
      <xdr:col>55</xdr:col>
      <xdr:colOff>88900</xdr:colOff>
      <xdr:row>78</xdr:row>
      <xdr:rowOff>61418</xdr:rowOff>
    </xdr:to>
    <xdr:cxnSp macro="">
      <xdr:nvCxnSpPr>
        <xdr:cNvPr id="233" name="直線コネクタ 232">
          <a:extLst>
            <a:ext uri="{FF2B5EF4-FFF2-40B4-BE49-F238E27FC236}">
              <a16:creationId xmlns:a16="http://schemas.microsoft.com/office/drawing/2014/main" id="{F599992A-BC99-459A-BA47-6FB5BF2F8CB8}"/>
            </a:ext>
          </a:extLst>
        </xdr:cNvPr>
        <xdr:cNvCxnSpPr/>
      </xdr:nvCxnSpPr>
      <xdr:spPr>
        <a:xfrm>
          <a:off x="10388600" y="1343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17035</xdr:rowOff>
    </xdr:from>
    <xdr:ext cx="469744" cy="259045"/>
    <xdr:sp macro="" textlink="">
      <xdr:nvSpPr>
        <xdr:cNvPr id="234" name="【福祉施設】&#10;一人当たり面積平均値テキスト">
          <a:extLst>
            <a:ext uri="{FF2B5EF4-FFF2-40B4-BE49-F238E27FC236}">
              <a16:creationId xmlns:a16="http://schemas.microsoft.com/office/drawing/2014/main" id="{89D19EC3-757F-4A72-BA6F-952781A0352E}"/>
            </a:ext>
          </a:extLst>
        </xdr:cNvPr>
        <xdr:cNvSpPr txBox="1"/>
      </xdr:nvSpPr>
      <xdr:spPr>
        <a:xfrm>
          <a:off x="10515600" y="14418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165608</xdr:rowOff>
    </xdr:from>
    <xdr:to>
      <xdr:col>55</xdr:col>
      <xdr:colOff>50800</xdr:colOff>
      <xdr:row>85</xdr:row>
      <xdr:rowOff>95758</xdr:rowOff>
    </xdr:to>
    <xdr:sp macro="" textlink="">
      <xdr:nvSpPr>
        <xdr:cNvPr id="235" name="フローチャート: 判断 234">
          <a:extLst>
            <a:ext uri="{FF2B5EF4-FFF2-40B4-BE49-F238E27FC236}">
              <a16:creationId xmlns:a16="http://schemas.microsoft.com/office/drawing/2014/main" id="{ADC51D8C-A496-4C37-92C5-066C860B56B2}"/>
            </a:ext>
          </a:extLst>
        </xdr:cNvPr>
        <xdr:cNvSpPr/>
      </xdr:nvSpPr>
      <xdr:spPr>
        <a:xfrm>
          <a:off x="10426700" y="1456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164236</xdr:rowOff>
    </xdr:from>
    <xdr:to>
      <xdr:col>50</xdr:col>
      <xdr:colOff>165100</xdr:colOff>
      <xdr:row>85</xdr:row>
      <xdr:rowOff>94386</xdr:rowOff>
    </xdr:to>
    <xdr:sp macro="" textlink="">
      <xdr:nvSpPr>
        <xdr:cNvPr id="236" name="フローチャート: 判断 235">
          <a:extLst>
            <a:ext uri="{FF2B5EF4-FFF2-40B4-BE49-F238E27FC236}">
              <a16:creationId xmlns:a16="http://schemas.microsoft.com/office/drawing/2014/main" id="{AE99A74F-23C4-445B-AF70-B5E1BD1E84D8}"/>
            </a:ext>
          </a:extLst>
        </xdr:cNvPr>
        <xdr:cNvSpPr/>
      </xdr:nvSpPr>
      <xdr:spPr>
        <a:xfrm>
          <a:off x="9588500" y="14566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110913</xdr:rowOff>
    </xdr:from>
    <xdr:ext cx="469744" cy="259045"/>
    <xdr:sp macro="" textlink="">
      <xdr:nvSpPr>
        <xdr:cNvPr id="237" name="n_1aveValue【福祉施設】&#10;一人当たり面積">
          <a:extLst>
            <a:ext uri="{FF2B5EF4-FFF2-40B4-BE49-F238E27FC236}">
              <a16:creationId xmlns:a16="http://schemas.microsoft.com/office/drawing/2014/main" id="{75138FC6-1565-42FB-AC43-0273C9628852}"/>
            </a:ext>
          </a:extLst>
        </xdr:cNvPr>
        <xdr:cNvSpPr txBox="1"/>
      </xdr:nvSpPr>
      <xdr:spPr>
        <a:xfrm>
          <a:off x="9391727" y="1434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4217</xdr:rowOff>
    </xdr:from>
    <xdr:to>
      <xdr:col>46</xdr:col>
      <xdr:colOff>38100</xdr:colOff>
      <xdr:row>85</xdr:row>
      <xdr:rowOff>105817</xdr:rowOff>
    </xdr:to>
    <xdr:sp macro="" textlink="">
      <xdr:nvSpPr>
        <xdr:cNvPr id="238" name="フローチャート: 判断 237">
          <a:extLst>
            <a:ext uri="{FF2B5EF4-FFF2-40B4-BE49-F238E27FC236}">
              <a16:creationId xmlns:a16="http://schemas.microsoft.com/office/drawing/2014/main" id="{E4189861-7938-4765-9B0E-7C40268F820F}"/>
            </a:ext>
          </a:extLst>
        </xdr:cNvPr>
        <xdr:cNvSpPr/>
      </xdr:nvSpPr>
      <xdr:spPr>
        <a:xfrm>
          <a:off x="8699500" y="1457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122344</xdr:rowOff>
    </xdr:from>
    <xdr:ext cx="469744" cy="259045"/>
    <xdr:sp macro="" textlink="">
      <xdr:nvSpPr>
        <xdr:cNvPr id="239" name="n_2aveValue【福祉施設】&#10;一人当たり面積">
          <a:extLst>
            <a:ext uri="{FF2B5EF4-FFF2-40B4-BE49-F238E27FC236}">
              <a16:creationId xmlns:a16="http://schemas.microsoft.com/office/drawing/2014/main" id="{67D362AD-96F3-4EF0-AA0D-F18C09F18B03}"/>
            </a:ext>
          </a:extLst>
        </xdr:cNvPr>
        <xdr:cNvSpPr txBox="1"/>
      </xdr:nvSpPr>
      <xdr:spPr>
        <a:xfrm>
          <a:off x="8515427" y="14352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84</xdr:row>
      <xdr:rowOff>155550</xdr:rowOff>
    </xdr:from>
    <xdr:to>
      <xdr:col>41</xdr:col>
      <xdr:colOff>101600</xdr:colOff>
      <xdr:row>85</xdr:row>
      <xdr:rowOff>85700</xdr:rowOff>
    </xdr:to>
    <xdr:sp macro="" textlink="">
      <xdr:nvSpPr>
        <xdr:cNvPr id="240" name="フローチャート: 判断 239">
          <a:extLst>
            <a:ext uri="{FF2B5EF4-FFF2-40B4-BE49-F238E27FC236}">
              <a16:creationId xmlns:a16="http://schemas.microsoft.com/office/drawing/2014/main" id="{62CD7CBF-BDD8-44C3-BA8A-8D95AEC61E9D}"/>
            </a:ext>
          </a:extLst>
        </xdr:cNvPr>
        <xdr:cNvSpPr/>
      </xdr:nvSpPr>
      <xdr:spPr>
        <a:xfrm>
          <a:off x="7810500" y="1455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83</xdr:row>
      <xdr:rowOff>102227</xdr:rowOff>
    </xdr:from>
    <xdr:ext cx="469744" cy="259045"/>
    <xdr:sp macro="" textlink="">
      <xdr:nvSpPr>
        <xdr:cNvPr id="241" name="n_3aveValue【福祉施設】&#10;一人当たり面積">
          <a:extLst>
            <a:ext uri="{FF2B5EF4-FFF2-40B4-BE49-F238E27FC236}">
              <a16:creationId xmlns:a16="http://schemas.microsoft.com/office/drawing/2014/main" id="{7907BEA2-D523-4684-8B46-68FA12570FE2}"/>
            </a:ext>
          </a:extLst>
        </xdr:cNvPr>
        <xdr:cNvSpPr txBox="1"/>
      </xdr:nvSpPr>
      <xdr:spPr>
        <a:xfrm>
          <a:off x="7626427" y="14332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42" name="テキスト ボックス 241">
          <a:extLst>
            <a:ext uri="{FF2B5EF4-FFF2-40B4-BE49-F238E27FC236}">
              <a16:creationId xmlns:a16="http://schemas.microsoft.com/office/drawing/2014/main" id="{949490B9-686E-4390-94A3-FECBD1F0DEF4}"/>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43" name="テキスト ボックス 242">
          <a:extLst>
            <a:ext uri="{FF2B5EF4-FFF2-40B4-BE49-F238E27FC236}">
              <a16:creationId xmlns:a16="http://schemas.microsoft.com/office/drawing/2014/main" id="{17976050-222D-4B0E-A625-53E778B4ED17}"/>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44" name="テキスト ボックス 243">
          <a:extLst>
            <a:ext uri="{FF2B5EF4-FFF2-40B4-BE49-F238E27FC236}">
              <a16:creationId xmlns:a16="http://schemas.microsoft.com/office/drawing/2014/main" id="{24ABBA63-F949-43A9-9A88-BD9372A70DAA}"/>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45" name="テキスト ボックス 244">
          <a:extLst>
            <a:ext uri="{FF2B5EF4-FFF2-40B4-BE49-F238E27FC236}">
              <a16:creationId xmlns:a16="http://schemas.microsoft.com/office/drawing/2014/main" id="{A1988A85-0B60-420C-B801-B39F3024B948}"/>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46" name="テキスト ボックス 245">
          <a:extLst>
            <a:ext uri="{FF2B5EF4-FFF2-40B4-BE49-F238E27FC236}">
              <a16:creationId xmlns:a16="http://schemas.microsoft.com/office/drawing/2014/main" id="{767DAEEE-A483-4951-9E20-A2C388724937}"/>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95199</xdr:rowOff>
    </xdr:from>
    <xdr:to>
      <xdr:col>55</xdr:col>
      <xdr:colOff>50800</xdr:colOff>
      <xdr:row>86</xdr:row>
      <xdr:rowOff>25349</xdr:rowOff>
    </xdr:to>
    <xdr:sp macro="" textlink="">
      <xdr:nvSpPr>
        <xdr:cNvPr id="247" name="楕円 246">
          <a:extLst>
            <a:ext uri="{FF2B5EF4-FFF2-40B4-BE49-F238E27FC236}">
              <a16:creationId xmlns:a16="http://schemas.microsoft.com/office/drawing/2014/main" id="{52D9B6AF-C647-40B1-B2DD-999892593F60}"/>
            </a:ext>
          </a:extLst>
        </xdr:cNvPr>
        <xdr:cNvSpPr/>
      </xdr:nvSpPr>
      <xdr:spPr>
        <a:xfrm>
          <a:off x="10426700" y="14668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10126</xdr:rowOff>
    </xdr:from>
    <xdr:ext cx="469744" cy="259045"/>
    <xdr:sp macro="" textlink="">
      <xdr:nvSpPr>
        <xdr:cNvPr id="248" name="【福祉施設】&#10;一人当たり面積該当値テキスト">
          <a:extLst>
            <a:ext uri="{FF2B5EF4-FFF2-40B4-BE49-F238E27FC236}">
              <a16:creationId xmlns:a16="http://schemas.microsoft.com/office/drawing/2014/main" id="{F16D4E03-DA49-4303-AF77-F3B4ADAB6CB8}"/>
            </a:ext>
          </a:extLst>
        </xdr:cNvPr>
        <xdr:cNvSpPr txBox="1"/>
      </xdr:nvSpPr>
      <xdr:spPr>
        <a:xfrm>
          <a:off x="10515600" y="14583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96114</xdr:rowOff>
    </xdr:from>
    <xdr:to>
      <xdr:col>50</xdr:col>
      <xdr:colOff>165100</xdr:colOff>
      <xdr:row>86</xdr:row>
      <xdr:rowOff>26264</xdr:rowOff>
    </xdr:to>
    <xdr:sp macro="" textlink="">
      <xdr:nvSpPr>
        <xdr:cNvPr id="249" name="楕円 248">
          <a:extLst>
            <a:ext uri="{FF2B5EF4-FFF2-40B4-BE49-F238E27FC236}">
              <a16:creationId xmlns:a16="http://schemas.microsoft.com/office/drawing/2014/main" id="{83B2A88F-CBE7-4F8F-BF84-D6E4F6E672AB}"/>
            </a:ext>
          </a:extLst>
        </xdr:cNvPr>
        <xdr:cNvSpPr/>
      </xdr:nvSpPr>
      <xdr:spPr>
        <a:xfrm>
          <a:off x="9588500" y="14669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145999</xdr:rowOff>
    </xdr:from>
    <xdr:to>
      <xdr:col>55</xdr:col>
      <xdr:colOff>0</xdr:colOff>
      <xdr:row>85</xdr:row>
      <xdr:rowOff>146914</xdr:rowOff>
    </xdr:to>
    <xdr:cxnSp macro="">
      <xdr:nvCxnSpPr>
        <xdr:cNvPr id="250" name="直線コネクタ 249">
          <a:extLst>
            <a:ext uri="{FF2B5EF4-FFF2-40B4-BE49-F238E27FC236}">
              <a16:creationId xmlns:a16="http://schemas.microsoft.com/office/drawing/2014/main" id="{7F9B863A-19F0-445E-96FF-B3F025C146C1}"/>
            </a:ext>
          </a:extLst>
        </xdr:cNvPr>
        <xdr:cNvCxnSpPr/>
      </xdr:nvCxnSpPr>
      <xdr:spPr>
        <a:xfrm flipV="1">
          <a:off x="9639300" y="14719249"/>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113488</xdr:rowOff>
    </xdr:from>
    <xdr:to>
      <xdr:col>46</xdr:col>
      <xdr:colOff>38100</xdr:colOff>
      <xdr:row>86</xdr:row>
      <xdr:rowOff>43638</xdr:rowOff>
    </xdr:to>
    <xdr:sp macro="" textlink="">
      <xdr:nvSpPr>
        <xdr:cNvPr id="251" name="楕円 250">
          <a:extLst>
            <a:ext uri="{FF2B5EF4-FFF2-40B4-BE49-F238E27FC236}">
              <a16:creationId xmlns:a16="http://schemas.microsoft.com/office/drawing/2014/main" id="{C89CCD71-8BFB-4B57-8F89-45F02185D683}"/>
            </a:ext>
          </a:extLst>
        </xdr:cNvPr>
        <xdr:cNvSpPr/>
      </xdr:nvSpPr>
      <xdr:spPr>
        <a:xfrm>
          <a:off x="8699500" y="1468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146914</xdr:rowOff>
    </xdr:from>
    <xdr:to>
      <xdr:col>50</xdr:col>
      <xdr:colOff>114300</xdr:colOff>
      <xdr:row>85</xdr:row>
      <xdr:rowOff>164288</xdr:rowOff>
    </xdr:to>
    <xdr:cxnSp macro="">
      <xdr:nvCxnSpPr>
        <xdr:cNvPr id="252" name="直線コネクタ 251">
          <a:extLst>
            <a:ext uri="{FF2B5EF4-FFF2-40B4-BE49-F238E27FC236}">
              <a16:creationId xmlns:a16="http://schemas.microsoft.com/office/drawing/2014/main" id="{1158FA1D-5686-4075-A8C0-3987CDD97129}"/>
            </a:ext>
          </a:extLst>
        </xdr:cNvPr>
        <xdr:cNvCxnSpPr/>
      </xdr:nvCxnSpPr>
      <xdr:spPr>
        <a:xfrm flipV="1">
          <a:off x="8750300" y="14720164"/>
          <a:ext cx="8890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90627</xdr:rowOff>
    </xdr:from>
    <xdr:to>
      <xdr:col>41</xdr:col>
      <xdr:colOff>101600</xdr:colOff>
      <xdr:row>86</xdr:row>
      <xdr:rowOff>20777</xdr:rowOff>
    </xdr:to>
    <xdr:sp macro="" textlink="">
      <xdr:nvSpPr>
        <xdr:cNvPr id="253" name="楕円 252">
          <a:extLst>
            <a:ext uri="{FF2B5EF4-FFF2-40B4-BE49-F238E27FC236}">
              <a16:creationId xmlns:a16="http://schemas.microsoft.com/office/drawing/2014/main" id="{8388054F-AC38-4A80-B636-70CFF61D01DF}"/>
            </a:ext>
          </a:extLst>
        </xdr:cNvPr>
        <xdr:cNvSpPr/>
      </xdr:nvSpPr>
      <xdr:spPr>
        <a:xfrm>
          <a:off x="7810500" y="14663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141427</xdr:rowOff>
    </xdr:from>
    <xdr:to>
      <xdr:col>45</xdr:col>
      <xdr:colOff>177800</xdr:colOff>
      <xdr:row>85</xdr:row>
      <xdr:rowOff>164288</xdr:rowOff>
    </xdr:to>
    <xdr:cxnSp macro="">
      <xdr:nvCxnSpPr>
        <xdr:cNvPr id="254" name="直線コネクタ 253">
          <a:extLst>
            <a:ext uri="{FF2B5EF4-FFF2-40B4-BE49-F238E27FC236}">
              <a16:creationId xmlns:a16="http://schemas.microsoft.com/office/drawing/2014/main" id="{31ED8C9C-0268-41F4-9413-9701F9C5F423}"/>
            </a:ext>
          </a:extLst>
        </xdr:cNvPr>
        <xdr:cNvCxnSpPr/>
      </xdr:nvCxnSpPr>
      <xdr:spPr>
        <a:xfrm>
          <a:off x="7861300" y="14714677"/>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17391</xdr:rowOff>
    </xdr:from>
    <xdr:ext cx="469744" cy="259045"/>
    <xdr:sp macro="" textlink="">
      <xdr:nvSpPr>
        <xdr:cNvPr id="255" name="n_1mainValue【福祉施設】&#10;一人当たり面積">
          <a:extLst>
            <a:ext uri="{FF2B5EF4-FFF2-40B4-BE49-F238E27FC236}">
              <a16:creationId xmlns:a16="http://schemas.microsoft.com/office/drawing/2014/main" id="{AD2AEB87-CF58-4E4E-99FF-6963E283AB07}"/>
            </a:ext>
          </a:extLst>
        </xdr:cNvPr>
        <xdr:cNvSpPr txBox="1"/>
      </xdr:nvSpPr>
      <xdr:spPr>
        <a:xfrm>
          <a:off x="9391727" y="14762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34765</xdr:rowOff>
    </xdr:from>
    <xdr:ext cx="469744" cy="259045"/>
    <xdr:sp macro="" textlink="">
      <xdr:nvSpPr>
        <xdr:cNvPr id="256" name="n_2mainValue【福祉施設】&#10;一人当たり面積">
          <a:extLst>
            <a:ext uri="{FF2B5EF4-FFF2-40B4-BE49-F238E27FC236}">
              <a16:creationId xmlns:a16="http://schemas.microsoft.com/office/drawing/2014/main" id="{BD8A1096-CD03-414A-80B4-8B4605FC1CB0}"/>
            </a:ext>
          </a:extLst>
        </xdr:cNvPr>
        <xdr:cNvSpPr txBox="1"/>
      </xdr:nvSpPr>
      <xdr:spPr>
        <a:xfrm>
          <a:off x="8515427" y="14779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11904</xdr:rowOff>
    </xdr:from>
    <xdr:ext cx="469744" cy="259045"/>
    <xdr:sp macro="" textlink="">
      <xdr:nvSpPr>
        <xdr:cNvPr id="257" name="n_3mainValue【福祉施設】&#10;一人当たり面積">
          <a:extLst>
            <a:ext uri="{FF2B5EF4-FFF2-40B4-BE49-F238E27FC236}">
              <a16:creationId xmlns:a16="http://schemas.microsoft.com/office/drawing/2014/main" id="{D70DA52F-9173-45ED-ADEA-071A71DE4989}"/>
            </a:ext>
          </a:extLst>
        </xdr:cNvPr>
        <xdr:cNvSpPr txBox="1"/>
      </xdr:nvSpPr>
      <xdr:spPr>
        <a:xfrm>
          <a:off x="7626427" y="14756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58" name="正方形/長方形 257">
          <a:extLst>
            <a:ext uri="{FF2B5EF4-FFF2-40B4-BE49-F238E27FC236}">
              <a16:creationId xmlns:a16="http://schemas.microsoft.com/office/drawing/2014/main" id="{A1B25C07-9AE6-451F-9A77-67237E50C5F1}"/>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59" name="正方形/長方形 258">
          <a:extLst>
            <a:ext uri="{FF2B5EF4-FFF2-40B4-BE49-F238E27FC236}">
              <a16:creationId xmlns:a16="http://schemas.microsoft.com/office/drawing/2014/main" id="{216A41AB-2074-4E7B-BE01-FCF5CE4F4535}"/>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0" name="正方形/長方形 259">
          <a:extLst>
            <a:ext uri="{FF2B5EF4-FFF2-40B4-BE49-F238E27FC236}">
              <a16:creationId xmlns:a16="http://schemas.microsoft.com/office/drawing/2014/main" id="{ACF734A1-6130-4EFF-B0F5-6F58D01950AC}"/>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1" name="正方形/長方形 260">
          <a:extLst>
            <a:ext uri="{FF2B5EF4-FFF2-40B4-BE49-F238E27FC236}">
              <a16:creationId xmlns:a16="http://schemas.microsoft.com/office/drawing/2014/main" id="{4A23445F-818A-4743-8283-E3BC858DEE09}"/>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2" name="正方形/長方形 261">
          <a:extLst>
            <a:ext uri="{FF2B5EF4-FFF2-40B4-BE49-F238E27FC236}">
              <a16:creationId xmlns:a16="http://schemas.microsoft.com/office/drawing/2014/main" id="{114D2F2E-453D-495F-8595-84DCE9452723}"/>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3" name="正方形/長方形 262">
          <a:extLst>
            <a:ext uri="{FF2B5EF4-FFF2-40B4-BE49-F238E27FC236}">
              <a16:creationId xmlns:a16="http://schemas.microsoft.com/office/drawing/2014/main" id="{5241F814-A1F9-49FA-88C5-868E59D6871A}"/>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4" name="正方形/長方形 263">
          <a:extLst>
            <a:ext uri="{FF2B5EF4-FFF2-40B4-BE49-F238E27FC236}">
              <a16:creationId xmlns:a16="http://schemas.microsoft.com/office/drawing/2014/main" id="{965DBD8D-DFA3-4D7F-A476-C40FE5B69EE6}"/>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5" name="正方形/長方形 264">
          <a:extLst>
            <a:ext uri="{FF2B5EF4-FFF2-40B4-BE49-F238E27FC236}">
              <a16:creationId xmlns:a16="http://schemas.microsoft.com/office/drawing/2014/main" id="{3777C0A0-950B-4FC1-A5DF-2B26156629DC}"/>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66" name="正方形/長方形 265">
          <a:extLst>
            <a:ext uri="{FF2B5EF4-FFF2-40B4-BE49-F238E27FC236}">
              <a16:creationId xmlns:a16="http://schemas.microsoft.com/office/drawing/2014/main" id="{C41DC77C-B279-4FDB-A36D-2A0877D43C28}"/>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67" name="正方形/長方形 266">
          <a:extLst>
            <a:ext uri="{FF2B5EF4-FFF2-40B4-BE49-F238E27FC236}">
              <a16:creationId xmlns:a16="http://schemas.microsoft.com/office/drawing/2014/main" id="{C0BBD4C8-136B-4212-A08C-4DFAC75B13E8}"/>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68" name="正方形/長方形 267">
          <a:extLst>
            <a:ext uri="{FF2B5EF4-FFF2-40B4-BE49-F238E27FC236}">
              <a16:creationId xmlns:a16="http://schemas.microsoft.com/office/drawing/2014/main" id="{A04D0BA0-B537-49A5-8DF0-BFB37A62AB2C}"/>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69" name="正方形/長方形 268">
          <a:extLst>
            <a:ext uri="{FF2B5EF4-FFF2-40B4-BE49-F238E27FC236}">
              <a16:creationId xmlns:a16="http://schemas.microsoft.com/office/drawing/2014/main" id="{BEAA27ED-B09A-4816-9755-2363B19EBCBB}"/>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0" name="正方形/長方形 269">
          <a:extLst>
            <a:ext uri="{FF2B5EF4-FFF2-40B4-BE49-F238E27FC236}">
              <a16:creationId xmlns:a16="http://schemas.microsoft.com/office/drawing/2014/main" id="{1BFED8B2-B690-4B3E-8443-BAE9B6D71183}"/>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1" name="正方形/長方形 270">
          <a:extLst>
            <a:ext uri="{FF2B5EF4-FFF2-40B4-BE49-F238E27FC236}">
              <a16:creationId xmlns:a16="http://schemas.microsoft.com/office/drawing/2014/main" id="{19C9894C-1D3F-4027-9884-D95FA1935414}"/>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2" name="正方形/長方形 271">
          <a:extLst>
            <a:ext uri="{FF2B5EF4-FFF2-40B4-BE49-F238E27FC236}">
              <a16:creationId xmlns:a16="http://schemas.microsoft.com/office/drawing/2014/main" id="{B8ED796D-3F7F-4E8D-A62B-E7B723068A2B}"/>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3" name="正方形/長方形 272">
          <a:extLst>
            <a:ext uri="{FF2B5EF4-FFF2-40B4-BE49-F238E27FC236}">
              <a16:creationId xmlns:a16="http://schemas.microsoft.com/office/drawing/2014/main" id="{D9634DE5-C233-4007-BBC4-4C95BFC0E874}"/>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74" name="正方形/長方形 273">
          <a:extLst>
            <a:ext uri="{FF2B5EF4-FFF2-40B4-BE49-F238E27FC236}">
              <a16:creationId xmlns:a16="http://schemas.microsoft.com/office/drawing/2014/main" id="{2AF12CE9-525C-463A-BF13-5965F9EE9573}"/>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75" name="正方形/長方形 274">
          <a:extLst>
            <a:ext uri="{FF2B5EF4-FFF2-40B4-BE49-F238E27FC236}">
              <a16:creationId xmlns:a16="http://schemas.microsoft.com/office/drawing/2014/main" id="{A914D5F8-C8FB-48BC-8716-1897B1AB0161}"/>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76" name="正方形/長方形 275">
          <a:extLst>
            <a:ext uri="{FF2B5EF4-FFF2-40B4-BE49-F238E27FC236}">
              <a16:creationId xmlns:a16="http://schemas.microsoft.com/office/drawing/2014/main" id="{4426AC4D-F0E0-4AE9-8272-67D18ADE6EBA}"/>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77" name="正方形/長方形 276">
          <a:extLst>
            <a:ext uri="{FF2B5EF4-FFF2-40B4-BE49-F238E27FC236}">
              <a16:creationId xmlns:a16="http://schemas.microsoft.com/office/drawing/2014/main" id="{26353F14-CA61-420D-BDFD-89058CD5325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78" name="正方形/長方形 277">
          <a:extLst>
            <a:ext uri="{FF2B5EF4-FFF2-40B4-BE49-F238E27FC236}">
              <a16:creationId xmlns:a16="http://schemas.microsoft.com/office/drawing/2014/main" id="{2E82637B-B82C-4CFE-8258-279135661C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79" name="正方形/長方形 278">
          <a:extLst>
            <a:ext uri="{FF2B5EF4-FFF2-40B4-BE49-F238E27FC236}">
              <a16:creationId xmlns:a16="http://schemas.microsoft.com/office/drawing/2014/main" id="{00F3E2DA-B94B-417E-A125-779C7CEE069A}"/>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80" name="正方形/長方形 279">
          <a:extLst>
            <a:ext uri="{FF2B5EF4-FFF2-40B4-BE49-F238E27FC236}">
              <a16:creationId xmlns:a16="http://schemas.microsoft.com/office/drawing/2014/main" id="{D04F3B8E-BD3B-4E79-B740-614EC1C1F5B6}"/>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81" name="正方形/長方形 280">
          <a:extLst>
            <a:ext uri="{FF2B5EF4-FFF2-40B4-BE49-F238E27FC236}">
              <a16:creationId xmlns:a16="http://schemas.microsoft.com/office/drawing/2014/main" id="{1257DA82-4BFD-43C0-9C43-1936E11A1F35}"/>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282" name="正方形/長方形 281">
          <a:extLst>
            <a:ext uri="{FF2B5EF4-FFF2-40B4-BE49-F238E27FC236}">
              <a16:creationId xmlns:a16="http://schemas.microsoft.com/office/drawing/2014/main" id="{0910EF1D-5700-41BF-A504-5B7DDC946F9B}"/>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83" name="正方形/長方形 282">
          <a:extLst>
            <a:ext uri="{FF2B5EF4-FFF2-40B4-BE49-F238E27FC236}">
              <a16:creationId xmlns:a16="http://schemas.microsoft.com/office/drawing/2014/main" id="{D5EDAC4E-2D8E-4752-A4DB-E4CD7058487E}"/>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84" name="正方形/長方形 283">
          <a:extLst>
            <a:ext uri="{FF2B5EF4-FFF2-40B4-BE49-F238E27FC236}">
              <a16:creationId xmlns:a16="http://schemas.microsoft.com/office/drawing/2014/main" id="{86A2551A-13D9-47CF-9E73-2EC156D52C08}"/>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85" name="正方形/長方形 284">
          <a:extLst>
            <a:ext uri="{FF2B5EF4-FFF2-40B4-BE49-F238E27FC236}">
              <a16:creationId xmlns:a16="http://schemas.microsoft.com/office/drawing/2014/main" id="{613DF3BC-0175-4C3D-9B6C-2254AAB0AF5D}"/>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86" name="正方形/長方形 285">
          <a:extLst>
            <a:ext uri="{FF2B5EF4-FFF2-40B4-BE49-F238E27FC236}">
              <a16:creationId xmlns:a16="http://schemas.microsoft.com/office/drawing/2014/main" id="{A8225A6C-2284-4682-9273-FC4542E46E9E}"/>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87" name="正方形/長方形 286">
          <a:extLst>
            <a:ext uri="{FF2B5EF4-FFF2-40B4-BE49-F238E27FC236}">
              <a16:creationId xmlns:a16="http://schemas.microsoft.com/office/drawing/2014/main" id="{640CFBFD-4FD7-43B5-A0F8-2390C115B234}"/>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88" name="正方形/長方形 287">
          <a:extLst>
            <a:ext uri="{FF2B5EF4-FFF2-40B4-BE49-F238E27FC236}">
              <a16:creationId xmlns:a16="http://schemas.microsoft.com/office/drawing/2014/main" id="{3EB5EF73-DC27-44ED-AE19-012109AE95C9}"/>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89" name="正方形/長方形 288">
          <a:extLst>
            <a:ext uri="{FF2B5EF4-FFF2-40B4-BE49-F238E27FC236}">
              <a16:creationId xmlns:a16="http://schemas.microsoft.com/office/drawing/2014/main" id="{C35F0887-B059-4F83-B012-CB002FDB6EA5}"/>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290" name="正方形/長方形 289">
          <a:extLst>
            <a:ext uri="{FF2B5EF4-FFF2-40B4-BE49-F238E27FC236}">
              <a16:creationId xmlns:a16="http://schemas.microsoft.com/office/drawing/2014/main" id="{63890A2D-1745-4C28-8CF5-52DBC76BC4DD}"/>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91" name="正方形/長方形 290">
          <a:extLst>
            <a:ext uri="{FF2B5EF4-FFF2-40B4-BE49-F238E27FC236}">
              <a16:creationId xmlns:a16="http://schemas.microsoft.com/office/drawing/2014/main" id="{5C82D174-EEB1-4D84-9D8C-FDF15A2AC927}"/>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92" name="正方形/長方形 291">
          <a:extLst>
            <a:ext uri="{FF2B5EF4-FFF2-40B4-BE49-F238E27FC236}">
              <a16:creationId xmlns:a16="http://schemas.microsoft.com/office/drawing/2014/main" id="{4F5EF091-B7D5-461D-BDB1-8CC3812C45EA}"/>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93" name="正方形/長方形 292">
          <a:extLst>
            <a:ext uri="{FF2B5EF4-FFF2-40B4-BE49-F238E27FC236}">
              <a16:creationId xmlns:a16="http://schemas.microsoft.com/office/drawing/2014/main" id="{8B6FA56D-D99D-4717-BAE6-1879E6A8E195}"/>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94" name="正方形/長方形 293">
          <a:extLst>
            <a:ext uri="{FF2B5EF4-FFF2-40B4-BE49-F238E27FC236}">
              <a16:creationId xmlns:a16="http://schemas.microsoft.com/office/drawing/2014/main" id="{E26ED11B-AC6A-4526-9FDE-BC36DB39234F}"/>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95" name="正方形/長方形 294">
          <a:extLst>
            <a:ext uri="{FF2B5EF4-FFF2-40B4-BE49-F238E27FC236}">
              <a16:creationId xmlns:a16="http://schemas.microsoft.com/office/drawing/2014/main" id="{BF20F5B1-62DB-4ECB-AA9B-2E68857FFA88}"/>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96" name="正方形/長方形 295">
          <a:extLst>
            <a:ext uri="{FF2B5EF4-FFF2-40B4-BE49-F238E27FC236}">
              <a16:creationId xmlns:a16="http://schemas.microsoft.com/office/drawing/2014/main" id="{564BF0F8-7A5B-401E-A004-7CBEAE48D44A}"/>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97" name="正方形/長方形 296">
          <a:extLst>
            <a:ext uri="{FF2B5EF4-FFF2-40B4-BE49-F238E27FC236}">
              <a16:creationId xmlns:a16="http://schemas.microsoft.com/office/drawing/2014/main" id="{00B17B5A-B757-489E-995A-34E684BCDAE2}"/>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298" name="正方形/長方形 297">
          <a:extLst>
            <a:ext uri="{FF2B5EF4-FFF2-40B4-BE49-F238E27FC236}">
              <a16:creationId xmlns:a16="http://schemas.microsoft.com/office/drawing/2014/main" id="{717D7E55-6AE5-4935-919D-B1215D9668BB}"/>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299" name="正方形/長方形 298">
          <a:extLst>
            <a:ext uri="{FF2B5EF4-FFF2-40B4-BE49-F238E27FC236}">
              <a16:creationId xmlns:a16="http://schemas.microsoft.com/office/drawing/2014/main" id="{DABC6D7A-565C-426E-8D9E-6EA8F3577E92}"/>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00" name="正方形/長方形 299">
          <a:extLst>
            <a:ext uri="{FF2B5EF4-FFF2-40B4-BE49-F238E27FC236}">
              <a16:creationId xmlns:a16="http://schemas.microsoft.com/office/drawing/2014/main" id="{15FF0E8F-4577-4392-90FF-EBEDC2FF8D7D}"/>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01" name="正方形/長方形 300">
          <a:extLst>
            <a:ext uri="{FF2B5EF4-FFF2-40B4-BE49-F238E27FC236}">
              <a16:creationId xmlns:a16="http://schemas.microsoft.com/office/drawing/2014/main" id="{64E8335A-F926-4730-A6B5-7450BF21DF92}"/>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02" name="正方形/長方形 301">
          <a:extLst>
            <a:ext uri="{FF2B5EF4-FFF2-40B4-BE49-F238E27FC236}">
              <a16:creationId xmlns:a16="http://schemas.microsoft.com/office/drawing/2014/main" id="{FF5F7EDB-4672-4251-BBCF-D9A6E4AB68A2}"/>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03" name="正方形/長方形 302">
          <a:extLst>
            <a:ext uri="{FF2B5EF4-FFF2-40B4-BE49-F238E27FC236}">
              <a16:creationId xmlns:a16="http://schemas.microsoft.com/office/drawing/2014/main" id="{D03D1189-4926-4EF5-83FC-BF70CCA8E018}"/>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04" name="正方形/長方形 303">
          <a:extLst>
            <a:ext uri="{FF2B5EF4-FFF2-40B4-BE49-F238E27FC236}">
              <a16:creationId xmlns:a16="http://schemas.microsoft.com/office/drawing/2014/main" id="{E36C60FD-ACE4-42F5-901A-E09E956E4DA8}"/>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05" name="正方形/長方形 304">
          <a:extLst>
            <a:ext uri="{FF2B5EF4-FFF2-40B4-BE49-F238E27FC236}">
              <a16:creationId xmlns:a16="http://schemas.microsoft.com/office/drawing/2014/main" id="{69BFFF69-6333-49C6-99C3-55F72B53CE79}"/>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06" name="正方形/長方形 305">
          <a:extLst>
            <a:ext uri="{FF2B5EF4-FFF2-40B4-BE49-F238E27FC236}">
              <a16:creationId xmlns:a16="http://schemas.microsoft.com/office/drawing/2014/main" id="{9D634649-4980-4880-BD79-E441576CBFA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07" name="正方形/長方形 306">
          <a:extLst>
            <a:ext uri="{FF2B5EF4-FFF2-40B4-BE49-F238E27FC236}">
              <a16:creationId xmlns:a16="http://schemas.microsoft.com/office/drawing/2014/main" id="{024BFC7D-E95E-4FAC-B09D-E828483D398F}"/>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08" name="正方形/長方形 307">
          <a:extLst>
            <a:ext uri="{FF2B5EF4-FFF2-40B4-BE49-F238E27FC236}">
              <a16:creationId xmlns:a16="http://schemas.microsoft.com/office/drawing/2014/main" id="{B0DC4CD6-1281-44A3-97A7-F0486E8D2155}"/>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09" name="正方形/長方形 308">
          <a:extLst>
            <a:ext uri="{FF2B5EF4-FFF2-40B4-BE49-F238E27FC236}">
              <a16:creationId xmlns:a16="http://schemas.microsoft.com/office/drawing/2014/main" id="{E6417CBB-FCE1-49E3-A5DC-E46CF5A0DF6F}"/>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10" name="正方形/長方形 309">
          <a:extLst>
            <a:ext uri="{FF2B5EF4-FFF2-40B4-BE49-F238E27FC236}">
              <a16:creationId xmlns:a16="http://schemas.microsoft.com/office/drawing/2014/main" id="{61F8ADA7-C1B7-443D-A506-C00F191FAEB5}"/>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11" name="正方形/長方形 310">
          <a:extLst>
            <a:ext uri="{FF2B5EF4-FFF2-40B4-BE49-F238E27FC236}">
              <a16:creationId xmlns:a16="http://schemas.microsoft.com/office/drawing/2014/main" id="{A86FF75C-6A63-47EF-9113-67964BB8C93F}"/>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12" name="正方形/長方形 311">
          <a:extLst>
            <a:ext uri="{FF2B5EF4-FFF2-40B4-BE49-F238E27FC236}">
              <a16:creationId xmlns:a16="http://schemas.microsoft.com/office/drawing/2014/main" id="{AAE5CE78-D4EE-4BE9-87A0-864DA1B72DCD}"/>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13" name="正方形/長方形 312">
          <a:extLst>
            <a:ext uri="{FF2B5EF4-FFF2-40B4-BE49-F238E27FC236}">
              <a16:creationId xmlns:a16="http://schemas.microsoft.com/office/drawing/2014/main" id="{BF4D2A2A-C444-487E-A70C-C422F710312B}"/>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14" name="テキスト ボックス 313">
          <a:extLst>
            <a:ext uri="{FF2B5EF4-FFF2-40B4-BE49-F238E27FC236}">
              <a16:creationId xmlns:a16="http://schemas.microsoft.com/office/drawing/2014/main" id="{AF1B0DF4-DE25-4ED1-8A3F-B181C26EC27A}"/>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15" name="直線コネクタ 314">
          <a:extLst>
            <a:ext uri="{FF2B5EF4-FFF2-40B4-BE49-F238E27FC236}">
              <a16:creationId xmlns:a16="http://schemas.microsoft.com/office/drawing/2014/main" id="{0014D9DB-7180-47BD-A4E8-85FD383EDB71}"/>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316" name="直線コネクタ 315">
          <a:extLst>
            <a:ext uri="{FF2B5EF4-FFF2-40B4-BE49-F238E27FC236}">
              <a16:creationId xmlns:a16="http://schemas.microsoft.com/office/drawing/2014/main" id="{83A82125-F5D7-4ED6-8547-D17D758F4BAC}"/>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317" name="テキスト ボックス 316">
          <a:extLst>
            <a:ext uri="{FF2B5EF4-FFF2-40B4-BE49-F238E27FC236}">
              <a16:creationId xmlns:a16="http://schemas.microsoft.com/office/drawing/2014/main" id="{0F5848E8-1F21-4B9C-9880-6ABBEBC9A4FE}"/>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318" name="直線コネクタ 317">
          <a:extLst>
            <a:ext uri="{FF2B5EF4-FFF2-40B4-BE49-F238E27FC236}">
              <a16:creationId xmlns:a16="http://schemas.microsoft.com/office/drawing/2014/main" id="{41E441A8-F258-43F3-ACC6-5146F6753CA9}"/>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319" name="テキスト ボックス 318">
          <a:extLst>
            <a:ext uri="{FF2B5EF4-FFF2-40B4-BE49-F238E27FC236}">
              <a16:creationId xmlns:a16="http://schemas.microsoft.com/office/drawing/2014/main" id="{C2ACBF71-E05B-4EB0-AFDF-65CB9673DF6E}"/>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320" name="直線コネクタ 319">
          <a:extLst>
            <a:ext uri="{FF2B5EF4-FFF2-40B4-BE49-F238E27FC236}">
              <a16:creationId xmlns:a16="http://schemas.microsoft.com/office/drawing/2014/main" id="{EBC93BDA-2F11-4034-9BBA-80DE4E7AC742}"/>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321" name="テキスト ボックス 320">
          <a:extLst>
            <a:ext uri="{FF2B5EF4-FFF2-40B4-BE49-F238E27FC236}">
              <a16:creationId xmlns:a16="http://schemas.microsoft.com/office/drawing/2014/main" id="{2342B932-40C3-4127-992B-6F1521AB14BE}"/>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322" name="直線コネクタ 321">
          <a:extLst>
            <a:ext uri="{FF2B5EF4-FFF2-40B4-BE49-F238E27FC236}">
              <a16:creationId xmlns:a16="http://schemas.microsoft.com/office/drawing/2014/main" id="{B07B137B-2823-43DA-963A-EB13DB7B9E45}"/>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323" name="テキスト ボックス 322">
          <a:extLst>
            <a:ext uri="{FF2B5EF4-FFF2-40B4-BE49-F238E27FC236}">
              <a16:creationId xmlns:a16="http://schemas.microsoft.com/office/drawing/2014/main" id="{63CD7CB7-020A-49D5-BA28-D6BC373024CB}"/>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324" name="直線コネクタ 323">
          <a:extLst>
            <a:ext uri="{FF2B5EF4-FFF2-40B4-BE49-F238E27FC236}">
              <a16:creationId xmlns:a16="http://schemas.microsoft.com/office/drawing/2014/main" id="{F3FB3A90-848E-487A-BB94-E48110E42298}"/>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325" name="テキスト ボックス 324">
          <a:extLst>
            <a:ext uri="{FF2B5EF4-FFF2-40B4-BE49-F238E27FC236}">
              <a16:creationId xmlns:a16="http://schemas.microsoft.com/office/drawing/2014/main" id="{813EE7A6-D1F4-4EB9-8246-5719638A7B12}"/>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326" name="直線コネクタ 325">
          <a:extLst>
            <a:ext uri="{FF2B5EF4-FFF2-40B4-BE49-F238E27FC236}">
              <a16:creationId xmlns:a16="http://schemas.microsoft.com/office/drawing/2014/main" id="{E7908E76-B8B3-4704-8BED-B1B3C733C5F8}"/>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327" name="テキスト ボックス 326">
          <a:extLst>
            <a:ext uri="{FF2B5EF4-FFF2-40B4-BE49-F238E27FC236}">
              <a16:creationId xmlns:a16="http://schemas.microsoft.com/office/drawing/2014/main" id="{7B360CEE-6BBC-464D-A3F4-D218C19AF0A7}"/>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28" name="直線コネクタ 327">
          <a:extLst>
            <a:ext uri="{FF2B5EF4-FFF2-40B4-BE49-F238E27FC236}">
              <a16:creationId xmlns:a16="http://schemas.microsoft.com/office/drawing/2014/main" id="{280E1229-45FA-4AF5-8A3A-172124E16376}"/>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329" name="テキスト ボックス 328">
          <a:extLst>
            <a:ext uri="{FF2B5EF4-FFF2-40B4-BE49-F238E27FC236}">
              <a16:creationId xmlns:a16="http://schemas.microsoft.com/office/drawing/2014/main" id="{257F417E-CC17-4EB1-954E-9890A23E9BB9}"/>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330" name="【消防施設】&#10;有形固定資産減価償却率グラフ枠">
          <a:extLst>
            <a:ext uri="{FF2B5EF4-FFF2-40B4-BE49-F238E27FC236}">
              <a16:creationId xmlns:a16="http://schemas.microsoft.com/office/drawing/2014/main" id="{DB96D02F-B766-4035-B403-085FC38DC4E3}"/>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85</xdr:row>
      <xdr:rowOff>137705</xdr:rowOff>
    </xdr:to>
    <xdr:cxnSp macro="">
      <xdr:nvCxnSpPr>
        <xdr:cNvPr id="331" name="直線コネクタ 330">
          <a:extLst>
            <a:ext uri="{FF2B5EF4-FFF2-40B4-BE49-F238E27FC236}">
              <a16:creationId xmlns:a16="http://schemas.microsoft.com/office/drawing/2014/main" id="{76A6A90C-87EA-477D-A82C-543B940C077F}"/>
            </a:ext>
          </a:extLst>
        </xdr:cNvPr>
        <xdr:cNvCxnSpPr/>
      </xdr:nvCxnSpPr>
      <xdr:spPr>
        <a:xfrm flipV="1">
          <a:off x="16318864" y="13280571"/>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141532</xdr:rowOff>
    </xdr:from>
    <xdr:ext cx="405111" cy="259045"/>
    <xdr:sp macro="" textlink="">
      <xdr:nvSpPr>
        <xdr:cNvPr id="332" name="【消防施設】&#10;有形固定資産減価償却率最小値テキスト">
          <a:extLst>
            <a:ext uri="{FF2B5EF4-FFF2-40B4-BE49-F238E27FC236}">
              <a16:creationId xmlns:a16="http://schemas.microsoft.com/office/drawing/2014/main" id="{5E41A43A-FA02-45DA-8A1E-DF4EBFE5E373}"/>
            </a:ext>
          </a:extLst>
        </xdr:cNvPr>
        <xdr:cNvSpPr txBox="1"/>
      </xdr:nvSpPr>
      <xdr:spPr>
        <a:xfrm>
          <a:off x="16357600" y="14714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137705</xdr:rowOff>
    </xdr:from>
    <xdr:to>
      <xdr:col>86</xdr:col>
      <xdr:colOff>25400</xdr:colOff>
      <xdr:row>85</xdr:row>
      <xdr:rowOff>137705</xdr:rowOff>
    </xdr:to>
    <xdr:cxnSp macro="">
      <xdr:nvCxnSpPr>
        <xdr:cNvPr id="333" name="直線コネクタ 332">
          <a:extLst>
            <a:ext uri="{FF2B5EF4-FFF2-40B4-BE49-F238E27FC236}">
              <a16:creationId xmlns:a16="http://schemas.microsoft.com/office/drawing/2014/main" id="{7BB76B5E-6295-4BFD-8191-0547171ECFC9}"/>
            </a:ext>
          </a:extLst>
        </xdr:cNvPr>
        <xdr:cNvCxnSpPr/>
      </xdr:nvCxnSpPr>
      <xdr:spPr>
        <a:xfrm>
          <a:off x="16230600" y="1471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334" name="【消防施設】&#10;有形固定資産減価償却率最大値テキスト">
          <a:extLst>
            <a:ext uri="{FF2B5EF4-FFF2-40B4-BE49-F238E27FC236}">
              <a16:creationId xmlns:a16="http://schemas.microsoft.com/office/drawing/2014/main" id="{0C17BEAF-253C-4E61-8DB5-414201B7DC3B}"/>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335" name="直線コネクタ 334">
          <a:extLst>
            <a:ext uri="{FF2B5EF4-FFF2-40B4-BE49-F238E27FC236}">
              <a16:creationId xmlns:a16="http://schemas.microsoft.com/office/drawing/2014/main" id="{61FBBA84-3310-4075-B098-880E7B21508D}"/>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40839</xdr:rowOff>
    </xdr:from>
    <xdr:ext cx="405111" cy="259045"/>
    <xdr:sp macro="" textlink="">
      <xdr:nvSpPr>
        <xdr:cNvPr id="336" name="【消防施設】&#10;有形固定資産減価償却率平均値テキスト">
          <a:extLst>
            <a:ext uri="{FF2B5EF4-FFF2-40B4-BE49-F238E27FC236}">
              <a16:creationId xmlns:a16="http://schemas.microsoft.com/office/drawing/2014/main" id="{5E4A9B9A-F858-4780-A205-280809915BA7}"/>
            </a:ext>
          </a:extLst>
        </xdr:cNvPr>
        <xdr:cNvSpPr txBox="1"/>
      </xdr:nvSpPr>
      <xdr:spPr>
        <a:xfrm>
          <a:off x="16357600" y="137568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62412</xdr:rowOff>
    </xdr:from>
    <xdr:to>
      <xdr:col>85</xdr:col>
      <xdr:colOff>177800</xdr:colOff>
      <xdr:row>80</xdr:row>
      <xdr:rowOff>164012</xdr:rowOff>
    </xdr:to>
    <xdr:sp macro="" textlink="">
      <xdr:nvSpPr>
        <xdr:cNvPr id="337" name="フローチャート: 判断 336">
          <a:extLst>
            <a:ext uri="{FF2B5EF4-FFF2-40B4-BE49-F238E27FC236}">
              <a16:creationId xmlns:a16="http://schemas.microsoft.com/office/drawing/2014/main" id="{052A05E7-755F-4B30-82DB-7C15D1B85400}"/>
            </a:ext>
          </a:extLst>
        </xdr:cNvPr>
        <xdr:cNvSpPr/>
      </xdr:nvSpPr>
      <xdr:spPr>
        <a:xfrm>
          <a:off x="16268700" y="13778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86905</xdr:rowOff>
    </xdr:from>
    <xdr:to>
      <xdr:col>81</xdr:col>
      <xdr:colOff>101600</xdr:colOff>
      <xdr:row>81</xdr:row>
      <xdr:rowOff>17055</xdr:rowOff>
    </xdr:to>
    <xdr:sp macro="" textlink="">
      <xdr:nvSpPr>
        <xdr:cNvPr id="338" name="フローチャート: 判断 337">
          <a:extLst>
            <a:ext uri="{FF2B5EF4-FFF2-40B4-BE49-F238E27FC236}">
              <a16:creationId xmlns:a16="http://schemas.microsoft.com/office/drawing/2014/main" id="{9DC2B1DF-D5DB-4B4A-B573-133DE8C6E980}"/>
            </a:ext>
          </a:extLst>
        </xdr:cNvPr>
        <xdr:cNvSpPr/>
      </xdr:nvSpPr>
      <xdr:spPr>
        <a:xfrm>
          <a:off x="15430500" y="1380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8182</xdr:rowOff>
    </xdr:from>
    <xdr:ext cx="405111" cy="259045"/>
    <xdr:sp macro="" textlink="">
      <xdr:nvSpPr>
        <xdr:cNvPr id="339" name="n_1aveValue【消防施設】&#10;有形固定資産減価償却率">
          <a:extLst>
            <a:ext uri="{FF2B5EF4-FFF2-40B4-BE49-F238E27FC236}">
              <a16:creationId xmlns:a16="http://schemas.microsoft.com/office/drawing/2014/main" id="{F41C2D25-B19E-4056-96A4-ECE55176F435}"/>
            </a:ext>
          </a:extLst>
        </xdr:cNvPr>
        <xdr:cNvSpPr txBox="1"/>
      </xdr:nvSpPr>
      <xdr:spPr>
        <a:xfrm>
          <a:off x="15266044" y="1389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34652</xdr:rowOff>
    </xdr:from>
    <xdr:to>
      <xdr:col>76</xdr:col>
      <xdr:colOff>165100</xdr:colOff>
      <xdr:row>81</xdr:row>
      <xdr:rowOff>136252</xdr:rowOff>
    </xdr:to>
    <xdr:sp macro="" textlink="">
      <xdr:nvSpPr>
        <xdr:cNvPr id="340" name="フローチャート: 判断 339">
          <a:extLst>
            <a:ext uri="{FF2B5EF4-FFF2-40B4-BE49-F238E27FC236}">
              <a16:creationId xmlns:a16="http://schemas.microsoft.com/office/drawing/2014/main" id="{47F31F72-C9E6-4A5A-9C5A-1C7CB0C44334}"/>
            </a:ext>
          </a:extLst>
        </xdr:cNvPr>
        <xdr:cNvSpPr/>
      </xdr:nvSpPr>
      <xdr:spPr>
        <a:xfrm>
          <a:off x="14541500" y="1392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152779</xdr:rowOff>
    </xdr:from>
    <xdr:ext cx="405111" cy="259045"/>
    <xdr:sp macro="" textlink="">
      <xdr:nvSpPr>
        <xdr:cNvPr id="341" name="n_2aveValue【消防施設】&#10;有形固定資産減価償却率">
          <a:extLst>
            <a:ext uri="{FF2B5EF4-FFF2-40B4-BE49-F238E27FC236}">
              <a16:creationId xmlns:a16="http://schemas.microsoft.com/office/drawing/2014/main" id="{64CE0133-0DE1-4D7E-A8BD-777D8129738F}"/>
            </a:ext>
          </a:extLst>
        </xdr:cNvPr>
        <xdr:cNvSpPr txBox="1"/>
      </xdr:nvSpPr>
      <xdr:spPr>
        <a:xfrm>
          <a:off x="14389744" y="13697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81</xdr:row>
      <xdr:rowOff>8527</xdr:rowOff>
    </xdr:from>
    <xdr:to>
      <xdr:col>72</xdr:col>
      <xdr:colOff>38100</xdr:colOff>
      <xdr:row>81</xdr:row>
      <xdr:rowOff>110127</xdr:rowOff>
    </xdr:to>
    <xdr:sp macro="" textlink="">
      <xdr:nvSpPr>
        <xdr:cNvPr id="342" name="フローチャート: 判断 341">
          <a:extLst>
            <a:ext uri="{FF2B5EF4-FFF2-40B4-BE49-F238E27FC236}">
              <a16:creationId xmlns:a16="http://schemas.microsoft.com/office/drawing/2014/main" id="{06AE7EED-B906-43DD-A8D7-9D4324630D39}"/>
            </a:ext>
          </a:extLst>
        </xdr:cNvPr>
        <xdr:cNvSpPr/>
      </xdr:nvSpPr>
      <xdr:spPr>
        <a:xfrm>
          <a:off x="13652500" y="1389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81</xdr:row>
      <xdr:rowOff>101254</xdr:rowOff>
    </xdr:from>
    <xdr:ext cx="405111" cy="259045"/>
    <xdr:sp macro="" textlink="">
      <xdr:nvSpPr>
        <xdr:cNvPr id="343" name="n_3aveValue【消防施設】&#10;有形固定資産減価償却率">
          <a:extLst>
            <a:ext uri="{FF2B5EF4-FFF2-40B4-BE49-F238E27FC236}">
              <a16:creationId xmlns:a16="http://schemas.microsoft.com/office/drawing/2014/main" id="{26F7E69F-7D7C-47B5-9961-5155BD52B2AC}"/>
            </a:ext>
          </a:extLst>
        </xdr:cNvPr>
        <xdr:cNvSpPr txBox="1"/>
      </xdr:nvSpPr>
      <xdr:spPr>
        <a:xfrm>
          <a:off x="13500744" y="13988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344" name="テキスト ボックス 343">
          <a:extLst>
            <a:ext uri="{FF2B5EF4-FFF2-40B4-BE49-F238E27FC236}">
              <a16:creationId xmlns:a16="http://schemas.microsoft.com/office/drawing/2014/main" id="{2803A11A-2961-43AD-A115-9E44ACB09169}"/>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45" name="テキスト ボックス 344">
          <a:extLst>
            <a:ext uri="{FF2B5EF4-FFF2-40B4-BE49-F238E27FC236}">
              <a16:creationId xmlns:a16="http://schemas.microsoft.com/office/drawing/2014/main" id="{8836ECE2-5A0D-4AED-A167-08125D45387E}"/>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46" name="テキスト ボックス 345">
          <a:extLst>
            <a:ext uri="{FF2B5EF4-FFF2-40B4-BE49-F238E27FC236}">
              <a16:creationId xmlns:a16="http://schemas.microsoft.com/office/drawing/2014/main" id="{3B34F155-37BF-4681-A1D2-021D6CF7EC8C}"/>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47" name="テキスト ボックス 346">
          <a:extLst>
            <a:ext uri="{FF2B5EF4-FFF2-40B4-BE49-F238E27FC236}">
              <a16:creationId xmlns:a16="http://schemas.microsoft.com/office/drawing/2014/main" id="{BB5F9891-D5D5-45B0-9314-A61568DC1709}"/>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48" name="テキスト ボックス 347">
          <a:extLst>
            <a:ext uri="{FF2B5EF4-FFF2-40B4-BE49-F238E27FC236}">
              <a16:creationId xmlns:a16="http://schemas.microsoft.com/office/drawing/2014/main" id="{474C315F-9060-4BB7-BA8A-D5D91C75B1B3}"/>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73842</xdr:rowOff>
    </xdr:from>
    <xdr:to>
      <xdr:col>85</xdr:col>
      <xdr:colOff>177800</xdr:colOff>
      <xdr:row>79</xdr:row>
      <xdr:rowOff>3992</xdr:rowOff>
    </xdr:to>
    <xdr:sp macro="" textlink="">
      <xdr:nvSpPr>
        <xdr:cNvPr id="349" name="楕円 348">
          <a:extLst>
            <a:ext uri="{FF2B5EF4-FFF2-40B4-BE49-F238E27FC236}">
              <a16:creationId xmlns:a16="http://schemas.microsoft.com/office/drawing/2014/main" id="{3536FE35-7517-4157-B109-12C1C8BDE87A}"/>
            </a:ext>
          </a:extLst>
        </xdr:cNvPr>
        <xdr:cNvSpPr/>
      </xdr:nvSpPr>
      <xdr:spPr>
        <a:xfrm>
          <a:off x="16268700" y="13446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96719</xdr:rowOff>
    </xdr:from>
    <xdr:ext cx="405111" cy="259045"/>
    <xdr:sp macro="" textlink="">
      <xdr:nvSpPr>
        <xdr:cNvPr id="350" name="【消防施設】&#10;有形固定資産減価償却率該当値テキスト">
          <a:extLst>
            <a:ext uri="{FF2B5EF4-FFF2-40B4-BE49-F238E27FC236}">
              <a16:creationId xmlns:a16="http://schemas.microsoft.com/office/drawing/2014/main" id="{50BAAAE9-623A-4D4D-B6B1-FFCB9E782096}"/>
            </a:ext>
          </a:extLst>
        </xdr:cNvPr>
        <xdr:cNvSpPr txBox="1"/>
      </xdr:nvSpPr>
      <xdr:spPr>
        <a:xfrm>
          <a:off x="16357600" y="13298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109764</xdr:rowOff>
    </xdr:from>
    <xdr:to>
      <xdr:col>81</xdr:col>
      <xdr:colOff>101600</xdr:colOff>
      <xdr:row>79</xdr:row>
      <xdr:rowOff>39914</xdr:rowOff>
    </xdr:to>
    <xdr:sp macro="" textlink="">
      <xdr:nvSpPr>
        <xdr:cNvPr id="351" name="楕円 350">
          <a:extLst>
            <a:ext uri="{FF2B5EF4-FFF2-40B4-BE49-F238E27FC236}">
              <a16:creationId xmlns:a16="http://schemas.microsoft.com/office/drawing/2014/main" id="{DD7279E0-C66E-4FC1-9460-893626E92328}"/>
            </a:ext>
          </a:extLst>
        </xdr:cNvPr>
        <xdr:cNvSpPr/>
      </xdr:nvSpPr>
      <xdr:spPr>
        <a:xfrm>
          <a:off x="15430500" y="1348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124642</xdr:rowOff>
    </xdr:from>
    <xdr:to>
      <xdr:col>85</xdr:col>
      <xdr:colOff>127000</xdr:colOff>
      <xdr:row>78</xdr:row>
      <xdr:rowOff>160564</xdr:rowOff>
    </xdr:to>
    <xdr:cxnSp macro="">
      <xdr:nvCxnSpPr>
        <xdr:cNvPr id="352" name="直線コネクタ 351">
          <a:extLst>
            <a:ext uri="{FF2B5EF4-FFF2-40B4-BE49-F238E27FC236}">
              <a16:creationId xmlns:a16="http://schemas.microsoft.com/office/drawing/2014/main" id="{0CF64B7F-1747-4C4C-B3DA-4D7D7D638416}"/>
            </a:ext>
          </a:extLst>
        </xdr:cNvPr>
        <xdr:cNvCxnSpPr/>
      </xdr:nvCxnSpPr>
      <xdr:spPr>
        <a:xfrm flipV="1">
          <a:off x="15481300" y="13497742"/>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109764</xdr:rowOff>
    </xdr:from>
    <xdr:to>
      <xdr:col>72</xdr:col>
      <xdr:colOff>38100</xdr:colOff>
      <xdr:row>79</xdr:row>
      <xdr:rowOff>39914</xdr:rowOff>
    </xdr:to>
    <xdr:sp macro="" textlink="">
      <xdr:nvSpPr>
        <xdr:cNvPr id="353" name="楕円 352">
          <a:extLst>
            <a:ext uri="{FF2B5EF4-FFF2-40B4-BE49-F238E27FC236}">
              <a16:creationId xmlns:a16="http://schemas.microsoft.com/office/drawing/2014/main" id="{474AEC14-46F3-4658-B4CE-D99C55F899CB}"/>
            </a:ext>
          </a:extLst>
        </xdr:cNvPr>
        <xdr:cNvSpPr/>
      </xdr:nvSpPr>
      <xdr:spPr>
        <a:xfrm>
          <a:off x="13652500" y="1348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77</xdr:row>
      <xdr:rowOff>56441</xdr:rowOff>
    </xdr:from>
    <xdr:ext cx="405111" cy="259045"/>
    <xdr:sp macro="" textlink="">
      <xdr:nvSpPr>
        <xdr:cNvPr id="354" name="n_1mainValue【消防施設】&#10;有形固定資産減価償却率">
          <a:extLst>
            <a:ext uri="{FF2B5EF4-FFF2-40B4-BE49-F238E27FC236}">
              <a16:creationId xmlns:a16="http://schemas.microsoft.com/office/drawing/2014/main" id="{3B1CBAFE-7685-4CC6-832B-8C4A6C9BA345}"/>
            </a:ext>
          </a:extLst>
        </xdr:cNvPr>
        <xdr:cNvSpPr txBox="1"/>
      </xdr:nvSpPr>
      <xdr:spPr>
        <a:xfrm>
          <a:off x="15266044" y="1325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56441</xdr:rowOff>
    </xdr:from>
    <xdr:ext cx="405111" cy="259045"/>
    <xdr:sp macro="" textlink="">
      <xdr:nvSpPr>
        <xdr:cNvPr id="355" name="n_3mainValue【消防施設】&#10;有形固定資産減価償却率">
          <a:extLst>
            <a:ext uri="{FF2B5EF4-FFF2-40B4-BE49-F238E27FC236}">
              <a16:creationId xmlns:a16="http://schemas.microsoft.com/office/drawing/2014/main" id="{608CBB60-BC0E-4E36-A535-529FB24E506B}"/>
            </a:ext>
          </a:extLst>
        </xdr:cNvPr>
        <xdr:cNvSpPr txBox="1"/>
      </xdr:nvSpPr>
      <xdr:spPr>
        <a:xfrm>
          <a:off x="13500744" y="1325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56" name="正方形/長方形 355">
          <a:extLst>
            <a:ext uri="{FF2B5EF4-FFF2-40B4-BE49-F238E27FC236}">
              <a16:creationId xmlns:a16="http://schemas.microsoft.com/office/drawing/2014/main" id="{02152E12-730B-490F-9E93-F2A18BA6E0E6}"/>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57" name="正方形/長方形 356">
          <a:extLst>
            <a:ext uri="{FF2B5EF4-FFF2-40B4-BE49-F238E27FC236}">
              <a16:creationId xmlns:a16="http://schemas.microsoft.com/office/drawing/2014/main" id="{F03BD946-383B-46D5-8A6F-8D377F928DE6}"/>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58" name="正方形/長方形 357">
          <a:extLst>
            <a:ext uri="{FF2B5EF4-FFF2-40B4-BE49-F238E27FC236}">
              <a16:creationId xmlns:a16="http://schemas.microsoft.com/office/drawing/2014/main" id="{46AC98FF-8094-4C75-A62F-B75EA997B63E}"/>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59" name="正方形/長方形 358">
          <a:extLst>
            <a:ext uri="{FF2B5EF4-FFF2-40B4-BE49-F238E27FC236}">
              <a16:creationId xmlns:a16="http://schemas.microsoft.com/office/drawing/2014/main" id="{5176341F-808E-45BA-B352-9F3737513C67}"/>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60" name="正方形/長方形 359">
          <a:extLst>
            <a:ext uri="{FF2B5EF4-FFF2-40B4-BE49-F238E27FC236}">
              <a16:creationId xmlns:a16="http://schemas.microsoft.com/office/drawing/2014/main" id="{5A6D815A-0BD5-4048-8451-EA9085C7998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61" name="正方形/長方形 360">
          <a:extLst>
            <a:ext uri="{FF2B5EF4-FFF2-40B4-BE49-F238E27FC236}">
              <a16:creationId xmlns:a16="http://schemas.microsoft.com/office/drawing/2014/main" id="{E24FA6FA-8533-46E1-9F2B-141E63A5AE12}"/>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62" name="正方形/長方形 361">
          <a:extLst>
            <a:ext uri="{FF2B5EF4-FFF2-40B4-BE49-F238E27FC236}">
              <a16:creationId xmlns:a16="http://schemas.microsoft.com/office/drawing/2014/main" id="{82E5CD6A-9E53-40D1-A3BE-FDDB32E74821}"/>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63" name="正方形/長方形 362">
          <a:extLst>
            <a:ext uri="{FF2B5EF4-FFF2-40B4-BE49-F238E27FC236}">
              <a16:creationId xmlns:a16="http://schemas.microsoft.com/office/drawing/2014/main" id="{59F4C39D-9628-4940-BF19-E21329FB3D2D}"/>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64" name="テキスト ボックス 363">
          <a:extLst>
            <a:ext uri="{FF2B5EF4-FFF2-40B4-BE49-F238E27FC236}">
              <a16:creationId xmlns:a16="http://schemas.microsoft.com/office/drawing/2014/main" id="{79F56706-F064-46C5-8777-71BD0C8C7894}"/>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65" name="直線コネクタ 364">
          <a:extLst>
            <a:ext uri="{FF2B5EF4-FFF2-40B4-BE49-F238E27FC236}">
              <a16:creationId xmlns:a16="http://schemas.microsoft.com/office/drawing/2014/main" id="{8F2C3F02-8D03-491C-940A-C504A79A17A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366" name="直線コネクタ 365">
          <a:extLst>
            <a:ext uri="{FF2B5EF4-FFF2-40B4-BE49-F238E27FC236}">
              <a16:creationId xmlns:a16="http://schemas.microsoft.com/office/drawing/2014/main" id="{50542951-9035-42A8-AC2B-6F41232EBAFB}"/>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367" name="テキスト ボックス 366">
          <a:extLst>
            <a:ext uri="{FF2B5EF4-FFF2-40B4-BE49-F238E27FC236}">
              <a16:creationId xmlns:a16="http://schemas.microsoft.com/office/drawing/2014/main" id="{AE6B32E7-416C-4F08-A27E-2086682814CA}"/>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368" name="直線コネクタ 367">
          <a:extLst>
            <a:ext uri="{FF2B5EF4-FFF2-40B4-BE49-F238E27FC236}">
              <a16:creationId xmlns:a16="http://schemas.microsoft.com/office/drawing/2014/main" id="{CAC7CAF3-A73F-4097-98CC-2AB7AD1302A2}"/>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369" name="テキスト ボックス 368">
          <a:extLst>
            <a:ext uri="{FF2B5EF4-FFF2-40B4-BE49-F238E27FC236}">
              <a16:creationId xmlns:a16="http://schemas.microsoft.com/office/drawing/2014/main" id="{2DBCED94-5CAA-4C74-853B-50F543AAF2AD}"/>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370" name="直線コネクタ 369">
          <a:extLst>
            <a:ext uri="{FF2B5EF4-FFF2-40B4-BE49-F238E27FC236}">
              <a16:creationId xmlns:a16="http://schemas.microsoft.com/office/drawing/2014/main" id="{5D47E760-61F3-40B0-B2CF-6D808F3B977A}"/>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371" name="テキスト ボックス 370">
          <a:extLst>
            <a:ext uri="{FF2B5EF4-FFF2-40B4-BE49-F238E27FC236}">
              <a16:creationId xmlns:a16="http://schemas.microsoft.com/office/drawing/2014/main" id="{DD7ECECE-4AE7-4E27-972D-82E2F780E22E}"/>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372" name="直線コネクタ 371">
          <a:extLst>
            <a:ext uri="{FF2B5EF4-FFF2-40B4-BE49-F238E27FC236}">
              <a16:creationId xmlns:a16="http://schemas.microsoft.com/office/drawing/2014/main" id="{B2039505-7D42-4473-9D3B-591A79702B68}"/>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373" name="テキスト ボックス 372">
          <a:extLst>
            <a:ext uri="{FF2B5EF4-FFF2-40B4-BE49-F238E27FC236}">
              <a16:creationId xmlns:a16="http://schemas.microsoft.com/office/drawing/2014/main" id="{5800EC01-E502-486E-9A44-B0C1635CD766}"/>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374" name="直線コネクタ 373">
          <a:extLst>
            <a:ext uri="{FF2B5EF4-FFF2-40B4-BE49-F238E27FC236}">
              <a16:creationId xmlns:a16="http://schemas.microsoft.com/office/drawing/2014/main" id="{C294DEE3-DCD2-4D4B-B996-560E9740438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375" name="テキスト ボックス 374">
          <a:extLst>
            <a:ext uri="{FF2B5EF4-FFF2-40B4-BE49-F238E27FC236}">
              <a16:creationId xmlns:a16="http://schemas.microsoft.com/office/drawing/2014/main" id="{6ADC701C-C678-4E81-9577-BCA5E894BAFF}"/>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376" name="直線コネクタ 375">
          <a:extLst>
            <a:ext uri="{FF2B5EF4-FFF2-40B4-BE49-F238E27FC236}">
              <a16:creationId xmlns:a16="http://schemas.microsoft.com/office/drawing/2014/main" id="{9F070F53-83FF-497D-8856-A4670A76BE67}"/>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377" name="テキスト ボックス 376">
          <a:extLst>
            <a:ext uri="{FF2B5EF4-FFF2-40B4-BE49-F238E27FC236}">
              <a16:creationId xmlns:a16="http://schemas.microsoft.com/office/drawing/2014/main" id="{62107729-2837-46EF-BEF0-43C469CC59B3}"/>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378" name="【消防施設】&#10;一人当たり面積グラフ枠">
          <a:extLst>
            <a:ext uri="{FF2B5EF4-FFF2-40B4-BE49-F238E27FC236}">
              <a16:creationId xmlns:a16="http://schemas.microsoft.com/office/drawing/2014/main" id="{E0971431-229C-47E2-9C69-D88B57E1389E}"/>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146686</xdr:rowOff>
    </xdr:from>
    <xdr:to>
      <xdr:col>116</xdr:col>
      <xdr:colOff>62864</xdr:colOff>
      <xdr:row>86</xdr:row>
      <xdr:rowOff>99061</xdr:rowOff>
    </xdr:to>
    <xdr:cxnSp macro="">
      <xdr:nvCxnSpPr>
        <xdr:cNvPr id="379" name="直線コネクタ 378">
          <a:extLst>
            <a:ext uri="{FF2B5EF4-FFF2-40B4-BE49-F238E27FC236}">
              <a16:creationId xmlns:a16="http://schemas.microsoft.com/office/drawing/2014/main" id="{B4BD6802-F31D-4507-86D7-7405DF471AB8}"/>
            </a:ext>
          </a:extLst>
        </xdr:cNvPr>
        <xdr:cNvCxnSpPr/>
      </xdr:nvCxnSpPr>
      <xdr:spPr>
        <a:xfrm flipV="1">
          <a:off x="22160864" y="13348336"/>
          <a:ext cx="0" cy="149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102888</xdr:rowOff>
    </xdr:from>
    <xdr:ext cx="469744" cy="259045"/>
    <xdr:sp macro="" textlink="">
      <xdr:nvSpPr>
        <xdr:cNvPr id="380" name="【消防施設】&#10;一人当たり面積最小値テキスト">
          <a:extLst>
            <a:ext uri="{FF2B5EF4-FFF2-40B4-BE49-F238E27FC236}">
              <a16:creationId xmlns:a16="http://schemas.microsoft.com/office/drawing/2014/main" id="{875D3D4D-90DD-440E-AD5A-0C4C4A5B6658}"/>
            </a:ext>
          </a:extLst>
        </xdr:cNvPr>
        <xdr:cNvSpPr txBox="1"/>
      </xdr:nvSpPr>
      <xdr:spPr>
        <a:xfrm>
          <a:off x="22199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99061</xdr:rowOff>
    </xdr:from>
    <xdr:to>
      <xdr:col>116</xdr:col>
      <xdr:colOff>152400</xdr:colOff>
      <xdr:row>86</xdr:row>
      <xdr:rowOff>99061</xdr:rowOff>
    </xdr:to>
    <xdr:cxnSp macro="">
      <xdr:nvCxnSpPr>
        <xdr:cNvPr id="381" name="直線コネクタ 380">
          <a:extLst>
            <a:ext uri="{FF2B5EF4-FFF2-40B4-BE49-F238E27FC236}">
              <a16:creationId xmlns:a16="http://schemas.microsoft.com/office/drawing/2014/main" id="{1C1102FC-91BF-4830-B2DB-44355621C8CD}"/>
            </a:ext>
          </a:extLst>
        </xdr:cNvPr>
        <xdr:cNvCxnSpPr/>
      </xdr:nvCxnSpPr>
      <xdr:spPr>
        <a:xfrm>
          <a:off x="22072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93363</xdr:rowOff>
    </xdr:from>
    <xdr:ext cx="469744" cy="259045"/>
    <xdr:sp macro="" textlink="">
      <xdr:nvSpPr>
        <xdr:cNvPr id="382" name="【消防施設】&#10;一人当たり面積最大値テキスト">
          <a:extLst>
            <a:ext uri="{FF2B5EF4-FFF2-40B4-BE49-F238E27FC236}">
              <a16:creationId xmlns:a16="http://schemas.microsoft.com/office/drawing/2014/main" id="{F663D543-BA24-4843-A935-B90C167D0A6B}"/>
            </a:ext>
          </a:extLst>
        </xdr:cNvPr>
        <xdr:cNvSpPr txBox="1"/>
      </xdr:nvSpPr>
      <xdr:spPr>
        <a:xfrm>
          <a:off x="22199600" y="13123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146686</xdr:rowOff>
    </xdr:from>
    <xdr:to>
      <xdr:col>116</xdr:col>
      <xdr:colOff>152400</xdr:colOff>
      <xdr:row>77</xdr:row>
      <xdr:rowOff>146686</xdr:rowOff>
    </xdr:to>
    <xdr:cxnSp macro="">
      <xdr:nvCxnSpPr>
        <xdr:cNvPr id="383" name="直線コネクタ 382">
          <a:extLst>
            <a:ext uri="{FF2B5EF4-FFF2-40B4-BE49-F238E27FC236}">
              <a16:creationId xmlns:a16="http://schemas.microsoft.com/office/drawing/2014/main" id="{DB656BCC-D427-4C80-9791-5EAFD51C7029}"/>
            </a:ext>
          </a:extLst>
        </xdr:cNvPr>
        <xdr:cNvCxnSpPr/>
      </xdr:nvCxnSpPr>
      <xdr:spPr>
        <a:xfrm>
          <a:off x="22072600" y="1334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6366</xdr:rowOff>
    </xdr:from>
    <xdr:ext cx="469744" cy="259045"/>
    <xdr:sp macro="" textlink="">
      <xdr:nvSpPr>
        <xdr:cNvPr id="384" name="【消防施設】&#10;一人当たり面積平均値テキスト">
          <a:extLst>
            <a:ext uri="{FF2B5EF4-FFF2-40B4-BE49-F238E27FC236}">
              <a16:creationId xmlns:a16="http://schemas.microsoft.com/office/drawing/2014/main" id="{7D911693-C7C7-4DA6-9CC1-A67B78A13B98}"/>
            </a:ext>
          </a:extLst>
        </xdr:cNvPr>
        <xdr:cNvSpPr txBox="1"/>
      </xdr:nvSpPr>
      <xdr:spPr>
        <a:xfrm>
          <a:off x="22199600" y="142367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154939</xdr:rowOff>
    </xdr:from>
    <xdr:to>
      <xdr:col>116</xdr:col>
      <xdr:colOff>114300</xdr:colOff>
      <xdr:row>84</xdr:row>
      <xdr:rowOff>85089</xdr:rowOff>
    </xdr:to>
    <xdr:sp macro="" textlink="">
      <xdr:nvSpPr>
        <xdr:cNvPr id="385" name="フローチャート: 判断 384">
          <a:extLst>
            <a:ext uri="{FF2B5EF4-FFF2-40B4-BE49-F238E27FC236}">
              <a16:creationId xmlns:a16="http://schemas.microsoft.com/office/drawing/2014/main" id="{1BF27E67-2676-4D9B-AD6C-09C8F4FEDDDF}"/>
            </a:ext>
          </a:extLst>
        </xdr:cNvPr>
        <xdr:cNvSpPr/>
      </xdr:nvSpPr>
      <xdr:spPr>
        <a:xfrm>
          <a:off x="22110700" y="14385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386" name="フローチャート: 判断 385">
          <a:extLst>
            <a:ext uri="{FF2B5EF4-FFF2-40B4-BE49-F238E27FC236}">
              <a16:creationId xmlns:a16="http://schemas.microsoft.com/office/drawing/2014/main" id="{ADDC7F2F-8E44-4885-9F62-3E6B7C4B0E57}"/>
            </a:ext>
          </a:extLst>
        </xdr:cNvPr>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105427</xdr:rowOff>
    </xdr:from>
    <xdr:ext cx="469744" cy="259045"/>
    <xdr:sp macro="" textlink="">
      <xdr:nvSpPr>
        <xdr:cNvPr id="387" name="n_1aveValue【消防施設】&#10;一人当たり面積">
          <a:extLst>
            <a:ext uri="{FF2B5EF4-FFF2-40B4-BE49-F238E27FC236}">
              <a16:creationId xmlns:a16="http://schemas.microsoft.com/office/drawing/2014/main" id="{F8C3D70A-66D3-468C-AEE6-46F29CAD9F2F}"/>
            </a:ext>
          </a:extLst>
        </xdr:cNvPr>
        <xdr:cNvSpPr txBox="1"/>
      </xdr:nvSpPr>
      <xdr:spPr>
        <a:xfrm>
          <a:off x="210757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636</xdr:rowOff>
    </xdr:from>
    <xdr:to>
      <xdr:col>107</xdr:col>
      <xdr:colOff>101600</xdr:colOff>
      <xdr:row>84</xdr:row>
      <xdr:rowOff>102236</xdr:rowOff>
    </xdr:to>
    <xdr:sp macro="" textlink="">
      <xdr:nvSpPr>
        <xdr:cNvPr id="388" name="フローチャート: 判断 387">
          <a:extLst>
            <a:ext uri="{FF2B5EF4-FFF2-40B4-BE49-F238E27FC236}">
              <a16:creationId xmlns:a16="http://schemas.microsoft.com/office/drawing/2014/main" id="{D54F4667-4D61-4F42-A6FD-9E4780D5EB85}"/>
            </a:ext>
          </a:extLst>
        </xdr:cNvPr>
        <xdr:cNvSpPr/>
      </xdr:nvSpPr>
      <xdr:spPr>
        <a:xfrm>
          <a:off x="20383500" y="1440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118763</xdr:rowOff>
    </xdr:from>
    <xdr:ext cx="469744" cy="259045"/>
    <xdr:sp macro="" textlink="">
      <xdr:nvSpPr>
        <xdr:cNvPr id="389" name="n_2aveValue【消防施設】&#10;一人当たり面積">
          <a:extLst>
            <a:ext uri="{FF2B5EF4-FFF2-40B4-BE49-F238E27FC236}">
              <a16:creationId xmlns:a16="http://schemas.microsoft.com/office/drawing/2014/main" id="{5926202A-8F9A-4369-886A-0ACE27C88493}"/>
            </a:ext>
          </a:extLst>
        </xdr:cNvPr>
        <xdr:cNvSpPr txBox="1"/>
      </xdr:nvSpPr>
      <xdr:spPr>
        <a:xfrm>
          <a:off x="20199427" y="14177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84</xdr:row>
      <xdr:rowOff>38736</xdr:rowOff>
    </xdr:from>
    <xdr:to>
      <xdr:col>102</xdr:col>
      <xdr:colOff>165100</xdr:colOff>
      <xdr:row>84</xdr:row>
      <xdr:rowOff>140336</xdr:rowOff>
    </xdr:to>
    <xdr:sp macro="" textlink="">
      <xdr:nvSpPr>
        <xdr:cNvPr id="390" name="フローチャート: 判断 389">
          <a:extLst>
            <a:ext uri="{FF2B5EF4-FFF2-40B4-BE49-F238E27FC236}">
              <a16:creationId xmlns:a16="http://schemas.microsoft.com/office/drawing/2014/main" id="{2BCFCF11-9EFA-4C8E-AA20-A3A97E8812EC}"/>
            </a:ext>
          </a:extLst>
        </xdr:cNvPr>
        <xdr:cNvSpPr/>
      </xdr:nvSpPr>
      <xdr:spPr>
        <a:xfrm>
          <a:off x="19494500" y="1444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84</xdr:row>
      <xdr:rowOff>131463</xdr:rowOff>
    </xdr:from>
    <xdr:ext cx="469744" cy="259045"/>
    <xdr:sp macro="" textlink="">
      <xdr:nvSpPr>
        <xdr:cNvPr id="391" name="n_3aveValue【消防施設】&#10;一人当たり面積">
          <a:extLst>
            <a:ext uri="{FF2B5EF4-FFF2-40B4-BE49-F238E27FC236}">
              <a16:creationId xmlns:a16="http://schemas.microsoft.com/office/drawing/2014/main" id="{AC33C9AD-8B2A-4CF7-B7A8-4FE9E262DCAE}"/>
            </a:ext>
          </a:extLst>
        </xdr:cNvPr>
        <xdr:cNvSpPr txBox="1"/>
      </xdr:nvSpPr>
      <xdr:spPr>
        <a:xfrm>
          <a:off x="19310427" y="14533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392" name="テキスト ボックス 391">
          <a:extLst>
            <a:ext uri="{FF2B5EF4-FFF2-40B4-BE49-F238E27FC236}">
              <a16:creationId xmlns:a16="http://schemas.microsoft.com/office/drawing/2014/main" id="{2BA139EE-10CB-43EA-B738-A5E37266DF5F}"/>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393" name="テキスト ボックス 392">
          <a:extLst>
            <a:ext uri="{FF2B5EF4-FFF2-40B4-BE49-F238E27FC236}">
              <a16:creationId xmlns:a16="http://schemas.microsoft.com/office/drawing/2014/main" id="{5A17434E-4E78-46DF-90A9-CAA1578E521C}"/>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394" name="テキスト ボックス 393">
          <a:extLst>
            <a:ext uri="{FF2B5EF4-FFF2-40B4-BE49-F238E27FC236}">
              <a16:creationId xmlns:a16="http://schemas.microsoft.com/office/drawing/2014/main" id="{5FCACC08-37BC-4EBD-8CAC-B4CB196D2D0B}"/>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395" name="テキスト ボックス 394">
          <a:extLst>
            <a:ext uri="{FF2B5EF4-FFF2-40B4-BE49-F238E27FC236}">
              <a16:creationId xmlns:a16="http://schemas.microsoft.com/office/drawing/2014/main" id="{86A8ABBE-A320-458D-9497-E5AF6790FB0E}"/>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396" name="テキスト ボックス 395">
          <a:extLst>
            <a:ext uri="{FF2B5EF4-FFF2-40B4-BE49-F238E27FC236}">
              <a16:creationId xmlns:a16="http://schemas.microsoft.com/office/drawing/2014/main" id="{3FB400BE-8AA6-4BCF-A577-1DE7ED348D46}"/>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27305</xdr:rowOff>
    </xdr:from>
    <xdr:to>
      <xdr:col>116</xdr:col>
      <xdr:colOff>114300</xdr:colOff>
      <xdr:row>84</xdr:row>
      <xdr:rowOff>128905</xdr:rowOff>
    </xdr:to>
    <xdr:sp macro="" textlink="">
      <xdr:nvSpPr>
        <xdr:cNvPr id="397" name="楕円 396">
          <a:extLst>
            <a:ext uri="{FF2B5EF4-FFF2-40B4-BE49-F238E27FC236}">
              <a16:creationId xmlns:a16="http://schemas.microsoft.com/office/drawing/2014/main" id="{B4513A83-4486-487E-B371-8248571A5997}"/>
            </a:ext>
          </a:extLst>
        </xdr:cNvPr>
        <xdr:cNvSpPr/>
      </xdr:nvSpPr>
      <xdr:spPr>
        <a:xfrm>
          <a:off x="22110700" y="1442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5732</xdr:rowOff>
    </xdr:from>
    <xdr:ext cx="469744" cy="259045"/>
    <xdr:sp macro="" textlink="">
      <xdr:nvSpPr>
        <xdr:cNvPr id="398" name="【消防施設】&#10;一人当たり面積該当値テキスト">
          <a:extLst>
            <a:ext uri="{FF2B5EF4-FFF2-40B4-BE49-F238E27FC236}">
              <a16:creationId xmlns:a16="http://schemas.microsoft.com/office/drawing/2014/main" id="{D0155027-3C6F-4B03-994C-E323C8089006}"/>
            </a:ext>
          </a:extLst>
        </xdr:cNvPr>
        <xdr:cNvSpPr txBox="1"/>
      </xdr:nvSpPr>
      <xdr:spPr>
        <a:xfrm>
          <a:off x="22199600" y="14407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33020</xdr:rowOff>
    </xdr:from>
    <xdr:to>
      <xdr:col>112</xdr:col>
      <xdr:colOff>38100</xdr:colOff>
      <xdr:row>84</xdr:row>
      <xdr:rowOff>134620</xdr:rowOff>
    </xdr:to>
    <xdr:sp macro="" textlink="">
      <xdr:nvSpPr>
        <xdr:cNvPr id="399" name="楕円 398">
          <a:extLst>
            <a:ext uri="{FF2B5EF4-FFF2-40B4-BE49-F238E27FC236}">
              <a16:creationId xmlns:a16="http://schemas.microsoft.com/office/drawing/2014/main" id="{44ABB3AE-C27B-4286-B6DE-B5E77AE82B90}"/>
            </a:ext>
          </a:extLst>
        </xdr:cNvPr>
        <xdr:cNvSpPr/>
      </xdr:nvSpPr>
      <xdr:spPr>
        <a:xfrm>
          <a:off x="212725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78105</xdr:rowOff>
    </xdr:from>
    <xdr:to>
      <xdr:col>116</xdr:col>
      <xdr:colOff>63500</xdr:colOff>
      <xdr:row>84</xdr:row>
      <xdr:rowOff>83820</xdr:rowOff>
    </xdr:to>
    <xdr:cxnSp macro="">
      <xdr:nvCxnSpPr>
        <xdr:cNvPr id="400" name="直線コネクタ 399">
          <a:extLst>
            <a:ext uri="{FF2B5EF4-FFF2-40B4-BE49-F238E27FC236}">
              <a16:creationId xmlns:a16="http://schemas.microsoft.com/office/drawing/2014/main" id="{1F311B21-70E6-4DB7-B9D7-E815D09AA95F}"/>
            </a:ext>
          </a:extLst>
        </xdr:cNvPr>
        <xdr:cNvCxnSpPr/>
      </xdr:nvCxnSpPr>
      <xdr:spPr>
        <a:xfrm flipV="1">
          <a:off x="21323300" y="1447990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23495</xdr:rowOff>
    </xdr:from>
    <xdr:to>
      <xdr:col>102</xdr:col>
      <xdr:colOff>165100</xdr:colOff>
      <xdr:row>84</xdr:row>
      <xdr:rowOff>125095</xdr:rowOff>
    </xdr:to>
    <xdr:sp macro="" textlink="">
      <xdr:nvSpPr>
        <xdr:cNvPr id="401" name="楕円 400">
          <a:extLst>
            <a:ext uri="{FF2B5EF4-FFF2-40B4-BE49-F238E27FC236}">
              <a16:creationId xmlns:a16="http://schemas.microsoft.com/office/drawing/2014/main" id="{A9DEB83E-E404-4B67-8977-5ABFD6F1B865}"/>
            </a:ext>
          </a:extLst>
        </xdr:cNvPr>
        <xdr:cNvSpPr/>
      </xdr:nvSpPr>
      <xdr:spPr>
        <a:xfrm>
          <a:off x="19494500" y="1442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125747</xdr:rowOff>
    </xdr:from>
    <xdr:ext cx="469744" cy="259045"/>
    <xdr:sp macro="" textlink="">
      <xdr:nvSpPr>
        <xdr:cNvPr id="402" name="n_1mainValue【消防施設】&#10;一人当たり面積">
          <a:extLst>
            <a:ext uri="{FF2B5EF4-FFF2-40B4-BE49-F238E27FC236}">
              <a16:creationId xmlns:a16="http://schemas.microsoft.com/office/drawing/2014/main" id="{0CD49BBD-913E-4D34-9FDC-2C1C5DAE21ED}"/>
            </a:ext>
          </a:extLst>
        </xdr:cNvPr>
        <xdr:cNvSpPr txBox="1"/>
      </xdr:nvSpPr>
      <xdr:spPr>
        <a:xfrm>
          <a:off x="21075727"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141622</xdr:rowOff>
    </xdr:from>
    <xdr:ext cx="469744" cy="259045"/>
    <xdr:sp macro="" textlink="">
      <xdr:nvSpPr>
        <xdr:cNvPr id="403" name="n_3mainValue【消防施設】&#10;一人当たり面積">
          <a:extLst>
            <a:ext uri="{FF2B5EF4-FFF2-40B4-BE49-F238E27FC236}">
              <a16:creationId xmlns:a16="http://schemas.microsoft.com/office/drawing/2014/main" id="{17C5F92B-5779-4007-A4E6-454948DE545D}"/>
            </a:ext>
          </a:extLst>
        </xdr:cNvPr>
        <xdr:cNvSpPr txBox="1"/>
      </xdr:nvSpPr>
      <xdr:spPr>
        <a:xfrm>
          <a:off x="19310427" y="14200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04" name="正方形/長方形 403">
          <a:extLst>
            <a:ext uri="{FF2B5EF4-FFF2-40B4-BE49-F238E27FC236}">
              <a16:creationId xmlns:a16="http://schemas.microsoft.com/office/drawing/2014/main" id="{1DA91A8C-9ECE-4DF4-A522-00565A57DB58}"/>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05" name="正方形/長方形 404">
          <a:extLst>
            <a:ext uri="{FF2B5EF4-FFF2-40B4-BE49-F238E27FC236}">
              <a16:creationId xmlns:a16="http://schemas.microsoft.com/office/drawing/2014/main" id="{42B6B093-EAB5-49AD-A1C0-91A2F930A47C}"/>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06" name="正方形/長方形 405">
          <a:extLst>
            <a:ext uri="{FF2B5EF4-FFF2-40B4-BE49-F238E27FC236}">
              <a16:creationId xmlns:a16="http://schemas.microsoft.com/office/drawing/2014/main" id="{AADC0538-4DDC-4CC7-957C-0374911DB266}"/>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07" name="正方形/長方形 406">
          <a:extLst>
            <a:ext uri="{FF2B5EF4-FFF2-40B4-BE49-F238E27FC236}">
              <a16:creationId xmlns:a16="http://schemas.microsoft.com/office/drawing/2014/main" id="{6B5766AF-AEFC-4949-A156-9489B09D45F6}"/>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08" name="正方形/長方形 407">
          <a:extLst>
            <a:ext uri="{FF2B5EF4-FFF2-40B4-BE49-F238E27FC236}">
              <a16:creationId xmlns:a16="http://schemas.microsoft.com/office/drawing/2014/main" id="{553FAEBE-4DD2-4614-A570-16CC5A51EE8C}"/>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09" name="正方形/長方形 408">
          <a:extLst>
            <a:ext uri="{FF2B5EF4-FFF2-40B4-BE49-F238E27FC236}">
              <a16:creationId xmlns:a16="http://schemas.microsoft.com/office/drawing/2014/main" id="{D8BD4F24-8716-4E05-8D94-441E2F0FD7D3}"/>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10" name="正方形/長方形 409">
          <a:extLst>
            <a:ext uri="{FF2B5EF4-FFF2-40B4-BE49-F238E27FC236}">
              <a16:creationId xmlns:a16="http://schemas.microsoft.com/office/drawing/2014/main" id="{0D4B709C-A292-462F-BBDE-6FCFFB8546E2}"/>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11" name="正方形/長方形 410">
          <a:extLst>
            <a:ext uri="{FF2B5EF4-FFF2-40B4-BE49-F238E27FC236}">
              <a16:creationId xmlns:a16="http://schemas.microsoft.com/office/drawing/2014/main" id="{73562492-4C12-401C-92CE-2C8A104AE56F}"/>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12" name="テキスト ボックス 411">
          <a:extLst>
            <a:ext uri="{FF2B5EF4-FFF2-40B4-BE49-F238E27FC236}">
              <a16:creationId xmlns:a16="http://schemas.microsoft.com/office/drawing/2014/main" id="{A725C1D1-330A-40C4-A17A-A1AF528900A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13" name="直線コネクタ 412">
          <a:extLst>
            <a:ext uri="{FF2B5EF4-FFF2-40B4-BE49-F238E27FC236}">
              <a16:creationId xmlns:a16="http://schemas.microsoft.com/office/drawing/2014/main" id="{24C6767D-152A-4FA4-9C97-F10817446C19}"/>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414" name="直線コネクタ 413">
          <a:extLst>
            <a:ext uri="{FF2B5EF4-FFF2-40B4-BE49-F238E27FC236}">
              <a16:creationId xmlns:a16="http://schemas.microsoft.com/office/drawing/2014/main" id="{F3C66F2C-560B-41E8-B4A5-58018E869082}"/>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415" name="テキスト ボックス 414">
          <a:extLst>
            <a:ext uri="{FF2B5EF4-FFF2-40B4-BE49-F238E27FC236}">
              <a16:creationId xmlns:a16="http://schemas.microsoft.com/office/drawing/2014/main" id="{F3174045-DA0B-4251-A421-9B35AC9729EE}"/>
            </a:ext>
          </a:extLst>
        </xdr:cNvPr>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416" name="直線コネクタ 415">
          <a:extLst>
            <a:ext uri="{FF2B5EF4-FFF2-40B4-BE49-F238E27FC236}">
              <a16:creationId xmlns:a16="http://schemas.microsoft.com/office/drawing/2014/main" id="{EAF30A55-3F08-4D5C-9C87-DDDEE48763CF}"/>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417" name="テキスト ボックス 416">
          <a:extLst>
            <a:ext uri="{FF2B5EF4-FFF2-40B4-BE49-F238E27FC236}">
              <a16:creationId xmlns:a16="http://schemas.microsoft.com/office/drawing/2014/main" id="{B7C17BA8-0374-44A7-8F69-AFEA4507CB83}"/>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418" name="直線コネクタ 417">
          <a:extLst>
            <a:ext uri="{FF2B5EF4-FFF2-40B4-BE49-F238E27FC236}">
              <a16:creationId xmlns:a16="http://schemas.microsoft.com/office/drawing/2014/main" id="{F1EB6C65-CB63-4A44-A928-C447E1F1BBC1}"/>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419" name="テキスト ボックス 418">
          <a:extLst>
            <a:ext uri="{FF2B5EF4-FFF2-40B4-BE49-F238E27FC236}">
              <a16:creationId xmlns:a16="http://schemas.microsoft.com/office/drawing/2014/main" id="{49ACCCC6-48C9-4B07-BF05-D8C25CDE713C}"/>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420" name="直線コネクタ 419">
          <a:extLst>
            <a:ext uri="{FF2B5EF4-FFF2-40B4-BE49-F238E27FC236}">
              <a16:creationId xmlns:a16="http://schemas.microsoft.com/office/drawing/2014/main" id="{17094DC9-D1EE-4330-B895-9374BCB906CE}"/>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421" name="テキスト ボックス 420">
          <a:extLst>
            <a:ext uri="{FF2B5EF4-FFF2-40B4-BE49-F238E27FC236}">
              <a16:creationId xmlns:a16="http://schemas.microsoft.com/office/drawing/2014/main" id="{91FA2551-507F-42CC-9A34-47F8C823B9A5}"/>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422" name="直線コネクタ 421">
          <a:extLst>
            <a:ext uri="{FF2B5EF4-FFF2-40B4-BE49-F238E27FC236}">
              <a16:creationId xmlns:a16="http://schemas.microsoft.com/office/drawing/2014/main" id="{54B6D534-51E3-4A1D-962C-A15F18E91D46}"/>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423" name="テキスト ボックス 422">
          <a:extLst>
            <a:ext uri="{FF2B5EF4-FFF2-40B4-BE49-F238E27FC236}">
              <a16:creationId xmlns:a16="http://schemas.microsoft.com/office/drawing/2014/main" id="{2C383398-F75C-4F26-B3AD-684AA7A4E5D4}"/>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24" name="直線コネクタ 423">
          <a:extLst>
            <a:ext uri="{FF2B5EF4-FFF2-40B4-BE49-F238E27FC236}">
              <a16:creationId xmlns:a16="http://schemas.microsoft.com/office/drawing/2014/main" id="{C283C08B-0B1C-457D-A798-ED81C8A7B1E6}"/>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25" name="テキスト ボックス 424">
          <a:extLst>
            <a:ext uri="{FF2B5EF4-FFF2-40B4-BE49-F238E27FC236}">
              <a16:creationId xmlns:a16="http://schemas.microsoft.com/office/drawing/2014/main" id="{D6FBED3E-E86B-4B1D-982A-FC8E52F6963F}"/>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26" name="【庁舎】&#10;有形固定資産減価償却率グラフ枠">
          <a:extLst>
            <a:ext uri="{FF2B5EF4-FFF2-40B4-BE49-F238E27FC236}">
              <a16:creationId xmlns:a16="http://schemas.microsoft.com/office/drawing/2014/main" id="{E4AD6387-C5C0-428E-B219-7CD23C0E7A46}"/>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152400</xdr:rowOff>
    </xdr:to>
    <xdr:cxnSp macro="">
      <xdr:nvCxnSpPr>
        <xdr:cNvPr id="427" name="直線コネクタ 426">
          <a:extLst>
            <a:ext uri="{FF2B5EF4-FFF2-40B4-BE49-F238E27FC236}">
              <a16:creationId xmlns:a16="http://schemas.microsoft.com/office/drawing/2014/main" id="{876B11C7-4894-4815-8CAC-91982673CE89}"/>
            </a:ext>
          </a:extLst>
        </xdr:cNvPr>
        <xdr:cNvCxnSpPr/>
      </xdr:nvCxnSpPr>
      <xdr:spPr>
        <a:xfrm flipV="1">
          <a:off x="16318864"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428" name="【庁舎】&#10;有形固定資産減価償却率最小値テキスト">
          <a:extLst>
            <a:ext uri="{FF2B5EF4-FFF2-40B4-BE49-F238E27FC236}">
              <a16:creationId xmlns:a16="http://schemas.microsoft.com/office/drawing/2014/main" id="{DF669659-DEB9-4B61-9D73-C827655DB401}"/>
            </a:ext>
          </a:extLst>
        </xdr:cNvPr>
        <xdr:cNvSpPr txBox="1"/>
      </xdr:nvSpPr>
      <xdr:spPr>
        <a:xfrm>
          <a:off x="16357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429" name="直線コネクタ 428">
          <a:extLst>
            <a:ext uri="{FF2B5EF4-FFF2-40B4-BE49-F238E27FC236}">
              <a16:creationId xmlns:a16="http://schemas.microsoft.com/office/drawing/2014/main" id="{515AD8F8-79B7-459C-ABF4-8EA0517DFE29}"/>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430" name="【庁舎】&#10;有形固定資産減価償却率最大値テキスト">
          <a:extLst>
            <a:ext uri="{FF2B5EF4-FFF2-40B4-BE49-F238E27FC236}">
              <a16:creationId xmlns:a16="http://schemas.microsoft.com/office/drawing/2014/main" id="{3A8B4421-7FCE-4F27-B669-7C2D5EC66915}"/>
            </a:ext>
          </a:extLst>
        </xdr:cNvPr>
        <xdr:cNvSpPr txBox="1"/>
      </xdr:nvSpPr>
      <xdr:spPr>
        <a:xfrm>
          <a:off x="16357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431" name="直線コネクタ 430">
          <a:extLst>
            <a:ext uri="{FF2B5EF4-FFF2-40B4-BE49-F238E27FC236}">
              <a16:creationId xmlns:a16="http://schemas.microsoft.com/office/drawing/2014/main" id="{2F236B69-83EB-4FFB-A38A-DADE08BC9F66}"/>
            </a:ext>
          </a:extLst>
        </xdr:cNvPr>
        <xdr:cNvCxnSpPr/>
      </xdr:nvCxnSpPr>
      <xdr:spPr>
        <a:xfrm>
          <a:off x="16230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63516</xdr:rowOff>
    </xdr:from>
    <xdr:ext cx="405111" cy="259045"/>
    <xdr:sp macro="" textlink="">
      <xdr:nvSpPr>
        <xdr:cNvPr id="432" name="【庁舎】&#10;有形固定資産減価償却率平均値テキスト">
          <a:extLst>
            <a:ext uri="{FF2B5EF4-FFF2-40B4-BE49-F238E27FC236}">
              <a16:creationId xmlns:a16="http://schemas.microsoft.com/office/drawing/2014/main" id="{3542A3C9-09C5-47FB-B2C4-CABC7169F96B}"/>
            </a:ext>
          </a:extLst>
        </xdr:cNvPr>
        <xdr:cNvSpPr txBox="1"/>
      </xdr:nvSpPr>
      <xdr:spPr>
        <a:xfrm>
          <a:off x="16357600" y="17894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85089</xdr:rowOff>
    </xdr:from>
    <xdr:to>
      <xdr:col>85</xdr:col>
      <xdr:colOff>177800</xdr:colOff>
      <xdr:row>105</xdr:row>
      <xdr:rowOff>15239</xdr:rowOff>
    </xdr:to>
    <xdr:sp macro="" textlink="">
      <xdr:nvSpPr>
        <xdr:cNvPr id="433" name="フローチャート: 判断 432">
          <a:extLst>
            <a:ext uri="{FF2B5EF4-FFF2-40B4-BE49-F238E27FC236}">
              <a16:creationId xmlns:a16="http://schemas.microsoft.com/office/drawing/2014/main" id="{AEFFACDD-B072-4E34-92F3-2294E29FCB0E}"/>
            </a:ext>
          </a:extLst>
        </xdr:cNvPr>
        <xdr:cNvSpPr/>
      </xdr:nvSpPr>
      <xdr:spPr>
        <a:xfrm>
          <a:off x="16268700" y="1791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72389</xdr:rowOff>
    </xdr:from>
    <xdr:to>
      <xdr:col>81</xdr:col>
      <xdr:colOff>101600</xdr:colOff>
      <xdr:row>105</xdr:row>
      <xdr:rowOff>2539</xdr:rowOff>
    </xdr:to>
    <xdr:sp macro="" textlink="">
      <xdr:nvSpPr>
        <xdr:cNvPr id="434" name="フローチャート: 判断 433">
          <a:extLst>
            <a:ext uri="{FF2B5EF4-FFF2-40B4-BE49-F238E27FC236}">
              <a16:creationId xmlns:a16="http://schemas.microsoft.com/office/drawing/2014/main" id="{2603C02F-D510-4333-B302-BCF6EDE1984A}"/>
            </a:ext>
          </a:extLst>
        </xdr:cNvPr>
        <xdr:cNvSpPr/>
      </xdr:nvSpPr>
      <xdr:spPr>
        <a:xfrm>
          <a:off x="15430500" y="17903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165116</xdr:rowOff>
    </xdr:from>
    <xdr:ext cx="405111" cy="259045"/>
    <xdr:sp macro="" textlink="">
      <xdr:nvSpPr>
        <xdr:cNvPr id="435" name="n_1aveValue【庁舎】&#10;有形固定資産減価償却率">
          <a:extLst>
            <a:ext uri="{FF2B5EF4-FFF2-40B4-BE49-F238E27FC236}">
              <a16:creationId xmlns:a16="http://schemas.microsoft.com/office/drawing/2014/main" id="{B72E8E0B-C5C0-40A9-BC2C-5F83AC97039D}"/>
            </a:ext>
          </a:extLst>
        </xdr:cNvPr>
        <xdr:cNvSpPr txBox="1"/>
      </xdr:nvSpPr>
      <xdr:spPr>
        <a:xfrm>
          <a:off x="15266044" y="17995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46989</xdr:rowOff>
    </xdr:from>
    <xdr:to>
      <xdr:col>76</xdr:col>
      <xdr:colOff>165100</xdr:colOff>
      <xdr:row>104</xdr:row>
      <xdr:rowOff>148589</xdr:rowOff>
    </xdr:to>
    <xdr:sp macro="" textlink="">
      <xdr:nvSpPr>
        <xdr:cNvPr id="436" name="フローチャート: 判断 435">
          <a:extLst>
            <a:ext uri="{FF2B5EF4-FFF2-40B4-BE49-F238E27FC236}">
              <a16:creationId xmlns:a16="http://schemas.microsoft.com/office/drawing/2014/main" id="{44D57252-1819-48E1-9DD3-16ED7A4192DB}"/>
            </a:ext>
          </a:extLst>
        </xdr:cNvPr>
        <xdr:cNvSpPr/>
      </xdr:nvSpPr>
      <xdr:spPr>
        <a:xfrm>
          <a:off x="14541500" y="17877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139716</xdr:rowOff>
    </xdr:from>
    <xdr:ext cx="405111" cy="259045"/>
    <xdr:sp macro="" textlink="">
      <xdr:nvSpPr>
        <xdr:cNvPr id="437" name="n_2aveValue【庁舎】&#10;有形固定資産減価償却率">
          <a:extLst>
            <a:ext uri="{FF2B5EF4-FFF2-40B4-BE49-F238E27FC236}">
              <a16:creationId xmlns:a16="http://schemas.microsoft.com/office/drawing/2014/main" id="{5FAA04E3-6958-4AE3-A323-7EB27F483AAB}"/>
            </a:ext>
          </a:extLst>
        </xdr:cNvPr>
        <xdr:cNvSpPr txBox="1"/>
      </xdr:nvSpPr>
      <xdr:spPr>
        <a:xfrm>
          <a:off x="14389744" y="17970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53339</xdr:rowOff>
    </xdr:from>
    <xdr:to>
      <xdr:col>72</xdr:col>
      <xdr:colOff>38100</xdr:colOff>
      <xdr:row>104</xdr:row>
      <xdr:rowOff>154939</xdr:rowOff>
    </xdr:to>
    <xdr:sp macro="" textlink="">
      <xdr:nvSpPr>
        <xdr:cNvPr id="438" name="フローチャート: 判断 437">
          <a:extLst>
            <a:ext uri="{FF2B5EF4-FFF2-40B4-BE49-F238E27FC236}">
              <a16:creationId xmlns:a16="http://schemas.microsoft.com/office/drawing/2014/main" id="{1B3F6E13-2145-4BF7-A536-CA61F19F93A9}"/>
            </a:ext>
          </a:extLst>
        </xdr:cNvPr>
        <xdr:cNvSpPr/>
      </xdr:nvSpPr>
      <xdr:spPr>
        <a:xfrm>
          <a:off x="13652500" y="1788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104</xdr:row>
      <xdr:rowOff>146066</xdr:rowOff>
    </xdr:from>
    <xdr:ext cx="405111" cy="259045"/>
    <xdr:sp macro="" textlink="">
      <xdr:nvSpPr>
        <xdr:cNvPr id="439" name="n_3aveValue【庁舎】&#10;有形固定資産減価償却率">
          <a:extLst>
            <a:ext uri="{FF2B5EF4-FFF2-40B4-BE49-F238E27FC236}">
              <a16:creationId xmlns:a16="http://schemas.microsoft.com/office/drawing/2014/main" id="{37097323-AB18-44EE-8749-5BD9DFBE5741}"/>
            </a:ext>
          </a:extLst>
        </xdr:cNvPr>
        <xdr:cNvSpPr txBox="1"/>
      </xdr:nvSpPr>
      <xdr:spPr>
        <a:xfrm>
          <a:off x="13500744" y="17976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440" name="テキスト ボックス 439">
          <a:extLst>
            <a:ext uri="{FF2B5EF4-FFF2-40B4-BE49-F238E27FC236}">
              <a16:creationId xmlns:a16="http://schemas.microsoft.com/office/drawing/2014/main" id="{1655B6B5-4FB7-4B3A-B73E-ED7AEEE3CFDD}"/>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41" name="テキスト ボックス 440">
          <a:extLst>
            <a:ext uri="{FF2B5EF4-FFF2-40B4-BE49-F238E27FC236}">
              <a16:creationId xmlns:a16="http://schemas.microsoft.com/office/drawing/2014/main" id="{56B51C14-2D17-4E2F-A51F-334A5F4897CD}"/>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42" name="テキスト ボックス 441">
          <a:extLst>
            <a:ext uri="{FF2B5EF4-FFF2-40B4-BE49-F238E27FC236}">
              <a16:creationId xmlns:a16="http://schemas.microsoft.com/office/drawing/2014/main" id="{00D325F6-7C4B-4E50-8550-562DE7906772}"/>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43" name="テキスト ボックス 442">
          <a:extLst>
            <a:ext uri="{FF2B5EF4-FFF2-40B4-BE49-F238E27FC236}">
              <a16:creationId xmlns:a16="http://schemas.microsoft.com/office/drawing/2014/main" id="{E7359066-1929-4195-A44C-F62288DC63B3}"/>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44" name="テキスト ボックス 443">
          <a:extLst>
            <a:ext uri="{FF2B5EF4-FFF2-40B4-BE49-F238E27FC236}">
              <a16:creationId xmlns:a16="http://schemas.microsoft.com/office/drawing/2014/main" id="{372024AA-D083-41BF-9A54-0C2EFD7580FF}"/>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88900</xdr:rowOff>
    </xdr:from>
    <xdr:to>
      <xdr:col>85</xdr:col>
      <xdr:colOff>177800</xdr:colOff>
      <xdr:row>103</xdr:row>
      <xdr:rowOff>19050</xdr:rowOff>
    </xdr:to>
    <xdr:sp macro="" textlink="">
      <xdr:nvSpPr>
        <xdr:cNvPr id="445" name="楕円 444">
          <a:extLst>
            <a:ext uri="{FF2B5EF4-FFF2-40B4-BE49-F238E27FC236}">
              <a16:creationId xmlns:a16="http://schemas.microsoft.com/office/drawing/2014/main" id="{9884B197-6A4C-46BA-9317-11C30C92138E}"/>
            </a:ext>
          </a:extLst>
        </xdr:cNvPr>
        <xdr:cNvSpPr/>
      </xdr:nvSpPr>
      <xdr:spPr>
        <a:xfrm>
          <a:off x="16268700" y="1757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111777</xdr:rowOff>
    </xdr:from>
    <xdr:ext cx="405111" cy="259045"/>
    <xdr:sp macro="" textlink="">
      <xdr:nvSpPr>
        <xdr:cNvPr id="446" name="【庁舎】&#10;有形固定資産減価償却率該当値テキスト">
          <a:extLst>
            <a:ext uri="{FF2B5EF4-FFF2-40B4-BE49-F238E27FC236}">
              <a16:creationId xmlns:a16="http://schemas.microsoft.com/office/drawing/2014/main" id="{EDD74F8E-8B91-495A-A174-A94F8A4EFC8D}"/>
            </a:ext>
          </a:extLst>
        </xdr:cNvPr>
        <xdr:cNvSpPr txBox="1"/>
      </xdr:nvSpPr>
      <xdr:spPr>
        <a:xfrm>
          <a:off x="16357600" y="17428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114300</xdr:rowOff>
    </xdr:from>
    <xdr:to>
      <xdr:col>81</xdr:col>
      <xdr:colOff>101600</xdr:colOff>
      <xdr:row>103</xdr:row>
      <xdr:rowOff>44450</xdr:rowOff>
    </xdr:to>
    <xdr:sp macro="" textlink="">
      <xdr:nvSpPr>
        <xdr:cNvPr id="447" name="楕円 446">
          <a:extLst>
            <a:ext uri="{FF2B5EF4-FFF2-40B4-BE49-F238E27FC236}">
              <a16:creationId xmlns:a16="http://schemas.microsoft.com/office/drawing/2014/main" id="{587A02B9-2E26-457E-93F8-C4A6AFCE35E3}"/>
            </a:ext>
          </a:extLst>
        </xdr:cNvPr>
        <xdr:cNvSpPr/>
      </xdr:nvSpPr>
      <xdr:spPr>
        <a:xfrm>
          <a:off x="15430500" y="1760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139700</xdr:rowOff>
    </xdr:from>
    <xdr:to>
      <xdr:col>85</xdr:col>
      <xdr:colOff>127000</xdr:colOff>
      <xdr:row>102</xdr:row>
      <xdr:rowOff>165100</xdr:rowOff>
    </xdr:to>
    <xdr:cxnSp macro="">
      <xdr:nvCxnSpPr>
        <xdr:cNvPr id="448" name="直線コネクタ 447">
          <a:extLst>
            <a:ext uri="{FF2B5EF4-FFF2-40B4-BE49-F238E27FC236}">
              <a16:creationId xmlns:a16="http://schemas.microsoft.com/office/drawing/2014/main" id="{DBCC45C7-BD5D-40B9-932A-F6214EBE64FC}"/>
            </a:ext>
          </a:extLst>
        </xdr:cNvPr>
        <xdr:cNvCxnSpPr/>
      </xdr:nvCxnSpPr>
      <xdr:spPr>
        <a:xfrm flipV="1">
          <a:off x="15481300" y="176276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138430</xdr:rowOff>
    </xdr:from>
    <xdr:to>
      <xdr:col>76</xdr:col>
      <xdr:colOff>165100</xdr:colOff>
      <xdr:row>103</xdr:row>
      <xdr:rowOff>68580</xdr:rowOff>
    </xdr:to>
    <xdr:sp macro="" textlink="">
      <xdr:nvSpPr>
        <xdr:cNvPr id="449" name="楕円 448">
          <a:extLst>
            <a:ext uri="{FF2B5EF4-FFF2-40B4-BE49-F238E27FC236}">
              <a16:creationId xmlns:a16="http://schemas.microsoft.com/office/drawing/2014/main" id="{D7F49FC9-4658-4607-96FD-AF0532FC61D4}"/>
            </a:ext>
          </a:extLst>
        </xdr:cNvPr>
        <xdr:cNvSpPr/>
      </xdr:nvSpPr>
      <xdr:spPr>
        <a:xfrm>
          <a:off x="14541500" y="17626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165100</xdr:rowOff>
    </xdr:from>
    <xdr:to>
      <xdr:col>81</xdr:col>
      <xdr:colOff>50800</xdr:colOff>
      <xdr:row>103</xdr:row>
      <xdr:rowOff>17780</xdr:rowOff>
    </xdr:to>
    <xdr:cxnSp macro="">
      <xdr:nvCxnSpPr>
        <xdr:cNvPr id="450" name="直線コネクタ 449">
          <a:extLst>
            <a:ext uri="{FF2B5EF4-FFF2-40B4-BE49-F238E27FC236}">
              <a16:creationId xmlns:a16="http://schemas.microsoft.com/office/drawing/2014/main" id="{F227E18F-B1E1-4756-BF0D-AB485B0AA7E9}"/>
            </a:ext>
          </a:extLst>
        </xdr:cNvPr>
        <xdr:cNvCxnSpPr/>
      </xdr:nvCxnSpPr>
      <xdr:spPr>
        <a:xfrm flipV="1">
          <a:off x="14592300" y="1765300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38100</xdr:rowOff>
    </xdr:from>
    <xdr:to>
      <xdr:col>72</xdr:col>
      <xdr:colOff>38100</xdr:colOff>
      <xdr:row>103</xdr:row>
      <xdr:rowOff>139700</xdr:rowOff>
    </xdr:to>
    <xdr:sp macro="" textlink="">
      <xdr:nvSpPr>
        <xdr:cNvPr id="451" name="楕円 450">
          <a:extLst>
            <a:ext uri="{FF2B5EF4-FFF2-40B4-BE49-F238E27FC236}">
              <a16:creationId xmlns:a16="http://schemas.microsoft.com/office/drawing/2014/main" id="{D2B0F400-6E3C-4F7B-BC32-D733B3EB77A5}"/>
            </a:ext>
          </a:extLst>
        </xdr:cNvPr>
        <xdr:cNvSpPr/>
      </xdr:nvSpPr>
      <xdr:spPr>
        <a:xfrm>
          <a:off x="13652500" y="1769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17780</xdr:rowOff>
    </xdr:from>
    <xdr:to>
      <xdr:col>76</xdr:col>
      <xdr:colOff>114300</xdr:colOff>
      <xdr:row>103</xdr:row>
      <xdr:rowOff>88900</xdr:rowOff>
    </xdr:to>
    <xdr:cxnSp macro="">
      <xdr:nvCxnSpPr>
        <xdr:cNvPr id="452" name="直線コネクタ 451">
          <a:extLst>
            <a:ext uri="{FF2B5EF4-FFF2-40B4-BE49-F238E27FC236}">
              <a16:creationId xmlns:a16="http://schemas.microsoft.com/office/drawing/2014/main" id="{FC84E81C-E466-4DDC-B6E0-53A2B019C747}"/>
            </a:ext>
          </a:extLst>
        </xdr:cNvPr>
        <xdr:cNvCxnSpPr/>
      </xdr:nvCxnSpPr>
      <xdr:spPr>
        <a:xfrm flipV="1">
          <a:off x="13703300" y="17677130"/>
          <a:ext cx="889000" cy="71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60977</xdr:rowOff>
    </xdr:from>
    <xdr:ext cx="405111" cy="259045"/>
    <xdr:sp macro="" textlink="">
      <xdr:nvSpPr>
        <xdr:cNvPr id="453" name="n_1mainValue【庁舎】&#10;有形固定資産減価償却率">
          <a:extLst>
            <a:ext uri="{FF2B5EF4-FFF2-40B4-BE49-F238E27FC236}">
              <a16:creationId xmlns:a16="http://schemas.microsoft.com/office/drawing/2014/main" id="{CF35EFBC-4F7D-4C07-B0E8-3506B78BB51D}"/>
            </a:ext>
          </a:extLst>
        </xdr:cNvPr>
        <xdr:cNvSpPr txBox="1"/>
      </xdr:nvSpPr>
      <xdr:spPr>
        <a:xfrm>
          <a:off x="15266044" y="17377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85107</xdr:rowOff>
    </xdr:from>
    <xdr:ext cx="405111" cy="259045"/>
    <xdr:sp macro="" textlink="">
      <xdr:nvSpPr>
        <xdr:cNvPr id="454" name="n_2mainValue【庁舎】&#10;有形固定資産減価償却率">
          <a:extLst>
            <a:ext uri="{FF2B5EF4-FFF2-40B4-BE49-F238E27FC236}">
              <a16:creationId xmlns:a16="http://schemas.microsoft.com/office/drawing/2014/main" id="{BD3BA3A2-7418-4A7B-8E79-AC71F5ED3A70}"/>
            </a:ext>
          </a:extLst>
        </xdr:cNvPr>
        <xdr:cNvSpPr txBox="1"/>
      </xdr:nvSpPr>
      <xdr:spPr>
        <a:xfrm>
          <a:off x="14389744" y="17401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156227</xdr:rowOff>
    </xdr:from>
    <xdr:ext cx="405111" cy="259045"/>
    <xdr:sp macro="" textlink="">
      <xdr:nvSpPr>
        <xdr:cNvPr id="455" name="n_3mainValue【庁舎】&#10;有形固定資産減価償却率">
          <a:extLst>
            <a:ext uri="{FF2B5EF4-FFF2-40B4-BE49-F238E27FC236}">
              <a16:creationId xmlns:a16="http://schemas.microsoft.com/office/drawing/2014/main" id="{D586923C-8525-4135-B998-D46B98CB34E6}"/>
            </a:ext>
          </a:extLst>
        </xdr:cNvPr>
        <xdr:cNvSpPr txBox="1"/>
      </xdr:nvSpPr>
      <xdr:spPr>
        <a:xfrm>
          <a:off x="13500744" y="17472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56" name="正方形/長方形 455">
          <a:extLst>
            <a:ext uri="{FF2B5EF4-FFF2-40B4-BE49-F238E27FC236}">
              <a16:creationId xmlns:a16="http://schemas.microsoft.com/office/drawing/2014/main" id="{FE924D75-D685-4CD6-989A-0F6BBEB049A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57" name="正方形/長方形 456">
          <a:extLst>
            <a:ext uri="{FF2B5EF4-FFF2-40B4-BE49-F238E27FC236}">
              <a16:creationId xmlns:a16="http://schemas.microsoft.com/office/drawing/2014/main" id="{F120AB5F-39C5-4246-94CD-5D1416266993}"/>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58" name="正方形/長方形 457">
          <a:extLst>
            <a:ext uri="{FF2B5EF4-FFF2-40B4-BE49-F238E27FC236}">
              <a16:creationId xmlns:a16="http://schemas.microsoft.com/office/drawing/2014/main" id="{04A0C7AA-279F-4D7B-A36F-03BD406CFA49}"/>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59" name="正方形/長方形 458">
          <a:extLst>
            <a:ext uri="{FF2B5EF4-FFF2-40B4-BE49-F238E27FC236}">
              <a16:creationId xmlns:a16="http://schemas.microsoft.com/office/drawing/2014/main" id="{1C5DFFDF-F699-46B2-A520-BBC4F481AC8F}"/>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60" name="正方形/長方形 459">
          <a:extLst>
            <a:ext uri="{FF2B5EF4-FFF2-40B4-BE49-F238E27FC236}">
              <a16:creationId xmlns:a16="http://schemas.microsoft.com/office/drawing/2014/main" id="{A82368AB-C06B-4F56-96EA-0426FE1FB364}"/>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61" name="正方形/長方形 460">
          <a:extLst>
            <a:ext uri="{FF2B5EF4-FFF2-40B4-BE49-F238E27FC236}">
              <a16:creationId xmlns:a16="http://schemas.microsoft.com/office/drawing/2014/main" id="{3FC31F35-1CC1-4345-B936-75FFD1ED7E96}"/>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62" name="正方形/長方形 461">
          <a:extLst>
            <a:ext uri="{FF2B5EF4-FFF2-40B4-BE49-F238E27FC236}">
              <a16:creationId xmlns:a16="http://schemas.microsoft.com/office/drawing/2014/main" id="{37F520EF-AB5A-4137-97F4-49A474898D04}"/>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63" name="正方形/長方形 462">
          <a:extLst>
            <a:ext uri="{FF2B5EF4-FFF2-40B4-BE49-F238E27FC236}">
              <a16:creationId xmlns:a16="http://schemas.microsoft.com/office/drawing/2014/main" id="{AC3C1E1C-6540-4F2A-A0C6-719C28C21D27}"/>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64" name="テキスト ボックス 463">
          <a:extLst>
            <a:ext uri="{FF2B5EF4-FFF2-40B4-BE49-F238E27FC236}">
              <a16:creationId xmlns:a16="http://schemas.microsoft.com/office/drawing/2014/main" id="{8D4D3D11-4807-4377-B832-3EF755CB1AD5}"/>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65" name="直線コネクタ 464">
          <a:extLst>
            <a:ext uri="{FF2B5EF4-FFF2-40B4-BE49-F238E27FC236}">
              <a16:creationId xmlns:a16="http://schemas.microsoft.com/office/drawing/2014/main" id="{1934511B-A024-437A-9C07-6DCF1609873A}"/>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466" name="直線コネクタ 465">
          <a:extLst>
            <a:ext uri="{FF2B5EF4-FFF2-40B4-BE49-F238E27FC236}">
              <a16:creationId xmlns:a16="http://schemas.microsoft.com/office/drawing/2014/main" id="{9F70CEF4-183D-4067-85BC-B6401B1DAACE}"/>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467" name="テキスト ボックス 466">
          <a:extLst>
            <a:ext uri="{FF2B5EF4-FFF2-40B4-BE49-F238E27FC236}">
              <a16:creationId xmlns:a16="http://schemas.microsoft.com/office/drawing/2014/main" id="{56E8B719-6B96-44DA-9AD3-3C8F8222C2F2}"/>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468" name="直線コネクタ 467">
          <a:extLst>
            <a:ext uri="{FF2B5EF4-FFF2-40B4-BE49-F238E27FC236}">
              <a16:creationId xmlns:a16="http://schemas.microsoft.com/office/drawing/2014/main" id="{36F5D466-5AA1-4FDA-83C8-A89EE69EF847}"/>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469" name="テキスト ボックス 468">
          <a:extLst>
            <a:ext uri="{FF2B5EF4-FFF2-40B4-BE49-F238E27FC236}">
              <a16:creationId xmlns:a16="http://schemas.microsoft.com/office/drawing/2014/main" id="{4D79370E-60B1-4514-90D1-A2C172611D2D}"/>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470" name="直線コネクタ 469">
          <a:extLst>
            <a:ext uri="{FF2B5EF4-FFF2-40B4-BE49-F238E27FC236}">
              <a16:creationId xmlns:a16="http://schemas.microsoft.com/office/drawing/2014/main" id="{F1863D7D-44BF-4866-A832-B007A13068B6}"/>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471" name="テキスト ボックス 470">
          <a:extLst>
            <a:ext uri="{FF2B5EF4-FFF2-40B4-BE49-F238E27FC236}">
              <a16:creationId xmlns:a16="http://schemas.microsoft.com/office/drawing/2014/main" id="{B945184C-B6FE-4740-B281-971E9E213751}"/>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472" name="直線コネクタ 471">
          <a:extLst>
            <a:ext uri="{FF2B5EF4-FFF2-40B4-BE49-F238E27FC236}">
              <a16:creationId xmlns:a16="http://schemas.microsoft.com/office/drawing/2014/main" id="{5DFD1C52-5660-45FA-96D5-80CC625711E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473" name="テキスト ボックス 472">
          <a:extLst>
            <a:ext uri="{FF2B5EF4-FFF2-40B4-BE49-F238E27FC236}">
              <a16:creationId xmlns:a16="http://schemas.microsoft.com/office/drawing/2014/main" id="{F7A6B1FF-C4B2-439E-8B78-5D5923558004}"/>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474" name="直線コネクタ 473">
          <a:extLst>
            <a:ext uri="{FF2B5EF4-FFF2-40B4-BE49-F238E27FC236}">
              <a16:creationId xmlns:a16="http://schemas.microsoft.com/office/drawing/2014/main" id="{CAE86C89-D567-4264-8DD0-2E0C2417D10A}"/>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475" name="テキスト ボックス 474">
          <a:extLst>
            <a:ext uri="{FF2B5EF4-FFF2-40B4-BE49-F238E27FC236}">
              <a16:creationId xmlns:a16="http://schemas.microsoft.com/office/drawing/2014/main" id="{80233E7A-EE6F-46EA-A84F-71993E89CFC5}"/>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476" name="直線コネクタ 475">
          <a:extLst>
            <a:ext uri="{FF2B5EF4-FFF2-40B4-BE49-F238E27FC236}">
              <a16:creationId xmlns:a16="http://schemas.microsoft.com/office/drawing/2014/main" id="{EDFA9CE6-7964-4198-B00B-E021C2A206A8}"/>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98</xdr:row>
      <xdr:rowOff>146248</xdr:rowOff>
    </xdr:from>
    <xdr:ext cx="531299" cy="259045"/>
    <xdr:sp macro="" textlink="">
      <xdr:nvSpPr>
        <xdr:cNvPr id="477" name="テキスト ボックス 476">
          <a:extLst>
            <a:ext uri="{FF2B5EF4-FFF2-40B4-BE49-F238E27FC236}">
              <a16:creationId xmlns:a16="http://schemas.microsoft.com/office/drawing/2014/main" id="{4A4D4B94-8A71-45DC-8421-4DA86630C545}"/>
            </a:ext>
          </a:extLst>
        </xdr:cNvPr>
        <xdr:cNvSpPr txBox="1"/>
      </xdr:nvSpPr>
      <xdr:spPr>
        <a:xfrm>
          <a:off x="17756701" y="1694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78" name="直線コネクタ 477">
          <a:extLst>
            <a:ext uri="{FF2B5EF4-FFF2-40B4-BE49-F238E27FC236}">
              <a16:creationId xmlns:a16="http://schemas.microsoft.com/office/drawing/2014/main" id="{14EABB7B-B178-479D-837D-F8EC3FF1E6F6}"/>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479" name="テキスト ボックス 478">
          <a:extLst>
            <a:ext uri="{FF2B5EF4-FFF2-40B4-BE49-F238E27FC236}">
              <a16:creationId xmlns:a16="http://schemas.microsoft.com/office/drawing/2014/main" id="{C37F868C-C8B9-41F7-9E0B-94996DB9742C}"/>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80" name="【庁舎】&#10;一人当たり面積グラフ枠">
          <a:extLst>
            <a:ext uri="{FF2B5EF4-FFF2-40B4-BE49-F238E27FC236}">
              <a16:creationId xmlns:a16="http://schemas.microsoft.com/office/drawing/2014/main" id="{A250CC3C-A69F-4D85-A342-1BBB717DABCF}"/>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87466</xdr:rowOff>
    </xdr:from>
    <xdr:to>
      <xdr:col>116</xdr:col>
      <xdr:colOff>62864</xdr:colOff>
      <xdr:row>109</xdr:row>
      <xdr:rowOff>21989</xdr:rowOff>
    </xdr:to>
    <xdr:cxnSp macro="">
      <xdr:nvCxnSpPr>
        <xdr:cNvPr id="481" name="直線コネクタ 480">
          <a:extLst>
            <a:ext uri="{FF2B5EF4-FFF2-40B4-BE49-F238E27FC236}">
              <a16:creationId xmlns:a16="http://schemas.microsoft.com/office/drawing/2014/main" id="{DE730C93-8C61-4E63-8442-2932F7FD6519}"/>
            </a:ext>
          </a:extLst>
        </xdr:cNvPr>
        <xdr:cNvCxnSpPr/>
      </xdr:nvCxnSpPr>
      <xdr:spPr>
        <a:xfrm flipV="1">
          <a:off x="22160864" y="17232466"/>
          <a:ext cx="0" cy="1477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25816</xdr:rowOff>
    </xdr:from>
    <xdr:ext cx="469744" cy="259045"/>
    <xdr:sp macro="" textlink="">
      <xdr:nvSpPr>
        <xdr:cNvPr id="482" name="【庁舎】&#10;一人当たり面積最小値テキスト">
          <a:extLst>
            <a:ext uri="{FF2B5EF4-FFF2-40B4-BE49-F238E27FC236}">
              <a16:creationId xmlns:a16="http://schemas.microsoft.com/office/drawing/2014/main" id="{73D50528-40D5-4F05-8C77-D7DDD6D33D76}"/>
            </a:ext>
          </a:extLst>
        </xdr:cNvPr>
        <xdr:cNvSpPr txBox="1"/>
      </xdr:nvSpPr>
      <xdr:spPr>
        <a:xfrm>
          <a:off x="22199600" y="18713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21989</xdr:rowOff>
    </xdr:from>
    <xdr:to>
      <xdr:col>116</xdr:col>
      <xdr:colOff>152400</xdr:colOff>
      <xdr:row>109</xdr:row>
      <xdr:rowOff>21989</xdr:rowOff>
    </xdr:to>
    <xdr:cxnSp macro="">
      <xdr:nvCxnSpPr>
        <xdr:cNvPr id="483" name="直線コネクタ 482">
          <a:extLst>
            <a:ext uri="{FF2B5EF4-FFF2-40B4-BE49-F238E27FC236}">
              <a16:creationId xmlns:a16="http://schemas.microsoft.com/office/drawing/2014/main" id="{F4962067-A145-4702-A261-4E555C911A3E}"/>
            </a:ext>
          </a:extLst>
        </xdr:cNvPr>
        <xdr:cNvCxnSpPr/>
      </xdr:nvCxnSpPr>
      <xdr:spPr>
        <a:xfrm>
          <a:off x="22072600" y="18710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34143</xdr:rowOff>
    </xdr:from>
    <xdr:ext cx="469744" cy="259045"/>
    <xdr:sp macro="" textlink="">
      <xdr:nvSpPr>
        <xdr:cNvPr id="484" name="【庁舎】&#10;一人当たり面積最大値テキスト">
          <a:extLst>
            <a:ext uri="{FF2B5EF4-FFF2-40B4-BE49-F238E27FC236}">
              <a16:creationId xmlns:a16="http://schemas.microsoft.com/office/drawing/2014/main" id="{49B2136E-B56B-4BF9-B967-AE1B7FCD4C4D}"/>
            </a:ext>
          </a:extLst>
        </xdr:cNvPr>
        <xdr:cNvSpPr txBox="1"/>
      </xdr:nvSpPr>
      <xdr:spPr>
        <a:xfrm>
          <a:off x="22199600" y="17007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87466</xdr:rowOff>
    </xdr:from>
    <xdr:to>
      <xdr:col>116</xdr:col>
      <xdr:colOff>152400</xdr:colOff>
      <xdr:row>100</xdr:row>
      <xdr:rowOff>87466</xdr:rowOff>
    </xdr:to>
    <xdr:cxnSp macro="">
      <xdr:nvCxnSpPr>
        <xdr:cNvPr id="485" name="直線コネクタ 484">
          <a:extLst>
            <a:ext uri="{FF2B5EF4-FFF2-40B4-BE49-F238E27FC236}">
              <a16:creationId xmlns:a16="http://schemas.microsoft.com/office/drawing/2014/main" id="{29D4E2AB-44AE-4B82-8844-CF388E0A42F8}"/>
            </a:ext>
          </a:extLst>
        </xdr:cNvPr>
        <xdr:cNvCxnSpPr/>
      </xdr:nvCxnSpPr>
      <xdr:spPr>
        <a:xfrm>
          <a:off x="22072600" y="1723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61177</xdr:rowOff>
    </xdr:from>
    <xdr:ext cx="469744" cy="259045"/>
    <xdr:sp macro="" textlink="">
      <xdr:nvSpPr>
        <xdr:cNvPr id="486" name="【庁舎】&#10;一人当たり面積平均値テキスト">
          <a:extLst>
            <a:ext uri="{FF2B5EF4-FFF2-40B4-BE49-F238E27FC236}">
              <a16:creationId xmlns:a16="http://schemas.microsoft.com/office/drawing/2014/main" id="{6E774AFF-5ED6-4EF8-934F-EA616A2A1430}"/>
            </a:ext>
          </a:extLst>
        </xdr:cNvPr>
        <xdr:cNvSpPr txBox="1"/>
      </xdr:nvSpPr>
      <xdr:spPr>
        <a:xfrm>
          <a:off x="22199600" y="18406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38300</xdr:rowOff>
    </xdr:from>
    <xdr:to>
      <xdr:col>116</xdr:col>
      <xdr:colOff>114300</xdr:colOff>
      <xdr:row>108</xdr:row>
      <xdr:rowOff>139900</xdr:rowOff>
    </xdr:to>
    <xdr:sp macro="" textlink="">
      <xdr:nvSpPr>
        <xdr:cNvPr id="487" name="フローチャート: 判断 486">
          <a:extLst>
            <a:ext uri="{FF2B5EF4-FFF2-40B4-BE49-F238E27FC236}">
              <a16:creationId xmlns:a16="http://schemas.microsoft.com/office/drawing/2014/main" id="{994D6AD5-EE25-4B37-92A4-5ECDF2B4F03F}"/>
            </a:ext>
          </a:extLst>
        </xdr:cNvPr>
        <xdr:cNvSpPr/>
      </xdr:nvSpPr>
      <xdr:spPr>
        <a:xfrm>
          <a:off x="22110700" y="1855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43035</xdr:rowOff>
    </xdr:from>
    <xdr:to>
      <xdr:col>112</xdr:col>
      <xdr:colOff>38100</xdr:colOff>
      <xdr:row>108</xdr:row>
      <xdr:rowOff>144635</xdr:rowOff>
    </xdr:to>
    <xdr:sp macro="" textlink="">
      <xdr:nvSpPr>
        <xdr:cNvPr id="488" name="フローチャート: 判断 487">
          <a:extLst>
            <a:ext uri="{FF2B5EF4-FFF2-40B4-BE49-F238E27FC236}">
              <a16:creationId xmlns:a16="http://schemas.microsoft.com/office/drawing/2014/main" id="{5DBC4D8F-5B0F-4CF6-AD15-EF1FF7FD6F03}"/>
            </a:ext>
          </a:extLst>
        </xdr:cNvPr>
        <xdr:cNvSpPr/>
      </xdr:nvSpPr>
      <xdr:spPr>
        <a:xfrm>
          <a:off x="21272500" y="1855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161162</xdr:rowOff>
    </xdr:from>
    <xdr:ext cx="469744" cy="259045"/>
    <xdr:sp macro="" textlink="">
      <xdr:nvSpPr>
        <xdr:cNvPr id="489" name="n_1aveValue【庁舎】&#10;一人当たり面積">
          <a:extLst>
            <a:ext uri="{FF2B5EF4-FFF2-40B4-BE49-F238E27FC236}">
              <a16:creationId xmlns:a16="http://schemas.microsoft.com/office/drawing/2014/main" id="{87777720-34A0-457B-A7FB-CCB05EEDB037}"/>
            </a:ext>
          </a:extLst>
        </xdr:cNvPr>
        <xdr:cNvSpPr txBox="1"/>
      </xdr:nvSpPr>
      <xdr:spPr>
        <a:xfrm>
          <a:off x="21075727" y="18334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108</xdr:row>
      <xdr:rowOff>58220</xdr:rowOff>
    </xdr:from>
    <xdr:to>
      <xdr:col>107</xdr:col>
      <xdr:colOff>101600</xdr:colOff>
      <xdr:row>108</xdr:row>
      <xdr:rowOff>159820</xdr:rowOff>
    </xdr:to>
    <xdr:sp macro="" textlink="">
      <xdr:nvSpPr>
        <xdr:cNvPr id="490" name="フローチャート: 判断 489">
          <a:extLst>
            <a:ext uri="{FF2B5EF4-FFF2-40B4-BE49-F238E27FC236}">
              <a16:creationId xmlns:a16="http://schemas.microsoft.com/office/drawing/2014/main" id="{2AFBF19E-4655-49DB-B1E2-DB1EF9BFE6BA}"/>
            </a:ext>
          </a:extLst>
        </xdr:cNvPr>
        <xdr:cNvSpPr/>
      </xdr:nvSpPr>
      <xdr:spPr>
        <a:xfrm>
          <a:off x="20383500" y="1857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107</xdr:row>
      <xdr:rowOff>4897</xdr:rowOff>
    </xdr:from>
    <xdr:ext cx="469744" cy="259045"/>
    <xdr:sp macro="" textlink="">
      <xdr:nvSpPr>
        <xdr:cNvPr id="491" name="n_2aveValue【庁舎】&#10;一人当たり面積">
          <a:extLst>
            <a:ext uri="{FF2B5EF4-FFF2-40B4-BE49-F238E27FC236}">
              <a16:creationId xmlns:a16="http://schemas.microsoft.com/office/drawing/2014/main" id="{B32DDB53-5FF6-476C-BF81-86207BD22780}"/>
            </a:ext>
          </a:extLst>
        </xdr:cNvPr>
        <xdr:cNvSpPr txBox="1"/>
      </xdr:nvSpPr>
      <xdr:spPr>
        <a:xfrm>
          <a:off x="20199427" y="1835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108</xdr:row>
      <xdr:rowOff>50873</xdr:rowOff>
    </xdr:from>
    <xdr:to>
      <xdr:col>102</xdr:col>
      <xdr:colOff>165100</xdr:colOff>
      <xdr:row>108</xdr:row>
      <xdr:rowOff>152473</xdr:rowOff>
    </xdr:to>
    <xdr:sp macro="" textlink="">
      <xdr:nvSpPr>
        <xdr:cNvPr id="492" name="フローチャート: 判断 491">
          <a:extLst>
            <a:ext uri="{FF2B5EF4-FFF2-40B4-BE49-F238E27FC236}">
              <a16:creationId xmlns:a16="http://schemas.microsoft.com/office/drawing/2014/main" id="{71C24B95-B55E-4626-9DFA-B0145012DEAA}"/>
            </a:ext>
          </a:extLst>
        </xdr:cNvPr>
        <xdr:cNvSpPr/>
      </xdr:nvSpPr>
      <xdr:spPr>
        <a:xfrm>
          <a:off x="19494500" y="1856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106</xdr:row>
      <xdr:rowOff>169000</xdr:rowOff>
    </xdr:from>
    <xdr:ext cx="469744" cy="259045"/>
    <xdr:sp macro="" textlink="">
      <xdr:nvSpPr>
        <xdr:cNvPr id="493" name="n_3aveValue【庁舎】&#10;一人当たり面積">
          <a:extLst>
            <a:ext uri="{FF2B5EF4-FFF2-40B4-BE49-F238E27FC236}">
              <a16:creationId xmlns:a16="http://schemas.microsoft.com/office/drawing/2014/main" id="{6C142E12-1B3D-42F0-9CC6-6174633AF7ED}"/>
            </a:ext>
          </a:extLst>
        </xdr:cNvPr>
        <xdr:cNvSpPr txBox="1"/>
      </xdr:nvSpPr>
      <xdr:spPr>
        <a:xfrm>
          <a:off x="19310427" y="18342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494" name="テキスト ボックス 493">
          <a:extLst>
            <a:ext uri="{FF2B5EF4-FFF2-40B4-BE49-F238E27FC236}">
              <a16:creationId xmlns:a16="http://schemas.microsoft.com/office/drawing/2014/main" id="{605979B0-CE72-4E14-9F0C-AD00A303FEB7}"/>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495" name="テキスト ボックス 494">
          <a:extLst>
            <a:ext uri="{FF2B5EF4-FFF2-40B4-BE49-F238E27FC236}">
              <a16:creationId xmlns:a16="http://schemas.microsoft.com/office/drawing/2014/main" id="{5047E866-E096-4288-927D-38AE8B5EA8A6}"/>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496" name="テキスト ボックス 495">
          <a:extLst>
            <a:ext uri="{FF2B5EF4-FFF2-40B4-BE49-F238E27FC236}">
              <a16:creationId xmlns:a16="http://schemas.microsoft.com/office/drawing/2014/main" id="{D9DFAF7E-0B99-40CA-AFAB-AD996752D2A5}"/>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497" name="テキスト ボックス 496">
          <a:extLst>
            <a:ext uri="{FF2B5EF4-FFF2-40B4-BE49-F238E27FC236}">
              <a16:creationId xmlns:a16="http://schemas.microsoft.com/office/drawing/2014/main" id="{FE4D3E34-2ECC-4881-B602-0B7E6F0C7C2A}"/>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498" name="テキスト ボックス 497">
          <a:extLst>
            <a:ext uri="{FF2B5EF4-FFF2-40B4-BE49-F238E27FC236}">
              <a16:creationId xmlns:a16="http://schemas.microsoft.com/office/drawing/2014/main" id="{0756406E-510A-410F-BE26-43C3C7C9E274}"/>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109003</xdr:rowOff>
    </xdr:from>
    <xdr:to>
      <xdr:col>116</xdr:col>
      <xdr:colOff>114300</xdr:colOff>
      <xdr:row>109</xdr:row>
      <xdr:rowOff>39153</xdr:rowOff>
    </xdr:to>
    <xdr:sp macro="" textlink="">
      <xdr:nvSpPr>
        <xdr:cNvPr id="499" name="楕円 498">
          <a:extLst>
            <a:ext uri="{FF2B5EF4-FFF2-40B4-BE49-F238E27FC236}">
              <a16:creationId xmlns:a16="http://schemas.microsoft.com/office/drawing/2014/main" id="{4E1A8935-2CF6-4C1A-8874-A7177F302D54}"/>
            </a:ext>
          </a:extLst>
        </xdr:cNvPr>
        <xdr:cNvSpPr/>
      </xdr:nvSpPr>
      <xdr:spPr>
        <a:xfrm>
          <a:off x="22110700" y="18625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23930</xdr:rowOff>
    </xdr:from>
    <xdr:ext cx="469744" cy="259045"/>
    <xdr:sp macro="" textlink="">
      <xdr:nvSpPr>
        <xdr:cNvPr id="500" name="【庁舎】&#10;一人当たり面積該当値テキスト">
          <a:extLst>
            <a:ext uri="{FF2B5EF4-FFF2-40B4-BE49-F238E27FC236}">
              <a16:creationId xmlns:a16="http://schemas.microsoft.com/office/drawing/2014/main" id="{12D8C497-72CB-4E28-ABEF-375FE24789F6}"/>
            </a:ext>
          </a:extLst>
        </xdr:cNvPr>
        <xdr:cNvSpPr txBox="1"/>
      </xdr:nvSpPr>
      <xdr:spPr>
        <a:xfrm>
          <a:off x="22199600" y="18540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109655</xdr:rowOff>
    </xdr:from>
    <xdr:to>
      <xdr:col>112</xdr:col>
      <xdr:colOff>38100</xdr:colOff>
      <xdr:row>109</xdr:row>
      <xdr:rowOff>39805</xdr:rowOff>
    </xdr:to>
    <xdr:sp macro="" textlink="">
      <xdr:nvSpPr>
        <xdr:cNvPr id="501" name="楕円 500">
          <a:extLst>
            <a:ext uri="{FF2B5EF4-FFF2-40B4-BE49-F238E27FC236}">
              <a16:creationId xmlns:a16="http://schemas.microsoft.com/office/drawing/2014/main" id="{A6EB64D7-6BA9-46C3-B24A-492FFD3C1DA8}"/>
            </a:ext>
          </a:extLst>
        </xdr:cNvPr>
        <xdr:cNvSpPr/>
      </xdr:nvSpPr>
      <xdr:spPr>
        <a:xfrm>
          <a:off x="21272500" y="1862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159803</xdr:rowOff>
    </xdr:from>
    <xdr:to>
      <xdr:col>116</xdr:col>
      <xdr:colOff>63500</xdr:colOff>
      <xdr:row>108</xdr:row>
      <xdr:rowOff>160455</xdr:rowOff>
    </xdr:to>
    <xdr:cxnSp macro="">
      <xdr:nvCxnSpPr>
        <xdr:cNvPr id="502" name="直線コネクタ 501">
          <a:extLst>
            <a:ext uri="{FF2B5EF4-FFF2-40B4-BE49-F238E27FC236}">
              <a16:creationId xmlns:a16="http://schemas.microsoft.com/office/drawing/2014/main" id="{109FDDE1-C594-41CF-A6F2-582A2268EF15}"/>
            </a:ext>
          </a:extLst>
        </xdr:cNvPr>
        <xdr:cNvCxnSpPr/>
      </xdr:nvCxnSpPr>
      <xdr:spPr>
        <a:xfrm flipV="1">
          <a:off x="21323300" y="18676403"/>
          <a:ext cx="838200" cy="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111778</xdr:rowOff>
    </xdr:from>
    <xdr:to>
      <xdr:col>107</xdr:col>
      <xdr:colOff>101600</xdr:colOff>
      <xdr:row>109</xdr:row>
      <xdr:rowOff>41928</xdr:rowOff>
    </xdr:to>
    <xdr:sp macro="" textlink="">
      <xdr:nvSpPr>
        <xdr:cNvPr id="503" name="楕円 502">
          <a:extLst>
            <a:ext uri="{FF2B5EF4-FFF2-40B4-BE49-F238E27FC236}">
              <a16:creationId xmlns:a16="http://schemas.microsoft.com/office/drawing/2014/main" id="{3DA9817F-781A-4B93-A090-C68F42FB56B5}"/>
            </a:ext>
          </a:extLst>
        </xdr:cNvPr>
        <xdr:cNvSpPr/>
      </xdr:nvSpPr>
      <xdr:spPr>
        <a:xfrm>
          <a:off x="20383500" y="1862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160455</xdr:rowOff>
    </xdr:from>
    <xdr:to>
      <xdr:col>111</xdr:col>
      <xdr:colOff>177800</xdr:colOff>
      <xdr:row>108</xdr:row>
      <xdr:rowOff>162578</xdr:rowOff>
    </xdr:to>
    <xdr:cxnSp macro="">
      <xdr:nvCxnSpPr>
        <xdr:cNvPr id="504" name="直線コネクタ 503">
          <a:extLst>
            <a:ext uri="{FF2B5EF4-FFF2-40B4-BE49-F238E27FC236}">
              <a16:creationId xmlns:a16="http://schemas.microsoft.com/office/drawing/2014/main" id="{239F9DA4-ADAB-4EA8-A442-DA62A4C87B25}"/>
            </a:ext>
          </a:extLst>
        </xdr:cNvPr>
        <xdr:cNvCxnSpPr/>
      </xdr:nvCxnSpPr>
      <xdr:spPr>
        <a:xfrm flipV="1">
          <a:off x="20434300" y="18677055"/>
          <a:ext cx="889000" cy="2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110635</xdr:rowOff>
    </xdr:from>
    <xdr:to>
      <xdr:col>102</xdr:col>
      <xdr:colOff>165100</xdr:colOff>
      <xdr:row>109</xdr:row>
      <xdr:rowOff>40785</xdr:rowOff>
    </xdr:to>
    <xdr:sp macro="" textlink="">
      <xdr:nvSpPr>
        <xdr:cNvPr id="505" name="楕円 504">
          <a:extLst>
            <a:ext uri="{FF2B5EF4-FFF2-40B4-BE49-F238E27FC236}">
              <a16:creationId xmlns:a16="http://schemas.microsoft.com/office/drawing/2014/main" id="{A6E696C3-FA86-40AE-991E-985500F5175C}"/>
            </a:ext>
          </a:extLst>
        </xdr:cNvPr>
        <xdr:cNvSpPr/>
      </xdr:nvSpPr>
      <xdr:spPr>
        <a:xfrm>
          <a:off x="19494500" y="1862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161435</xdr:rowOff>
    </xdr:from>
    <xdr:to>
      <xdr:col>107</xdr:col>
      <xdr:colOff>50800</xdr:colOff>
      <xdr:row>108</xdr:row>
      <xdr:rowOff>162578</xdr:rowOff>
    </xdr:to>
    <xdr:cxnSp macro="">
      <xdr:nvCxnSpPr>
        <xdr:cNvPr id="506" name="直線コネクタ 505">
          <a:extLst>
            <a:ext uri="{FF2B5EF4-FFF2-40B4-BE49-F238E27FC236}">
              <a16:creationId xmlns:a16="http://schemas.microsoft.com/office/drawing/2014/main" id="{F83E91D2-3FF5-4386-8525-5310F8378992}"/>
            </a:ext>
          </a:extLst>
        </xdr:cNvPr>
        <xdr:cNvCxnSpPr/>
      </xdr:nvCxnSpPr>
      <xdr:spPr>
        <a:xfrm>
          <a:off x="19545300" y="18678035"/>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109</xdr:row>
      <xdr:rowOff>30932</xdr:rowOff>
    </xdr:from>
    <xdr:ext cx="469744" cy="259045"/>
    <xdr:sp macro="" textlink="">
      <xdr:nvSpPr>
        <xdr:cNvPr id="507" name="n_1mainValue【庁舎】&#10;一人当たり面積">
          <a:extLst>
            <a:ext uri="{FF2B5EF4-FFF2-40B4-BE49-F238E27FC236}">
              <a16:creationId xmlns:a16="http://schemas.microsoft.com/office/drawing/2014/main" id="{608CA32A-564F-4CC9-9B51-67988CDCBE31}"/>
            </a:ext>
          </a:extLst>
        </xdr:cNvPr>
        <xdr:cNvSpPr txBox="1"/>
      </xdr:nvSpPr>
      <xdr:spPr>
        <a:xfrm>
          <a:off x="21075727" y="18718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33055</xdr:rowOff>
    </xdr:from>
    <xdr:ext cx="469744" cy="259045"/>
    <xdr:sp macro="" textlink="">
      <xdr:nvSpPr>
        <xdr:cNvPr id="508" name="n_2mainValue【庁舎】&#10;一人当たり面積">
          <a:extLst>
            <a:ext uri="{FF2B5EF4-FFF2-40B4-BE49-F238E27FC236}">
              <a16:creationId xmlns:a16="http://schemas.microsoft.com/office/drawing/2014/main" id="{90B176D9-925F-4F06-9503-950A51E34905}"/>
            </a:ext>
          </a:extLst>
        </xdr:cNvPr>
        <xdr:cNvSpPr txBox="1"/>
      </xdr:nvSpPr>
      <xdr:spPr>
        <a:xfrm>
          <a:off x="20199427" y="18721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31912</xdr:rowOff>
    </xdr:from>
    <xdr:ext cx="469744" cy="259045"/>
    <xdr:sp macro="" textlink="">
      <xdr:nvSpPr>
        <xdr:cNvPr id="509" name="n_3mainValue【庁舎】&#10;一人当たり面積">
          <a:extLst>
            <a:ext uri="{FF2B5EF4-FFF2-40B4-BE49-F238E27FC236}">
              <a16:creationId xmlns:a16="http://schemas.microsoft.com/office/drawing/2014/main" id="{AE422A50-E892-4CF1-8ECF-0C8631CFF4C2}"/>
            </a:ext>
          </a:extLst>
        </xdr:cNvPr>
        <xdr:cNvSpPr txBox="1"/>
      </xdr:nvSpPr>
      <xdr:spPr>
        <a:xfrm>
          <a:off x="19310427" y="18719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10" name="正方形/長方形 509">
          <a:extLst>
            <a:ext uri="{FF2B5EF4-FFF2-40B4-BE49-F238E27FC236}">
              <a16:creationId xmlns:a16="http://schemas.microsoft.com/office/drawing/2014/main" id="{321AA867-6542-44B9-A90E-EC34B0DE8553}"/>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11" name="正方形/長方形 510">
          <a:extLst>
            <a:ext uri="{FF2B5EF4-FFF2-40B4-BE49-F238E27FC236}">
              <a16:creationId xmlns:a16="http://schemas.microsoft.com/office/drawing/2014/main" id="{47DFECCC-15AF-412A-A55A-061831FCB206}"/>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12" name="テキスト ボックス 511">
          <a:extLst>
            <a:ext uri="{FF2B5EF4-FFF2-40B4-BE49-F238E27FC236}">
              <a16:creationId xmlns:a16="http://schemas.microsoft.com/office/drawing/2014/main" id="{F326871F-07B4-4117-BCD2-B42C4D131CC4}"/>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減価償却率について、</a:t>
          </a:r>
          <a:r>
            <a:rPr kumimoji="1" lang="ja-JP" altLang="en-US" sz="1100">
              <a:solidFill>
                <a:schemeClr val="dk1"/>
              </a:solidFill>
              <a:effectLst/>
              <a:latin typeface="+mn-lt"/>
              <a:ea typeface="+mn-ea"/>
              <a:cs typeface="+mn-cs"/>
            </a:rPr>
            <a:t>消防施設、</a:t>
          </a:r>
          <a:r>
            <a:rPr kumimoji="1" lang="en-US" altLang="ja-JP" sz="1100">
              <a:solidFill>
                <a:schemeClr val="dk1"/>
              </a:solidFill>
              <a:effectLst/>
              <a:latin typeface="+mn-lt"/>
              <a:ea typeface="+mn-ea"/>
              <a:cs typeface="+mn-cs"/>
            </a:rPr>
            <a:t>86.7</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体育館・プール、</a:t>
          </a:r>
          <a:r>
            <a:rPr kumimoji="1" lang="en-US" altLang="ja-JP" sz="1100">
              <a:solidFill>
                <a:schemeClr val="dk1"/>
              </a:solidFill>
              <a:effectLst/>
              <a:latin typeface="+mn-lt"/>
              <a:ea typeface="+mn-ea"/>
              <a:cs typeface="+mn-cs"/>
            </a:rPr>
            <a:t>84.0</a:t>
          </a:r>
          <a:r>
            <a:rPr kumimoji="1" lang="ja-JP" altLang="ja-JP" sz="1100">
              <a:solidFill>
                <a:schemeClr val="dk1"/>
              </a:solidFill>
              <a:effectLst/>
              <a:latin typeface="+mn-lt"/>
              <a:ea typeface="+mn-ea"/>
              <a:cs typeface="+mn-cs"/>
            </a:rPr>
            <a:t>％、庁舎、</a:t>
          </a:r>
          <a:r>
            <a:rPr kumimoji="1" lang="en-US" altLang="ja-JP" sz="1100">
              <a:solidFill>
                <a:schemeClr val="dk1"/>
              </a:solidFill>
              <a:effectLst/>
              <a:latin typeface="+mn-lt"/>
              <a:ea typeface="+mn-ea"/>
              <a:cs typeface="+mn-cs"/>
            </a:rPr>
            <a:t>82.0</a:t>
          </a:r>
          <a:r>
            <a:rPr kumimoji="1" lang="ja-JP" altLang="ja-JP" sz="1100">
              <a:solidFill>
                <a:schemeClr val="dk1"/>
              </a:solidFill>
              <a:effectLst/>
              <a:latin typeface="+mn-lt"/>
              <a:ea typeface="+mn-ea"/>
              <a:cs typeface="+mn-cs"/>
            </a:rPr>
            <a:t>％と</a:t>
          </a:r>
          <a:r>
            <a:rPr kumimoji="1" lang="en-US" altLang="ja-JP" sz="1100">
              <a:solidFill>
                <a:schemeClr val="dk1"/>
              </a:solidFill>
              <a:effectLst/>
              <a:latin typeface="+mn-lt"/>
              <a:ea typeface="+mn-ea"/>
              <a:cs typeface="+mn-cs"/>
            </a:rPr>
            <a:t>80</a:t>
          </a:r>
          <a:r>
            <a:rPr kumimoji="1" lang="ja-JP" altLang="en-US" sz="1100">
              <a:solidFill>
                <a:schemeClr val="dk1"/>
              </a:solidFill>
              <a:effectLst/>
              <a:latin typeface="+mn-lt"/>
              <a:ea typeface="+mn-ea"/>
              <a:cs typeface="+mn-cs"/>
            </a:rPr>
            <a:t>％を超えており</a:t>
          </a:r>
          <a:r>
            <a:rPr kumimoji="1" lang="ja-JP" altLang="ja-JP" sz="1100">
              <a:solidFill>
                <a:schemeClr val="dk1"/>
              </a:solidFill>
              <a:effectLst/>
              <a:latin typeface="+mn-lt"/>
              <a:ea typeface="+mn-ea"/>
              <a:cs typeface="+mn-cs"/>
            </a:rPr>
            <a:t>償却が進んでいる</a:t>
          </a:r>
          <a:r>
            <a:rPr kumimoji="1" lang="ja-JP" altLang="en-US" sz="1100">
              <a:solidFill>
                <a:schemeClr val="dk1"/>
              </a:solidFill>
              <a:effectLst/>
              <a:latin typeface="+mn-lt"/>
              <a:ea typeface="+mn-ea"/>
              <a:cs typeface="+mn-cs"/>
            </a:rPr>
            <a:t>。庁舎については計画的に対応を検討する必要がある</a:t>
          </a:r>
          <a:r>
            <a:rPr kumimoji="1" lang="ja-JP" altLang="ja-JP" sz="1100">
              <a:solidFill>
                <a:schemeClr val="dk1"/>
              </a:solidFill>
              <a:effectLst/>
              <a:latin typeface="+mn-lt"/>
              <a:ea typeface="+mn-ea"/>
              <a:cs typeface="+mn-cs"/>
            </a:rPr>
            <a:t>。その他施設についても高い比率となっており償却が進んでいる</a:t>
          </a:r>
          <a:r>
            <a:rPr kumimoji="1" lang="ja-JP" altLang="en-US" sz="1100">
              <a:solidFill>
                <a:schemeClr val="dk1"/>
              </a:solidFill>
              <a:effectLst/>
              <a:latin typeface="+mn-lt"/>
              <a:ea typeface="+mn-ea"/>
              <a:cs typeface="+mn-cs"/>
            </a:rPr>
            <a:t>事から個別管理計画を策定し</a:t>
          </a:r>
          <a:r>
            <a:rPr kumimoji="1" lang="ja-JP" altLang="ja-JP" sz="1100">
              <a:solidFill>
                <a:schemeClr val="dk1"/>
              </a:solidFill>
              <a:effectLst/>
              <a:latin typeface="+mn-lt"/>
              <a:ea typeface="+mn-ea"/>
              <a:cs typeface="+mn-cs"/>
            </a:rPr>
            <a:t>計画的</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整備</a:t>
          </a:r>
          <a:r>
            <a:rPr kumimoji="1" lang="ja-JP" altLang="en-US" sz="1100">
              <a:solidFill>
                <a:schemeClr val="dk1"/>
              </a:solidFill>
              <a:effectLst/>
              <a:latin typeface="+mn-lt"/>
              <a:ea typeface="+mn-ea"/>
              <a:cs typeface="+mn-cs"/>
            </a:rPr>
            <a:t>を進めていく</a:t>
          </a:r>
          <a:r>
            <a:rPr kumimoji="1" lang="ja-JP" altLang="ja-JP" sz="1100">
              <a:solidFill>
                <a:schemeClr val="dk1"/>
              </a:solidFill>
              <a:effectLst/>
              <a:latin typeface="+mn-lt"/>
              <a:ea typeface="+mn-ea"/>
              <a:cs typeface="+mn-cs"/>
            </a:rPr>
            <a:t>必要</a:t>
          </a:r>
          <a:r>
            <a:rPr kumimoji="1" lang="ja-JP" altLang="en-US" sz="1100">
              <a:solidFill>
                <a:schemeClr val="dk1"/>
              </a:solidFill>
              <a:effectLst/>
              <a:latin typeface="+mn-lt"/>
              <a:ea typeface="+mn-ea"/>
              <a:cs typeface="+mn-cs"/>
            </a:rPr>
            <a:t>がある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一人当たり面積については、類似団体内平均値と比較すると低い値になっている。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群馬県嬬恋村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9,569
9,438
337.58
8,195,807
7,590,344
368,692
4,315,635
6,010,423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基準財政需要額が減少し各種交付金等収入が増加したため、前年度より</a:t>
          </a:r>
          <a:r>
            <a:rPr kumimoji="1" lang="en-US" altLang="ja-JP" sz="1300">
              <a:latin typeface="ＭＳ Ｐゴシック" panose="020B0600070205080204" pitchFamily="50" charset="-128"/>
              <a:ea typeface="ＭＳ Ｐゴシック" panose="020B0600070205080204" pitchFamily="50" charset="-128"/>
            </a:rPr>
            <a:t>0.02</a:t>
          </a:r>
          <a:r>
            <a:rPr kumimoji="1" lang="ja-JP" altLang="en-US" sz="1300">
              <a:latin typeface="ＭＳ Ｐゴシック" panose="020B0600070205080204" pitchFamily="50" charset="-128"/>
              <a:ea typeface="ＭＳ Ｐゴシック" panose="020B0600070205080204" pitchFamily="50" charset="-128"/>
            </a:rPr>
            <a:t>ポイント上昇した。類似団体平均値を上回っているが、税収等は減少傾向にある。基幹産業である農業収入により税収への影響があるため、安定的な税収の確保が出来るよう努める。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また、各事業の見直し等により歳出削減を行い財政基盤の強化に努める。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122464</xdr:rowOff>
    </xdr:from>
    <xdr:to>
      <xdr:col>23</xdr:col>
      <xdr:colOff>133350</xdr:colOff>
      <xdr:row>44</xdr:row>
      <xdr:rowOff>78922</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123214"/>
          <a:ext cx="0" cy="14995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50999</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59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78922</xdr:rowOff>
    </xdr:from>
    <xdr:to>
      <xdr:col>24</xdr:col>
      <xdr:colOff>12700</xdr:colOff>
      <xdr:row>44</xdr:row>
      <xdr:rowOff>78922</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2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37391</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122464</xdr:rowOff>
    </xdr:from>
    <xdr:to>
      <xdr:col>24</xdr:col>
      <xdr:colOff>12700</xdr:colOff>
      <xdr:row>35</xdr:row>
      <xdr:rowOff>122464</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41728</xdr:rowOff>
    </xdr:from>
    <xdr:to>
      <xdr:col>23</xdr:col>
      <xdr:colOff>133350</xdr:colOff>
      <xdr:row>41</xdr:row>
      <xdr:rowOff>76200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4114800" y="7071178"/>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101799</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302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129722</xdr:rowOff>
    </xdr:from>
    <xdr:to>
      <xdr:col>23</xdr:col>
      <xdr:colOff>184150</xdr:colOff>
      <xdr:row>43</xdr:row>
      <xdr:rowOff>59872</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76200</xdr:rowOff>
    </xdr:from>
    <xdr:to>
      <xdr:col>19</xdr:col>
      <xdr:colOff>133350</xdr:colOff>
      <xdr:row>41</xdr:row>
      <xdr:rowOff>110672</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3225800" y="7105650"/>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129722</xdr:rowOff>
    </xdr:from>
    <xdr:to>
      <xdr:col>19</xdr:col>
      <xdr:colOff>184150</xdr:colOff>
      <xdr:row>43</xdr:row>
      <xdr:rowOff>59872</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44649</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416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110672</xdr:rowOff>
    </xdr:from>
    <xdr:to>
      <xdr:col>15</xdr:col>
      <xdr:colOff>82550</xdr:colOff>
      <xdr:row>41</xdr:row>
      <xdr:rowOff>127907</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14012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61884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127907</xdr:rowOff>
    </xdr:from>
    <xdr:to>
      <xdr:col>11</xdr:col>
      <xdr:colOff>31750</xdr:colOff>
      <xdr:row>41</xdr:row>
      <xdr:rowOff>127907</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1573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164193</xdr:rowOff>
    </xdr:from>
    <xdr:to>
      <xdr:col>11</xdr:col>
      <xdr:colOff>82550</xdr:colOff>
      <xdr:row>43</xdr:row>
      <xdr:rowOff>94343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79120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45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61884</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162378</xdr:rowOff>
    </xdr:from>
    <xdr:to>
      <xdr:col>23</xdr:col>
      <xdr:colOff>184150</xdr:colOff>
      <xdr:row>41</xdr:row>
      <xdr:rowOff>92528</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02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7455</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686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25400</xdr:rowOff>
    </xdr:from>
    <xdr:to>
      <xdr:col>19</xdr:col>
      <xdr:colOff>184150</xdr:colOff>
      <xdr:row>41</xdr:row>
      <xdr:rowOff>127000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137177</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59872</xdr:rowOff>
    </xdr:from>
    <xdr:to>
      <xdr:col>15</xdr:col>
      <xdr:colOff>133350</xdr:colOff>
      <xdr:row>41</xdr:row>
      <xdr:rowOff>161472</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08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199</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68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77107</xdr:rowOff>
    </xdr:from>
    <xdr:to>
      <xdr:col>11</xdr:col>
      <xdr:colOff>82550</xdr:colOff>
      <xdr:row>42</xdr:row>
      <xdr:rowOff>7257</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17434</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77107</xdr:rowOff>
    </xdr:from>
    <xdr:to>
      <xdr:col>7</xdr:col>
      <xdr:colOff>31750</xdr:colOff>
      <xdr:row>42</xdr:row>
      <xdr:rowOff>7257</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17434</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経常収支比率について、平成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年度より</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ポイント減少し</a:t>
          </a:r>
          <a:r>
            <a:rPr kumimoji="1" lang="en-US" altLang="ja-JP" sz="1300">
              <a:latin typeface="ＭＳ Ｐゴシック" panose="020B0600070205080204" pitchFamily="50" charset="-128"/>
              <a:ea typeface="ＭＳ Ｐゴシック" panose="020B0600070205080204" pitchFamily="50" charset="-128"/>
            </a:rPr>
            <a:t>87.3%</a:t>
          </a:r>
          <a:r>
            <a:rPr kumimoji="1" lang="ja-JP" altLang="en-US" sz="1300">
              <a:latin typeface="ＭＳ Ｐゴシック" panose="020B0600070205080204" pitchFamily="50" charset="-128"/>
              <a:ea typeface="ＭＳ Ｐゴシック" panose="020B0600070205080204" pitchFamily="50" charset="-128"/>
            </a:rPr>
            <a:t>となっているが、今後、義務的経費である公債費の増加が見込まれ財政の硬直化が進む可能性があるため、今後、村税収入等の確保強化を行い、人件費の抑制・地方債の新規発行の制限・指定管理制度・</a:t>
          </a:r>
          <a:r>
            <a:rPr kumimoji="1" lang="en-US" altLang="ja-JP" sz="1300">
              <a:latin typeface="ＭＳ Ｐゴシック" panose="020B0600070205080204" pitchFamily="50" charset="-128"/>
              <a:ea typeface="ＭＳ Ｐゴシック" panose="020B0600070205080204" pitchFamily="50" charset="-128"/>
            </a:rPr>
            <a:t>PDCA</a:t>
          </a:r>
          <a:r>
            <a:rPr kumimoji="1" lang="ja-JP" altLang="en-US" sz="1300">
              <a:latin typeface="ＭＳ Ｐゴシック" panose="020B0600070205080204" pitchFamily="50" charset="-128"/>
              <a:ea typeface="ＭＳ Ｐゴシック" panose="020B0600070205080204" pitchFamily="50" charset="-128"/>
            </a:rPr>
            <a:t>サイクルに基づく事務事業評価の実施など行財政改革への取組を通じて義務的経費の削減に努める。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167894</xdr:rowOff>
    </xdr:from>
    <xdr:to>
      <xdr:col>23</xdr:col>
      <xdr:colOff>133350</xdr:colOff>
      <xdr:row>67</xdr:row>
      <xdr:rowOff>65532</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283444"/>
          <a:ext cx="0" cy="12692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37609</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524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65532</xdr:rowOff>
    </xdr:from>
    <xdr:to>
      <xdr:col>24</xdr:col>
      <xdr:colOff>12700</xdr:colOff>
      <xdr:row>67</xdr:row>
      <xdr:rowOff>65532</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552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82821</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1002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167894</xdr:rowOff>
    </xdr:from>
    <xdr:to>
      <xdr:col>24</xdr:col>
      <xdr:colOff>12700</xdr:colOff>
      <xdr:row>59</xdr:row>
      <xdr:rowOff>167894</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28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104648</xdr:rowOff>
    </xdr:from>
    <xdr:to>
      <xdr:col>23</xdr:col>
      <xdr:colOff>133350</xdr:colOff>
      <xdr:row>63</xdr:row>
      <xdr:rowOff>123952</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0905998"/>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54881</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85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82804</xdr:rowOff>
    </xdr:from>
    <xdr:to>
      <xdr:col>23</xdr:col>
      <xdr:colOff>184150</xdr:colOff>
      <xdr:row>64</xdr:row>
      <xdr:rowOff>12954</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126492</xdr:rowOff>
    </xdr:from>
    <xdr:to>
      <xdr:col>19</xdr:col>
      <xdr:colOff>133350</xdr:colOff>
      <xdr:row>63</xdr:row>
      <xdr:rowOff>123952</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3225800" y="10756392"/>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5588</xdr:rowOff>
    </xdr:from>
    <xdr:to>
      <xdr:col>19</xdr:col>
      <xdr:colOff>184150</xdr:colOff>
      <xdr:row>63</xdr:row>
      <xdr:rowOff>107188</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117365</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5758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126746</xdr:rowOff>
    </xdr:from>
    <xdr:to>
      <xdr:col>15</xdr:col>
      <xdr:colOff>82550</xdr:colOff>
      <xdr:row>62</xdr:row>
      <xdr:rowOff>126492</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0413746"/>
          <a:ext cx="889000" cy="342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90170</xdr:rowOff>
    </xdr:from>
    <xdr:to>
      <xdr:col>15</xdr:col>
      <xdr:colOff>133350</xdr:colOff>
      <xdr:row>63</xdr:row>
      <xdr:rowOff>20320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5097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1270</xdr:rowOff>
    </xdr:from>
    <xdr:to>
      <xdr:col>11</xdr:col>
      <xdr:colOff>31750</xdr:colOff>
      <xdr:row>60</xdr:row>
      <xdr:rowOff>126746</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0288270"/>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155448</xdr:rowOff>
    </xdr:from>
    <xdr:to>
      <xdr:col>11</xdr:col>
      <xdr:colOff>82550</xdr:colOff>
      <xdr:row>62</xdr:row>
      <xdr:rowOff>85598</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70375</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700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15240</xdr:rowOff>
    </xdr:from>
    <xdr:to>
      <xdr:col>7</xdr:col>
      <xdr:colOff>31750</xdr:colOff>
      <xdr:row>63</xdr:row>
      <xdr:rowOff>116840</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101617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53848</xdr:rowOff>
    </xdr:from>
    <xdr:to>
      <xdr:col>23</xdr:col>
      <xdr:colOff>184150</xdr:colOff>
      <xdr:row>63</xdr:row>
      <xdr:rowOff>155448</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85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70375</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700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73152</xdr:rowOff>
    </xdr:from>
    <xdr:to>
      <xdr:col>19</xdr:col>
      <xdr:colOff>184150</xdr:colOff>
      <xdr:row>64</xdr:row>
      <xdr:rowOff>3302</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87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159529</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9608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75692</xdr:rowOff>
    </xdr:from>
    <xdr:to>
      <xdr:col>15</xdr:col>
      <xdr:colOff>133350</xdr:colOff>
      <xdr:row>63</xdr:row>
      <xdr:rowOff>5842</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70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16019</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47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75946</xdr:rowOff>
    </xdr:from>
    <xdr:to>
      <xdr:col>11</xdr:col>
      <xdr:colOff>82550</xdr:colOff>
      <xdr:row>61</xdr:row>
      <xdr:rowOff>6096</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36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16273</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131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121920</xdr:rowOff>
    </xdr:from>
    <xdr:to>
      <xdr:col>7</xdr:col>
      <xdr:colOff>31750</xdr:colOff>
      <xdr:row>60</xdr:row>
      <xdr:rowOff>52070</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62247</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00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[201,399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人件費は退職者と新規採用職員との差額により平成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年度より</a:t>
          </a:r>
          <a:r>
            <a:rPr kumimoji="1" lang="en-US" altLang="ja-JP" sz="1300">
              <a:latin typeface="ＭＳ Ｐゴシック" panose="020B0600070205080204" pitchFamily="50" charset="-128"/>
              <a:ea typeface="ＭＳ Ｐゴシック" panose="020B0600070205080204" pitchFamily="50" charset="-128"/>
            </a:rPr>
            <a:t>7.8</a:t>
          </a:r>
          <a:r>
            <a:rPr kumimoji="1" lang="ja-JP" altLang="en-US" sz="1300">
              <a:latin typeface="ＭＳ Ｐゴシック" panose="020B0600070205080204" pitchFamily="50" charset="-128"/>
              <a:ea typeface="ＭＳ Ｐゴシック" panose="020B0600070205080204" pitchFamily="50" charset="-128"/>
            </a:rPr>
            <a:t>ポイント減少している。また物件費においてもスキー場運営委託料、基幹系システムのクラウド化等の委託料減少により</a:t>
          </a:r>
          <a:r>
            <a:rPr kumimoji="1" lang="en-US" altLang="ja-JP" sz="1300">
              <a:latin typeface="ＭＳ Ｐゴシック" panose="020B0600070205080204" pitchFamily="50" charset="-128"/>
              <a:ea typeface="ＭＳ Ｐゴシック" panose="020B0600070205080204" pitchFamily="50" charset="-128"/>
            </a:rPr>
            <a:t>13.4</a:t>
          </a:r>
          <a:r>
            <a:rPr kumimoji="1" lang="ja-JP" altLang="en-US" sz="1300">
              <a:latin typeface="ＭＳ Ｐゴシック" panose="020B0600070205080204" pitchFamily="50" charset="-128"/>
              <a:ea typeface="ＭＳ Ｐゴシック" panose="020B0600070205080204" pitchFamily="50" charset="-128"/>
            </a:rPr>
            <a:t>ポイント減少している。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今後も、義務的経費を抑えつつも、多様化する行政サービスに対応できるよう効率的な財政運営に努める。</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67951</xdr:rowOff>
    </xdr:from>
    <xdr:to>
      <xdr:col>23</xdr:col>
      <xdr:colOff>133350</xdr:colOff>
      <xdr:row>90</xdr:row>
      <xdr:rowOff>38241</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955401"/>
          <a:ext cx="0" cy="15133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10318</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440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38241</xdr:rowOff>
    </xdr:from>
    <xdr:to>
      <xdr:col>24</xdr:col>
      <xdr:colOff>12700</xdr:colOff>
      <xdr:row>90</xdr:row>
      <xdr:rowOff>38241</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468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154328</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698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67951</xdr:rowOff>
    </xdr:from>
    <xdr:to>
      <xdr:col>24</xdr:col>
      <xdr:colOff>12700</xdr:colOff>
      <xdr:row>81</xdr:row>
      <xdr:rowOff>67951</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955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149560</xdr:rowOff>
    </xdr:from>
    <xdr:to>
      <xdr:col>23</xdr:col>
      <xdr:colOff>133350</xdr:colOff>
      <xdr:row>83</xdr:row>
      <xdr:rowOff>39870</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4114800" y="14208460"/>
          <a:ext cx="838200" cy="61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69155</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4470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97078</xdr:rowOff>
    </xdr:from>
    <xdr:to>
      <xdr:col>23</xdr:col>
      <xdr:colOff>184150</xdr:colOff>
      <xdr:row>85</xdr:row>
      <xdr:rowOff>27228</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4498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39870</xdr:rowOff>
    </xdr:from>
    <xdr:to>
      <xdr:col>19</xdr:col>
      <xdr:colOff>133350</xdr:colOff>
      <xdr:row>83</xdr:row>
      <xdr:rowOff>41588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3225800" y="14270220"/>
          <a:ext cx="889000" cy="1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72788</xdr:rowOff>
    </xdr:from>
    <xdr:to>
      <xdr:col>19</xdr:col>
      <xdr:colOff>184150</xdr:colOff>
      <xdr:row>85</xdr:row>
      <xdr:rowOff>2938</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4474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159165</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560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136313</xdr:rowOff>
    </xdr:from>
    <xdr:to>
      <xdr:col>15</xdr:col>
      <xdr:colOff>82550</xdr:colOff>
      <xdr:row>83</xdr:row>
      <xdr:rowOff>41588</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4195213"/>
          <a:ext cx="889000" cy="76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29683</xdr:rowOff>
    </xdr:from>
    <xdr:to>
      <xdr:col>15</xdr:col>
      <xdr:colOff>133350</xdr:colOff>
      <xdr:row>84</xdr:row>
      <xdr:rowOff>131283</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43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116060</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4517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125864</xdr:rowOff>
    </xdr:from>
    <xdr:to>
      <xdr:col>11</xdr:col>
      <xdr:colOff>31750</xdr:colOff>
      <xdr:row>82</xdr:row>
      <xdr:rowOff>136313</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4184764"/>
          <a:ext cx="889000" cy="10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164026</xdr:rowOff>
    </xdr:from>
    <xdr:to>
      <xdr:col>11</xdr:col>
      <xdr:colOff>82550</xdr:colOff>
      <xdr:row>84</xdr:row>
      <xdr:rowOff>94176</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439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78953</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4480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66748</xdr:rowOff>
    </xdr:from>
    <xdr:to>
      <xdr:col>7</xdr:col>
      <xdr:colOff>31750</xdr:colOff>
      <xdr:row>82</xdr:row>
      <xdr:rowOff>168348</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412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7075</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389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98760</xdr:rowOff>
    </xdr:from>
    <xdr:to>
      <xdr:col>23</xdr:col>
      <xdr:colOff>184150</xdr:colOff>
      <xdr:row>83</xdr:row>
      <xdr:rowOff>28910</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415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115287</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400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160520</xdr:rowOff>
    </xdr:from>
    <xdr:to>
      <xdr:col>19</xdr:col>
      <xdr:colOff>184150</xdr:colOff>
      <xdr:row>83</xdr:row>
      <xdr:rowOff>90670</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421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100847</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398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162238</xdr:rowOff>
    </xdr:from>
    <xdr:to>
      <xdr:col>15</xdr:col>
      <xdr:colOff>133350</xdr:colOff>
      <xdr:row>83</xdr:row>
      <xdr:rowOff>92388</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422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102565</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3990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85513</xdr:rowOff>
    </xdr:from>
    <xdr:to>
      <xdr:col>11</xdr:col>
      <xdr:colOff>82550</xdr:colOff>
      <xdr:row>83</xdr:row>
      <xdr:rowOff>15663</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4144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25840</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3913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75064</xdr:rowOff>
    </xdr:from>
    <xdr:to>
      <xdr:col>7</xdr:col>
      <xdr:colOff>31750</xdr:colOff>
      <xdr:row>83</xdr:row>
      <xdr:rowOff>5214</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413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161441</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422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年度数値を引用している。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職員構造は依然として</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代、</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代の職員比率が高く、類似団体平均値と比較して若干上回っている。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今後も定年退職者に対する新規採用職員のバランスを考慮し、業務の効率化を進めると共に人事院勧告等を勘案し給与水準の適正な運営に努める。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00000000-0008-0000-0300-0000FA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41911</xdr:rowOff>
    </xdr:from>
    <xdr:to>
      <xdr:col>81</xdr:col>
      <xdr:colOff>44450</xdr:colOff>
      <xdr:row>88</xdr:row>
      <xdr:rowOff>80434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7018000" y="13929361"/>
          <a:ext cx="0" cy="12386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52511</xdr:rowOff>
    </xdr:from>
    <xdr:ext cx="762000" cy="259045"/>
    <xdr:sp macro="" textlink="">
      <xdr:nvSpPr>
        <xdr:cNvPr id="252" name="給与水準   （国との比較）最小値テキスト">
          <a:extLst>
            <a:ext uri="{FF2B5EF4-FFF2-40B4-BE49-F238E27FC236}">
              <a16:creationId xmlns:a16="http://schemas.microsoft.com/office/drawing/2014/main" id="{00000000-0008-0000-0300-0000FC000000}"/>
            </a:ext>
          </a:extLst>
        </xdr:cNvPr>
        <xdr:cNvSpPr txBox="1"/>
      </xdr:nvSpPr>
      <xdr:spPr>
        <a:xfrm>
          <a:off x="17106900" y="1514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80434</xdr:rowOff>
    </xdr:from>
    <xdr:to>
      <xdr:col>81</xdr:col>
      <xdr:colOff>133350</xdr:colOff>
      <xdr:row>88</xdr:row>
      <xdr:rowOff>80434</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516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128288</xdr:rowOff>
    </xdr:from>
    <xdr:ext cx="762000" cy="259045"/>
    <xdr:sp macro="" textlink="">
      <xdr:nvSpPr>
        <xdr:cNvPr id="254" name="給与水準   （国との比較）最大値テキスト">
          <a:extLst>
            <a:ext uri="{FF2B5EF4-FFF2-40B4-BE49-F238E27FC236}">
              <a16:creationId xmlns:a16="http://schemas.microsoft.com/office/drawing/2014/main" id="{00000000-0008-0000-0300-0000FE000000}"/>
            </a:ext>
          </a:extLst>
        </xdr:cNvPr>
        <xdr:cNvSpPr txBox="1"/>
      </xdr:nvSpPr>
      <xdr:spPr>
        <a:xfrm>
          <a:off x="171069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41911</xdr:rowOff>
    </xdr:from>
    <xdr:to>
      <xdr:col>81</xdr:col>
      <xdr:colOff>133350</xdr:colOff>
      <xdr:row>81</xdr:row>
      <xdr:rowOff>41911</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392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61384</xdr:rowOff>
    </xdr:from>
    <xdr:to>
      <xdr:col>81</xdr:col>
      <xdr:colOff>44450</xdr:colOff>
      <xdr:row>86</xdr:row>
      <xdr:rowOff>69427</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179800" y="14806084"/>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77911</xdr:rowOff>
    </xdr:from>
    <xdr:ext cx="762000" cy="259045"/>
    <xdr:sp macro="" textlink="">
      <xdr:nvSpPr>
        <xdr:cNvPr id="257" name="給与水準   （国との比較）平均値テキスト">
          <a:extLst>
            <a:ext uri="{FF2B5EF4-FFF2-40B4-BE49-F238E27FC236}">
              <a16:creationId xmlns:a16="http://schemas.microsoft.com/office/drawing/2014/main" id="{00000000-0008-0000-0300-000001010000}"/>
            </a:ext>
          </a:extLst>
        </xdr:cNvPr>
        <xdr:cNvSpPr txBox="1"/>
      </xdr:nvSpPr>
      <xdr:spPr>
        <a:xfrm>
          <a:off x="17106900" y="14479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61384</xdr:rowOff>
    </xdr:from>
    <xdr:to>
      <xdr:col>77</xdr:col>
      <xdr:colOff>44450</xdr:colOff>
      <xdr:row>86</xdr:row>
      <xdr:rowOff>93557</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5290800" y="14806084"/>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69427</xdr:rowOff>
    </xdr:from>
    <xdr:to>
      <xdr:col>77</xdr:col>
      <xdr:colOff>95250</xdr:colOff>
      <xdr:row>85</xdr:row>
      <xdr:rowOff>171027</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129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9754</xdr:rowOff>
    </xdr:from>
    <xdr:ext cx="7366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798800" y="14411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93557</xdr:rowOff>
    </xdr:from>
    <xdr:to>
      <xdr:col>72</xdr:col>
      <xdr:colOff>203200</xdr:colOff>
      <xdr:row>86</xdr:row>
      <xdr:rowOff>149861</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4401800" y="14838257"/>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69427</xdr:rowOff>
    </xdr:from>
    <xdr:to>
      <xdr:col>73</xdr:col>
      <xdr:colOff>44450</xdr:colOff>
      <xdr:row>85</xdr:row>
      <xdr:rowOff>171027</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5240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9754</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909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101600</xdr:rowOff>
    </xdr:from>
    <xdr:to>
      <xdr:col>68</xdr:col>
      <xdr:colOff>152400</xdr:colOff>
      <xdr:row>86</xdr:row>
      <xdr:rowOff>149861</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3512800" y="14846300"/>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69427</xdr:rowOff>
    </xdr:from>
    <xdr:to>
      <xdr:col>68</xdr:col>
      <xdr:colOff>203200</xdr:colOff>
      <xdr:row>85</xdr:row>
      <xdr:rowOff>171027</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4351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9754</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020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144357</xdr:rowOff>
    </xdr:from>
    <xdr:to>
      <xdr:col>64</xdr:col>
      <xdr:colOff>152400</xdr:colOff>
      <xdr:row>85</xdr:row>
      <xdr:rowOff>74507</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34620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84684</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131800" y="1431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18627</xdr:rowOff>
    </xdr:from>
    <xdr:to>
      <xdr:col>81</xdr:col>
      <xdr:colOff>95250</xdr:colOff>
      <xdr:row>86</xdr:row>
      <xdr:rowOff>120227</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967200" y="1476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162154</xdr:rowOff>
    </xdr:from>
    <xdr:ext cx="762000" cy="259045"/>
    <xdr:sp macro="" textlink="">
      <xdr:nvSpPr>
        <xdr:cNvPr id="276" name="給与水準   （国との比較）該当値テキスト">
          <a:extLst>
            <a:ext uri="{FF2B5EF4-FFF2-40B4-BE49-F238E27FC236}">
              <a16:creationId xmlns:a16="http://schemas.microsoft.com/office/drawing/2014/main" id="{00000000-0008-0000-0300-000014010000}"/>
            </a:ext>
          </a:extLst>
        </xdr:cNvPr>
        <xdr:cNvSpPr txBox="1"/>
      </xdr:nvSpPr>
      <xdr:spPr>
        <a:xfrm>
          <a:off x="17106900" y="14735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10584</xdr:rowOff>
    </xdr:from>
    <xdr:to>
      <xdr:col>77</xdr:col>
      <xdr:colOff>95250</xdr:colOff>
      <xdr:row>86</xdr:row>
      <xdr:rowOff>112184</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1290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96961</xdr:rowOff>
    </xdr:from>
    <xdr:ext cx="7366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798800" y="14841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42757</xdr:rowOff>
    </xdr:from>
    <xdr:to>
      <xdr:col>73</xdr:col>
      <xdr:colOff>44450</xdr:colOff>
      <xdr:row>86</xdr:row>
      <xdr:rowOff>144357</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5240000" y="147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129134</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909800" y="1487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99061</xdr:rowOff>
    </xdr:from>
    <xdr:to>
      <xdr:col>68</xdr:col>
      <xdr:colOff>203200</xdr:colOff>
      <xdr:row>87</xdr:row>
      <xdr:rowOff>29211</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4351000" y="1484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13988</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020800" y="14930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3462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年度においては職員数を</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名削減し、定員の削減を行った。平成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年度には幼稚園が統合し</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園となり、保育園も東部子ども園として同一施設内に設置するなどを行った。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今後も効率的な行財政運営を行い、適切な職員の管理に努める。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3121</xdr:rowOff>
    </xdr:from>
    <xdr:to>
      <xdr:col>81</xdr:col>
      <xdr:colOff>44450</xdr:colOff>
      <xdr:row>66</xdr:row>
      <xdr:rowOff>165970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7018000" y="10118671"/>
          <a:ext cx="0" cy="13629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138047</xdr:rowOff>
    </xdr:from>
    <xdr:ext cx="762000" cy="259045"/>
    <xdr:sp macro="" textlink="">
      <xdr:nvSpPr>
        <xdr:cNvPr id="317" name="定員管理の状況最小値テキスト">
          <a:extLst>
            <a:ext uri="{FF2B5EF4-FFF2-40B4-BE49-F238E27FC236}">
              <a16:creationId xmlns:a16="http://schemas.microsoft.com/office/drawing/2014/main" id="{00000000-0008-0000-0300-00003D010000}"/>
            </a:ext>
          </a:extLst>
        </xdr:cNvPr>
        <xdr:cNvSpPr txBox="1"/>
      </xdr:nvSpPr>
      <xdr:spPr>
        <a:xfrm>
          <a:off x="17106900" y="1145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165970</xdr:rowOff>
    </xdr:from>
    <xdr:to>
      <xdr:col>81</xdr:col>
      <xdr:colOff>133350</xdr:colOff>
      <xdr:row>66</xdr:row>
      <xdr:rowOff>165970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148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89498</xdr:rowOff>
    </xdr:from>
    <xdr:ext cx="762000" cy="259045"/>
    <xdr:sp macro="" textlink="">
      <xdr:nvSpPr>
        <xdr:cNvPr id="319" name="定員管理の状況最大値テキスト">
          <a:extLst>
            <a:ext uri="{FF2B5EF4-FFF2-40B4-BE49-F238E27FC236}">
              <a16:creationId xmlns:a16="http://schemas.microsoft.com/office/drawing/2014/main" id="{00000000-0008-0000-0300-00003F010000}"/>
            </a:ext>
          </a:extLst>
        </xdr:cNvPr>
        <xdr:cNvSpPr txBox="1"/>
      </xdr:nvSpPr>
      <xdr:spPr>
        <a:xfrm>
          <a:off x="17106900" y="9862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3121</xdr:rowOff>
    </xdr:from>
    <xdr:to>
      <xdr:col>81</xdr:col>
      <xdr:colOff>133350</xdr:colOff>
      <xdr:row>59</xdr:row>
      <xdr:rowOff>3121</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0118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83312</xdr:rowOff>
    </xdr:from>
    <xdr:to>
      <xdr:col>81</xdr:col>
      <xdr:colOff>44450</xdr:colOff>
      <xdr:row>60</xdr:row>
      <xdr:rowOff>94343</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179800" y="10370312"/>
          <a:ext cx="838200" cy="1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138556</xdr:rowOff>
    </xdr:from>
    <xdr:ext cx="762000" cy="259045"/>
    <xdr:sp macro="" textlink="">
      <xdr:nvSpPr>
        <xdr:cNvPr id="322" name="定員管理の状況平均値テキスト">
          <a:extLst>
            <a:ext uri="{FF2B5EF4-FFF2-40B4-BE49-F238E27FC236}">
              <a16:creationId xmlns:a16="http://schemas.microsoft.com/office/drawing/2014/main" id="{00000000-0008-0000-0300-000042010000}"/>
            </a:ext>
          </a:extLst>
        </xdr:cNvPr>
        <xdr:cNvSpPr txBox="1"/>
      </xdr:nvSpPr>
      <xdr:spPr>
        <a:xfrm>
          <a:off x="17106900" y="10597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166479</xdr:rowOff>
    </xdr:from>
    <xdr:to>
      <xdr:col>81</xdr:col>
      <xdr:colOff>95250</xdr:colOff>
      <xdr:row>62</xdr:row>
      <xdr:rowOff>96629</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967200" y="10624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83312</xdr:rowOff>
    </xdr:from>
    <xdr:to>
      <xdr:col>77</xdr:col>
      <xdr:colOff>44450</xdr:colOff>
      <xdr:row>60</xdr:row>
      <xdr:rowOff>117784</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5290800" y="10370312"/>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155448</xdr:rowOff>
    </xdr:from>
    <xdr:to>
      <xdr:col>77</xdr:col>
      <xdr:colOff>95250</xdr:colOff>
      <xdr:row>62</xdr:row>
      <xdr:rowOff>85598</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129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70375</xdr:rowOff>
    </xdr:from>
    <xdr:ext cx="7366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798800" y="107002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115715</xdr:rowOff>
    </xdr:from>
    <xdr:to>
      <xdr:col>72</xdr:col>
      <xdr:colOff>203200</xdr:colOff>
      <xdr:row>60</xdr:row>
      <xdr:rowOff>117784</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4401800" y="10402715"/>
          <a:ext cx="889000" cy="2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137523</xdr:rowOff>
    </xdr:from>
    <xdr:to>
      <xdr:col>73</xdr:col>
      <xdr:colOff>44450</xdr:colOff>
      <xdr:row>62</xdr:row>
      <xdr:rowOff>67673</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5240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52450</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909800" y="10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112957</xdr:rowOff>
    </xdr:from>
    <xdr:to>
      <xdr:col>68</xdr:col>
      <xdr:colOff>152400</xdr:colOff>
      <xdr:row>60</xdr:row>
      <xdr:rowOff>115715</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3512800" y="10399957"/>
          <a:ext cx="889000" cy="2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120976</xdr:rowOff>
    </xdr:from>
    <xdr:to>
      <xdr:col>68</xdr:col>
      <xdr:colOff>203200</xdr:colOff>
      <xdr:row>62</xdr:row>
      <xdr:rowOff>51126</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4351000" y="10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35903</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020800" y="10665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30444</xdr:rowOff>
    </xdr:from>
    <xdr:to>
      <xdr:col>64</xdr:col>
      <xdr:colOff>152400</xdr:colOff>
      <xdr:row>60</xdr:row>
      <xdr:rowOff>132044</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3462000" y="10317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142221</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131800" y="10086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43543</xdr:rowOff>
    </xdr:from>
    <xdr:to>
      <xdr:col>81</xdr:col>
      <xdr:colOff>95250</xdr:colOff>
      <xdr:row>60</xdr:row>
      <xdr:rowOff>145143</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967200" y="1033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60070</xdr:rowOff>
    </xdr:from>
    <xdr:ext cx="762000" cy="259045"/>
    <xdr:sp macro="" textlink="">
      <xdr:nvSpPr>
        <xdr:cNvPr id="341" name="定員管理の状況該当値テキスト">
          <a:extLst>
            <a:ext uri="{FF2B5EF4-FFF2-40B4-BE49-F238E27FC236}">
              <a16:creationId xmlns:a16="http://schemas.microsoft.com/office/drawing/2014/main" id="{00000000-0008-0000-0300-000055010000}"/>
            </a:ext>
          </a:extLst>
        </xdr:cNvPr>
        <xdr:cNvSpPr txBox="1"/>
      </xdr:nvSpPr>
      <xdr:spPr>
        <a:xfrm>
          <a:off x="17106900" y="10175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32512</xdr:rowOff>
    </xdr:from>
    <xdr:to>
      <xdr:col>77</xdr:col>
      <xdr:colOff>95250</xdr:colOff>
      <xdr:row>60</xdr:row>
      <xdr:rowOff>134112</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129000" y="1031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144289</xdr:rowOff>
    </xdr:from>
    <xdr:ext cx="7366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798800" y="10088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66984</xdr:rowOff>
    </xdr:from>
    <xdr:to>
      <xdr:col>73</xdr:col>
      <xdr:colOff>44450</xdr:colOff>
      <xdr:row>60</xdr:row>
      <xdr:rowOff>168584</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5240000" y="1035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7311</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909800" y="1012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64915</xdr:rowOff>
    </xdr:from>
    <xdr:to>
      <xdr:col>68</xdr:col>
      <xdr:colOff>203200</xdr:colOff>
      <xdr:row>60</xdr:row>
      <xdr:rowOff>166515</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4351000" y="1035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5242</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020800" y="101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62157</xdr:rowOff>
    </xdr:from>
    <xdr:to>
      <xdr:col>64</xdr:col>
      <xdr:colOff>152400</xdr:colOff>
      <xdr:row>60</xdr:row>
      <xdr:rowOff>163757</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3462000" y="1034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148534</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131800" y="1043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事業計画の整理縮小を図るなど起債依存型の事業実施を見直し、新規発行の抑制に努めてきた。平成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年度決算からは類似団体平均値を下回っていたが、平成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年度と比較すると</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ポイント増加し、類似団体平均値と同数値となった。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西部小学校校舎及び東部こども園に対する起債の償還が増加の要因となっている。</a:t>
          </a:r>
          <a:b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b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今後、施設の老朽化等により、起債額が増加する可能性があるが、比率改善のための適切な起債発行に努める。</a:t>
          </a: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28448</xdr:rowOff>
    </xdr:from>
    <xdr:to>
      <xdr:col>81</xdr:col>
      <xdr:colOff>44450</xdr:colOff>
      <xdr:row>45</xdr:row>
      <xdr:rowOff>8128</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372098"/>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151655</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69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8128</xdr:rowOff>
    </xdr:from>
    <xdr:to>
      <xdr:col>81</xdr:col>
      <xdr:colOff>133350</xdr:colOff>
      <xdr:row>45</xdr:row>
      <xdr:rowOff>8128</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72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114825</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6115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28448</xdr:rowOff>
    </xdr:from>
    <xdr:to>
      <xdr:col>81</xdr:col>
      <xdr:colOff>133350</xdr:colOff>
      <xdr:row>37</xdr:row>
      <xdr:rowOff>28448</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372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109982</xdr:rowOff>
    </xdr:from>
    <xdr:to>
      <xdr:col>81</xdr:col>
      <xdr:colOff>44450</xdr:colOff>
      <xdr:row>41</xdr:row>
      <xdr:rowOff>129286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179800" y="7139432"/>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95013</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6953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78486</xdr:rowOff>
    </xdr:from>
    <xdr:to>
      <xdr:col>81</xdr:col>
      <xdr:colOff>95250</xdr:colOff>
      <xdr:row>42</xdr:row>
      <xdr:rowOff>8636</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95504</xdr:rowOff>
    </xdr:from>
    <xdr:to>
      <xdr:col>77</xdr:col>
      <xdr:colOff>44450</xdr:colOff>
      <xdr:row>41</xdr:row>
      <xdr:rowOff>109982</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5290800" y="7124954"/>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73660</xdr:rowOff>
    </xdr:from>
    <xdr:to>
      <xdr:col>77</xdr:col>
      <xdr:colOff>95250</xdr:colOff>
      <xdr:row>42</xdr:row>
      <xdr:rowOff>3810</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160037</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718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95504</xdr:rowOff>
    </xdr:from>
    <xdr:to>
      <xdr:col>72</xdr:col>
      <xdr:colOff>203200</xdr:colOff>
      <xdr:row>41</xdr:row>
      <xdr:rowOff>119634</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4401800" y="712495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160037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119634</xdr:rowOff>
    </xdr:from>
    <xdr:to>
      <xdr:col>68</xdr:col>
      <xdr:colOff>152400</xdr:colOff>
      <xdr:row>41</xdr:row>
      <xdr:rowOff>163068</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3512800" y="714908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78486</xdr:rowOff>
    </xdr:from>
    <xdr:to>
      <xdr:col>68</xdr:col>
      <xdr:colOff>203200</xdr:colOff>
      <xdr:row>42</xdr:row>
      <xdr:rowOff>8636</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164863</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46990</xdr:rowOff>
    </xdr:from>
    <xdr:to>
      <xdr:col>64</xdr:col>
      <xdr:colOff>152400</xdr:colOff>
      <xdr:row>42</xdr:row>
      <xdr:rowOff>148590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72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133367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733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78486</xdr:rowOff>
    </xdr:from>
    <xdr:to>
      <xdr:col>81</xdr:col>
      <xdr:colOff>95250</xdr:colOff>
      <xdr:row>42</xdr:row>
      <xdr:rowOff>8636</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710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50563</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7080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59182</xdr:rowOff>
    </xdr:from>
    <xdr:to>
      <xdr:col>77</xdr:col>
      <xdr:colOff>95250</xdr:colOff>
      <xdr:row>41</xdr:row>
      <xdr:rowOff>160782</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708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170959</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6857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44704</xdr:rowOff>
    </xdr:from>
    <xdr:to>
      <xdr:col>73</xdr:col>
      <xdr:colOff>44450</xdr:colOff>
      <xdr:row>41</xdr:row>
      <xdr:rowOff>146304</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707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156481</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684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68834</xdr:rowOff>
    </xdr:from>
    <xdr:to>
      <xdr:col>68</xdr:col>
      <xdr:colOff>203200</xdr:colOff>
      <xdr:row>41</xdr:row>
      <xdr:rowOff>170434</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709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9161</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686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112268</xdr:rowOff>
    </xdr:from>
    <xdr:to>
      <xdr:col>64</xdr:col>
      <xdr:colOff>152400</xdr:colOff>
      <xdr:row>42</xdr:row>
      <xdr:rowOff>42418</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714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52595</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6910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年度は昨年度に引き続き、類似団体平均値と同じく将来負担比率は</a:t>
          </a:r>
          <a:r>
            <a:rPr kumimoji="1" lang="en-US" altLang="ja-JP" sz="1300">
              <a:latin typeface="ＭＳ Ｐゴシック" panose="020B0600070205080204" pitchFamily="50" charset="-128"/>
              <a:ea typeface="ＭＳ Ｐゴシック" panose="020B0600070205080204" pitchFamily="50" charset="-128"/>
            </a:rPr>
            <a:t>0</a:t>
          </a:r>
          <a:r>
            <a:rPr kumimoji="1" lang="ja-JP" altLang="en-US" sz="1300">
              <a:latin typeface="ＭＳ Ｐゴシック" panose="020B0600070205080204" pitchFamily="50" charset="-128"/>
              <a:ea typeface="ＭＳ Ｐゴシック" panose="020B0600070205080204" pitchFamily="50" charset="-128"/>
            </a:rPr>
            <a:t>％を下回った。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今後も、計画的な地方債の発行による起債額の抑制及び基金への積立を行い、将来負担の抑制に努める。</a:t>
          </a: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a:extLst>
            <a:ext uri="{FF2B5EF4-FFF2-40B4-BE49-F238E27FC236}">
              <a16:creationId xmlns:a16="http://schemas.microsoft.com/office/drawing/2014/main" id="{00000000-0008-0000-0300-0000B2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45314</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flipV="1">
          <a:off x="17018000" y="2451100"/>
          <a:ext cx="0" cy="15375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17391</xdr:rowOff>
    </xdr:from>
    <xdr:ext cx="762000" cy="259045"/>
    <xdr:sp macro="" textlink="">
      <xdr:nvSpPr>
        <xdr:cNvPr id="436" name="将来負担の状況最小値テキスト">
          <a:extLst>
            <a:ext uri="{FF2B5EF4-FFF2-40B4-BE49-F238E27FC236}">
              <a16:creationId xmlns:a16="http://schemas.microsoft.com/office/drawing/2014/main" id="{00000000-0008-0000-0300-0000B4010000}"/>
            </a:ext>
          </a:extLst>
        </xdr:cNvPr>
        <xdr:cNvSpPr txBox="1"/>
      </xdr:nvSpPr>
      <xdr:spPr>
        <a:xfrm>
          <a:off x="17106900" y="396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45314</xdr:rowOff>
    </xdr:from>
    <xdr:to>
      <xdr:col>81</xdr:col>
      <xdr:colOff>133350</xdr:colOff>
      <xdr:row>23</xdr:row>
      <xdr:rowOff>45314</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3988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8" name="将来負担の状況最大値テキスト">
          <a:extLst>
            <a:ext uri="{FF2B5EF4-FFF2-40B4-BE49-F238E27FC236}">
              <a16:creationId xmlns:a16="http://schemas.microsoft.com/office/drawing/2014/main" id="{00000000-0008-0000-0300-0000B6010000}"/>
            </a:ext>
          </a:extLst>
        </xdr:cNvPr>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101600</xdr:colOff>
      <xdr:row>15</xdr:row>
      <xdr:rowOff>55016</xdr:rowOff>
    </xdr:from>
    <xdr:to>
      <xdr:col>68</xdr:col>
      <xdr:colOff>152400</xdr:colOff>
      <xdr:row>16</xdr:row>
      <xdr:rowOff>93980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3512800" y="2626766"/>
          <a:ext cx="889000" cy="210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143527</xdr:rowOff>
    </xdr:from>
    <xdr:ext cx="762000" cy="259045"/>
    <xdr:sp macro="" textlink="">
      <xdr:nvSpPr>
        <xdr:cNvPr id="441" name="将来負担の状況平均値テキスト">
          <a:extLst>
            <a:ext uri="{FF2B5EF4-FFF2-40B4-BE49-F238E27FC236}">
              <a16:creationId xmlns:a16="http://schemas.microsoft.com/office/drawing/2014/main" id="{00000000-0008-0000-0300-0000B9010000}"/>
            </a:ext>
          </a:extLst>
        </xdr:cNvPr>
        <xdr:cNvSpPr txBox="1"/>
      </xdr:nvSpPr>
      <xdr:spPr>
        <a:xfrm>
          <a:off x="17106900" y="237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0</xdr:rowOff>
    </xdr:from>
    <xdr:to>
      <xdr:col>77</xdr:col>
      <xdr:colOff>95250</xdr:colOff>
      <xdr:row>14</xdr:row>
      <xdr:rowOff>101600</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0</xdr:rowOff>
    </xdr:from>
    <xdr:to>
      <xdr:col>73</xdr:col>
      <xdr:colOff>44450</xdr:colOff>
      <xdr:row>14</xdr:row>
      <xdr:rowOff>101600</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0</xdr:rowOff>
    </xdr:from>
    <xdr:to>
      <xdr:col>68</xdr:col>
      <xdr:colOff>203200</xdr:colOff>
      <xdr:row>14</xdr:row>
      <xdr:rowOff>101600</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6858</xdr:rowOff>
    </xdr:from>
    <xdr:to>
      <xdr:col>64</xdr:col>
      <xdr:colOff>152400</xdr:colOff>
      <xdr:row>17</xdr:row>
      <xdr:rowOff>108458</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3462000" y="292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93235</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131800" y="300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4216</xdr:rowOff>
    </xdr:from>
    <xdr:to>
      <xdr:col>68</xdr:col>
      <xdr:colOff>203200</xdr:colOff>
      <xdr:row>15</xdr:row>
      <xdr:rowOff>105816</xdr:rowOff>
    </xdr:to>
    <xdr:sp macro="" textlink="">
      <xdr:nvSpPr>
        <xdr:cNvPr id="456" name="楕円 455">
          <a:extLst>
            <a:ext uri="{FF2B5EF4-FFF2-40B4-BE49-F238E27FC236}">
              <a16:creationId xmlns:a16="http://schemas.microsoft.com/office/drawing/2014/main" id="{00000000-0008-0000-0300-0000C8010000}"/>
            </a:ext>
          </a:extLst>
        </xdr:cNvPr>
        <xdr:cNvSpPr/>
      </xdr:nvSpPr>
      <xdr:spPr>
        <a:xfrm>
          <a:off x="14351000" y="2575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90593</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020800" y="2662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43180</xdr:rowOff>
    </xdr:from>
    <xdr:to>
      <xdr:col>64</xdr:col>
      <xdr:colOff>152400</xdr:colOff>
      <xdr:row>16</xdr:row>
      <xdr:rowOff>144780</xdr:rowOff>
    </xdr:to>
    <xdr:sp macro="" textlink="">
      <xdr:nvSpPr>
        <xdr:cNvPr id="458" name="楕円 457">
          <a:extLst>
            <a:ext uri="{FF2B5EF4-FFF2-40B4-BE49-F238E27FC236}">
              <a16:creationId xmlns:a16="http://schemas.microsoft.com/office/drawing/2014/main" id="{00000000-0008-0000-0300-0000CA010000}"/>
            </a:ext>
          </a:extLst>
        </xdr:cNvPr>
        <xdr:cNvSpPr/>
      </xdr:nvSpPr>
      <xdr:spPr>
        <a:xfrm>
          <a:off x="13462000" y="278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154957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131800" y="255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群馬県嬬恋村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9,569
9,438
337.58
8,195,807
7,590,344
368,692
4,315,635
6,010,423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人件費に係る類似団体平均値比較では</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ポイント低くなっている。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職員数の大幅な増減はないため、ほほ横ばいで推移している事から、今後も職員数等の適正管理に努める。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136144</xdr:rowOff>
    </xdr:from>
    <xdr:to>
      <xdr:col>24</xdr:col>
      <xdr:colOff>25400</xdr:colOff>
      <xdr:row>41</xdr:row>
      <xdr:rowOff>10414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65444"/>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51071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0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136144</xdr:rowOff>
    </xdr:from>
    <xdr:to>
      <xdr:col>24</xdr:col>
      <xdr:colOff>114300</xdr:colOff>
      <xdr:row>34</xdr:row>
      <xdr:rowOff>136144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65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44704</xdr:rowOff>
    </xdr:from>
    <xdr:to>
      <xdr:col>24</xdr:col>
      <xdr:colOff>25400</xdr:colOff>
      <xdr:row>36</xdr:row>
      <xdr:rowOff>113284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216904"/>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80281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52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108204</xdr:rowOff>
    </xdr:from>
    <xdr:to>
      <xdr:col>24</xdr:col>
      <xdr:colOff>76200</xdr:colOff>
      <xdr:row>37</xdr:row>
      <xdr:rowOff>38354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113284</xdr:rowOff>
    </xdr:from>
    <xdr:to>
      <xdr:col>19</xdr:col>
      <xdr:colOff>187325</xdr:colOff>
      <xdr:row>36</xdr:row>
      <xdr:rowOff>122428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28548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89916</xdr:rowOff>
    </xdr:from>
    <xdr:to>
      <xdr:col>20</xdr:col>
      <xdr:colOff>38100</xdr:colOff>
      <xdr:row>37</xdr:row>
      <xdr:rowOff>20066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4843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85852</xdr:rowOff>
    </xdr:from>
    <xdr:to>
      <xdr:col>15</xdr:col>
      <xdr:colOff>98425</xdr:colOff>
      <xdr:row>36</xdr:row>
      <xdr:rowOff>122428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25805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94488</xdr:rowOff>
    </xdr:from>
    <xdr:to>
      <xdr:col>15</xdr:col>
      <xdr:colOff>149225</xdr:colOff>
      <xdr:row>37</xdr:row>
      <xdr:rowOff>24638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9415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67564</xdr:rowOff>
    </xdr:from>
    <xdr:to>
      <xdr:col>11</xdr:col>
      <xdr:colOff>9525</xdr:colOff>
      <xdr:row>36</xdr:row>
      <xdr:rowOff>85852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23976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80772</xdr:rowOff>
    </xdr:from>
    <xdr:to>
      <xdr:col>11</xdr:col>
      <xdr:colOff>60325</xdr:colOff>
      <xdr:row>37</xdr:row>
      <xdr:rowOff>10922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167149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xdr:rowOff>
    </xdr:from>
    <xdr:to>
      <xdr:col>6</xdr:col>
      <xdr:colOff>171450</xdr:colOff>
      <xdr:row>36</xdr:row>
      <xdr:rowOff>113792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184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123969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165354</xdr:rowOff>
    </xdr:from>
    <xdr:to>
      <xdr:col>24</xdr:col>
      <xdr:colOff>76200</xdr:colOff>
      <xdr:row>36</xdr:row>
      <xdr:rowOff>95504</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10431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01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62484</xdr:rowOff>
    </xdr:from>
    <xdr:to>
      <xdr:col>20</xdr:col>
      <xdr:colOff>38100</xdr:colOff>
      <xdr:row>36</xdr:row>
      <xdr:rowOff>164084</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2811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003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71628</xdr:rowOff>
    </xdr:from>
    <xdr:to>
      <xdr:col>15</xdr:col>
      <xdr:colOff>149225</xdr:colOff>
      <xdr:row>37</xdr:row>
      <xdr:rowOff>1778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11955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35052</xdr:rowOff>
    </xdr:from>
    <xdr:to>
      <xdr:col>11</xdr:col>
      <xdr:colOff>60325</xdr:colOff>
      <xdr:row>36</xdr:row>
      <xdr:rowOff>136652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146829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16764</xdr:rowOff>
    </xdr:from>
    <xdr:to>
      <xdr:col>6</xdr:col>
      <xdr:colOff>171450</xdr:colOff>
      <xdr:row>36</xdr:row>
      <xdr:rowOff>118364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103141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物件費における類似団体平均値比較では、</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年度と比較すると、スキー場管理委託費の減少等により</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今後も事務の効率化を進め健全な財政運営に努める。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14986</xdr:rowOff>
    </xdr:from>
    <xdr:to>
      <xdr:col>82</xdr:col>
      <xdr:colOff>107950</xdr:colOff>
      <xdr:row>21</xdr:row>
      <xdr:rowOff>74422</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86736"/>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46499</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64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74422</xdr:rowOff>
    </xdr:from>
    <xdr:to>
      <xdr:col>82</xdr:col>
      <xdr:colOff>196850</xdr:colOff>
      <xdr:row>21</xdr:row>
      <xdr:rowOff>74422</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67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101363</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330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14986</xdr:rowOff>
    </xdr:from>
    <xdr:to>
      <xdr:col>82</xdr:col>
      <xdr:colOff>196850</xdr:colOff>
      <xdr:row>15</xdr:row>
      <xdr:rowOff>14986</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86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24130</xdr:rowOff>
    </xdr:from>
    <xdr:to>
      <xdr:col>82</xdr:col>
      <xdr:colOff>107950</xdr:colOff>
      <xdr:row>17</xdr:row>
      <xdr:rowOff>88138</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5671800" y="2938780"/>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148861</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892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5334</xdr:rowOff>
    </xdr:from>
    <xdr:to>
      <xdr:col>82</xdr:col>
      <xdr:colOff>158750</xdr:colOff>
      <xdr:row>17</xdr:row>
      <xdr:rowOff>106934</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154432</xdr:rowOff>
    </xdr:from>
    <xdr:to>
      <xdr:col>78</xdr:col>
      <xdr:colOff>69850</xdr:colOff>
      <xdr:row>17</xdr:row>
      <xdr:rowOff>88138</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4782800" y="2897632"/>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158496</xdr:rowOff>
    </xdr:from>
    <xdr:to>
      <xdr:col>78</xdr:col>
      <xdr:colOff>120650</xdr:colOff>
      <xdr:row>17</xdr:row>
      <xdr:rowOff>88646</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98823</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670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26416</xdr:rowOff>
    </xdr:from>
    <xdr:to>
      <xdr:col>73</xdr:col>
      <xdr:colOff>180975</xdr:colOff>
      <xdr:row>16</xdr:row>
      <xdr:rowOff>154432</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2769616"/>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126492</xdr:rowOff>
    </xdr:from>
    <xdr:to>
      <xdr:col>74</xdr:col>
      <xdr:colOff>31750</xdr:colOff>
      <xdr:row>17</xdr:row>
      <xdr:rowOff>56642</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41419</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95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3556</xdr:rowOff>
    </xdr:from>
    <xdr:to>
      <xdr:col>69</xdr:col>
      <xdr:colOff>92075</xdr:colOff>
      <xdr:row>16</xdr:row>
      <xdr:rowOff>26416</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274675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89916</xdr:rowOff>
    </xdr:from>
    <xdr:to>
      <xdr:col>69</xdr:col>
      <xdr:colOff>142875</xdr:colOff>
      <xdr:row>17</xdr:row>
      <xdr:rowOff>20066</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4843</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919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80772</xdr:rowOff>
    </xdr:from>
    <xdr:to>
      <xdr:col>65</xdr:col>
      <xdr:colOff>53975</xdr:colOff>
      <xdr:row>17</xdr:row>
      <xdr:rowOff>10922</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167149</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91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144780</xdr:rowOff>
    </xdr:from>
    <xdr:to>
      <xdr:col>82</xdr:col>
      <xdr:colOff>158750</xdr:colOff>
      <xdr:row>17</xdr:row>
      <xdr:rowOff>74930</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161307</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73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37338</xdr:rowOff>
    </xdr:from>
    <xdr:to>
      <xdr:col>78</xdr:col>
      <xdr:colOff>120650</xdr:colOff>
      <xdr:row>17</xdr:row>
      <xdr:rowOff>138938</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95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123715</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3038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103632</xdr:rowOff>
    </xdr:from>
    <xdr:to>
      <xdr:col>74</xdr:col>
      <xdr:colOff>31750</xdr:colOff>
      <xdr:row>17</xdr:row>
      <xdr:rowOff>33782</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84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43959</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2615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147066</xdr:rowOff>
    </xdr:from>
    <xdr:to>
      <xdr:col>69</xdr:col>
      <xdr:colOff>142875</xdr:colOff>
      <xdr:row>16</xdr:row>
      <xdr:rowOff>77216</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71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87393</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2487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124206</xdr:rowOff>
    </xdr:from>
    <xdr:to>
      <xdr:col>65</xdr:col>
      <xdr:colOff>53975</xdr:colOff>
      <xdr:row>16</xdr:row>
      <xdr:rowOff>54356</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69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64533</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2464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扶助費に対する類似団体平均値比較では、</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ポイント低くなっている。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年度に対しては、ほぼ横ばいとなっているが、今後の高齢化率を勘案すれば数値が伸びる可能性があるため、介護予防等の徹底に努める。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7" name="扶助費グラフ枠">
          <a:extLst>
            <a:ext uri="{FF2B5EF4-FFF2-40B4-BE49-F238E27FC236}">
              <a16:creationId xmlns:a16="http://schemas.microsoft.com/office/drawing/2014/main" id="{00000000-0008-0000-0400-0000B1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62</xdr:row>
      <xdr:rowOff>12700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flipV="1">
          <a:off x="4826000" y="9023350"/>
          <a:ext cx="0" cy="1619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79" name="扶助費最小値テキスト">
          <a:extLst>
            <a:ext uri="{FF2B5EF4-FFF2-40B4-BE49-F238E27FC236}">
              <a16:creationId xmlns:a16="http://schemas.microsoft.com/office/drawing/2014/main" id="{00000000-0008-0000-0400-0000B3000000}"/>
            </a:ext>
          </a:extLst>
        </xdr:cNvPr>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1" name="扶助費最大値テキスト">
          <a:extLst>
            <a:ext uri="{FF2B5EF4-FFF2-40B4-BE49-F238E27FC236}">
              <a16:creationId xmlns:a16="http://schemas.microsoft.com/office/drawing/2014/main" id="{00000000-0008-0000-0400-0000B5000000}"/>
            </a:ext>
          </a:extLst>
        </xdr:cNvPr>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88900</xdr:rowOff>
    </xdr:from>
    <xdr:to>
      <xdr:col>24</xdr:col>
      <xdr:colOff>25400</xdr:colOff>
      <xdr:row>53</xdr:row>
      <xdr:rowOff>127000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3987800" y="91757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29227</xdr:rowOff>
    </xdr:from>
    <xdr:ext cx="762000" cy="259045"/>
    <xdr:sp macro="" textlink="">
      <xdr:nvSpPr>
        <xdr:cNvPr id="184" name="扶助費平均値テキスト">
          <a:extLst>
            <a:ext uri="{FF2B5EF4-FFF2-40B4-BE49-F238E27FC236}">
              <a16:creationId xmlns:a16="http://schemas.microsoft.com/office/drawing/2014/main" id="{00000000-0008-0000-0400-0000B8000000}"/>
            </a:ext>
          </a:extLst>
        </xdr:cNvPr>
        <xdr:cNvSpPr txBox="1"/>
      </xdr:nvSpPr>
      <xdr:spPr>
        <a:xfrm>
          <a:off x="4914900" y="945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185" name="フローチャート: 判断 184">
          <a:extLst>
            <a:ext uri="{FF2B5EF4-FFF2-40B4-BE49-F238E27FC236}">
              <a16:creationId xmlns:a16="http://schemas.microsoft.com/office/drawing/2014/main" id="{00000000-0008-0000-0400-0000B9000000}"/>
            </a:ext>
          </a:extLst>
        </xdr:cNvPr>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69850</xdr:rowOff>
    </xdr:from>
    <xdr:to>
      <xdr:col>19</xdr:col>
      <xdr:colOff>187325</xdr:colOff>
      <xdr:row>53</xdr:row>
      <xdr:rowOff>88900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098800" y="91567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105427</xdr:rowOff>
    </xdr:from>
    <xdr:ext cx="736600" cy="259045"/>
    <xdr:sp macro="" textlink="">
      <xdr:nvSpPr>
        <xdr:cNvPr id="188" name="テキスト ボックス 187">
          <a:extLst>
            <a:ext uri="{FF2B5EF4-FFF2-40B4-BE49-F238E27FC236}">
              <a16:creationId xmlns:a16="http://schemas.microsoft.com/office/drawing/2014/main" id="{00000000-0008-0000-0400-0000BC000000}"/>
            </a:ext>
          </a:extLst>
        </xdr:cNvPr>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52</xdr:row>
      <xdr:rowOff>127000</xdr:rowOff>
    </xdr:from>
    <xdr:to>
      <xdr:col>15</xdr:col>
      <xdr:colOff>98425</xdr:colOff>
      <xdr:row>53</xdr:row>
      <xdr:rowOff>69850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2209800" y="90424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152400</xdr:rowOff>
    </xdr:from>
    <xdr:to>
      <xdr:col>15</xdr:col>
      <xdr:colOff>149225</xdr:colOff>
      <xdr:row>55</xdr:row>
      <xdr:rowOff>82550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048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67327</xdr:rowOff>
    </xdr:from>
    <xdr:ext cx="7620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2717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52</xdr:row>
      <xdr:rowOff>107950</xdr:rowOff>
    </xdr:from>
    <xdr:to>
      <xdr:col>11</xdr:col>
      <xdr:colOff>9525</xdr:colOff>
      <xdr:row>52</xdr:row>
      <xdr:rowOff>127000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1320800" y="90233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95250</xdr:rowOff>
    </xdr:from>
    <xdr:to>
      <xdr:col>11</xdr:col>
      <xdr:colOff>60325</xdr:colOff>
      <xdr:row>55</xdr:row>
      <xdr:rowOff>25400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2159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10177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1828800" y="943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48277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76200</xdr:rowOff>
    </xdr:from>
    <xdr:to>
      <xdr:col>24</xdr:col>
      <xdr:colOff>76200</xdr:colOff>
      <xdr:row>54</xdr:row>
      <xdr:rowOff>6350</xdr:rowOff>
    </xdr:to>
    <xdr:sp macro="" textlink="">
      <xdr:nvSpPr>
        <xdr:cNvPr id="202" name="楕円 201">
          <a:extLst>
            <a:ext uri="{FF2B5EF4-FFF2-40B4-BE49-F238E27FC236}">
              <a16:creationId xmlns:a16="http://schemas.microsoft.com/office/drawing/2014/main" id="{00000000-0008-0000-0400-0000CA000000}"/>
            </a:ext>
          </a:extLst>
        </xdr:cNvPr>
        <xdr:cNvSpPr/>
      </xdr:nvSpPr>
      <xdr:spPr>
        <a:xfrm>
          <a:off x="4775200" y="916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92727</xdr:rowOff>
    </xdr:from>
    <xdr:ext cx="762000" cy="259045"/>
    <xdr:sp macro="" textlink="">
      <xdr:nvSpPr>
        <xdr:cNvPr id="203" name="扶助費該当値テキスト">
          <a:extLst>
            <a:ext uri="{FF2B5EF4-FFF2-40B4-BE49-F238E27FC236}">
              <a16:creationId xmlns:a16="http://schemas.microsoft.com/office/drawing/2014/main" id="{00000000-0008-0000-0400-0000CB000000}"/>
            </a:ext>
          </a:extLst>
        </xdr:cNvPr>
        <xdr:cNvSpPr txBox="1"/>
      </xdr:nvSpPr>
      <xdr:spPr>
        <a:xfrm>
          <a:off x="49149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38100</xdr:rowOff>
    </xdr:from>
    <xdr:to>
      <xdr:col>20</xdr:col>
      <xdr:colOff>38100</xdr:colOff>
      <xdr:row>53</xdr:row>
      <xdr:rowOff>139700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3937000" y="912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149877</xdr:rowOff>
    </xdr:from>
    <xdr:ext cx="7366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606800" y="889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19050</xdr:rowOff>
    </xdr:from>
    <xdr:to>
      <xdr:col>15</xdr:col>
      <xdr:colOff>149225</xdr:colOff>
      <xdr:row>53</xdr:row>
      <xdr:rowOff>120650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048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130827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2717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52</xdr:row>
      <xdr:rowOff>76200</xdr:rowOff>
    </xdr:from>
    <xdr:to>
      <xdr:col>11</xdr:col>
      <xdr:colOff>60325</xdr:colOff>
      <xdr:row>53</xdr:row>
      <xdr:rowOff>6350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2159000" y="899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16527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828800" y="876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57150</xdr:rowOff>
    </xdr:from>
    <xdr:to>
      <xdr:col>6</xdr:col>
      <xdr:colOff>171450</xdr:colOff>
      <xdr:row>52</xdr:row>
      <xdr:rowOff>158750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1270000" y="897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50</xdr:row>
      <xdr:rowOff>168927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939800" y="874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その他における類似団体平均値比較では、</a:t>
          </a:r>
          <a:r>
            <a:rPr kumimoji="1" lang="en-US" altLang="ja-JP" sz="1300">
              <a:latin typeface="ＭＳ Ｐゴシック" panose="020B0600070205080204" pitchFamily="50" charset="-128"/>
              <a:ea typeface="ＭＳ Ｐゴシック" panose="020B0600070205080204" pitchFamily="50" charset="-128"/>
            </a:rPr>
            <a:t>6.1</a:t>
          </a:r>
          <a:r>
            <a:rPr kumimoji="1" lang="ja-JP" altLang="en-US" sz="1300">
              <a:latin typeface="ＭＳ Ｐゴシック" panose="020B0600070205080204" pitchFamily="50" charset="-128"/>
              <a:ea typeface="ＭＳ Ｐゴシック" panose="020B0600070205080204" pitchFamily="50" charset="-128"/>
            </a:rPr>
            <a:t>ポイント上回っている。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年度との比較では、ほぼ横ばいで推移しているが特別会計に対する繰出金が増加している。その他に係る経常収支比率は他会計に対する繰出金が大きな割合となっている。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社会情勢を見据えた施設の老朽化に対する整備の精査等をすると共に社会保障費の増加を考慮し健全な財政運営に努める。</a:t>
          </a:r>
        </a:p>
      </xdr:txBody>
    </xdr:sp>
    <xdr:clientData/>
  </xdr:twoCellAnchor>
  <xdr:oneCellAnchor>
    <xdr:from>
      <xdr:col>62</xdr:col>
      <xdr:colOff>6350</xdr:colOff>
      <xdr:row>49</xdr:row>
      <xdr:rowOff>107950</xdr:rowOff>
    </xdr:from>
    <xdr:ext cx="298543" cy="225703"/>
    <xdr:sp macro="" textlink="">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a:extLst>
            <a:ext uri="{FF2B5EF4-FFF2-40B4-BE49-F238E27FC236}">
              <a16:creationId xmlns:a16="http://schemas.microsoft.com/office/drawing/2014/main" id="{00000000-0008-0000-0400-0000E0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5" name="その他グラフ枠">
          <a:extLst>
            <a:ext uri="{FF2B5EF4-FFF2-40B4-BE49-F238E27FC236}">
              <a16:creationId xmlns:a16="http://schemas.microsoft.com/office/drawing/2014/main" id="{00000000-0008-0000-0400-0000EB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78994</xdr:rowOff>
    </xdr:from>
    <xdr:to>
      <xdr:col>82</xdr:col>
      <xdr:colOff>107950</xdr:colOff>
      <xdr:row>59</xdr:row>
      <xdr:rowOff>78994</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flipV="1">
          <a:off x="16510000" y="9165844"/>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51071</xdr:rowOff>
    </xdr:from>
    <xdr:ext cx="762000" cy="259045"/>
    <xdr:sp macro="" textlink="">
      <xdr:nvSpPr>
        <xdr:cNvPr id="237" name="その他最小値テキスト">
          <a:extLst>
            <a:ext uri="{FF2B5EF4-FFF2-40B4-BE49-F238E27FC236}">
              <a16:creationId xmlns:a16="http://schemas.microsoft.com/office/drawing/2014/main" id="{00000000-0008-0000-0400-0000ED000000}"/>
            </a:ext>
          </a:extLst>
        </xdr:cNvPr>
        <xdr:cNvSpPr txBox="1"/>
      </xdr:nvSpPr>
      <xdr:spPr>
        <a:xfrm>
          <a:off x="16598900" y="10166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78994</xdr:rowOff>
    </xdr:from>
    <xdr:to>
      <xdr:col>82</xdr:col>
      <xdr:colOff>196850</xdr:colOff>
      <xdr:row>59</xdr:row>
      <xdr:rowOff>78994</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6421100" y="10194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165371</xdr:rowOff>
    </xdr:from>
    <xdr:ext cx="762000" cy="259045"/>
    <xdr:sp macro="" textlink="">
      <xdr:nvSpPr>
        <xdr:cNvPr id="239" name="その他最大値テキスト">
          <a:extLst>
            <a:ext uri="{FF2B5EF4-FFF2-40B4-BE49-F238E27FC236}">
              <a16:creationId xmlns:a16="http://schemas.microsoft.com/office/drawing/2014/main" id="{00000000-0008-0000-0400-0000EF000000}"/>
            </a:ext>
          </a:extLst>
        </xdr:cNvPr>
        <xdr:cNvSpPr txBox="1"/>
      </xdr:nvSpPr>
      <xdr:spPr>
        <a:xfrm>
          <a:off x="16598900" y="8909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78994</xdr:rowOff>
    </xdr:from>
    <xdr:to>
      <xdr:col>82</xdr:col>
      <xdr:colOff>196850</xdr:colOff>
      <xdr:row>53</xdr:row>
      <xdr:rowOff>78994</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6421100" y="9165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49276</xdr:rowOff>
    </xdr:from>
    <xdr:to>
      <xdr:col>82</xdr:col>
      <xdr:colOff>107950</xdr:colOff>
      <xdr:row>58</xdr:row>
      <xdr:rowOff>58420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5671800" y="999337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88155</xdr:rowOff>
    </xdr:from>
    <xdr:ext cx="762000" cy="259045"/>
    <xdr:sp macro="" textlink="">
      <xdr:nvSpPr>
        <xdr:cNvPr id="242" name="その他平均値テキスト">
          <a:extLst>
            <a:ext uri="{FF2B5EF4-FFF2-40B4-BE49-F238E27FC236}">
              <a16:creationId xmlns:a16="http://schemas.microsoft.com/office/drawing/2014/main" id="{00000000-0008-0000-0400-0000F2000000}"/>
            </a:ext>
          </a:extLst>
        </xdr:cNvPr>
        <xdr:cNvSpPr txBox="1"/>
      </xdr:nvSpPr>
      <xdr:spPr>
        <a:xfrm>
          <a:off x="16598900" y="9517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71628</xdr:rowOff>
    </xdr:from>
    <xdr:to>
      <xdr:col>82</xdr:col>
      <xdr:colOff>158750</xdr:colOff>
      <xdr:row>57</xdr:row>
      <xdr:rowOff>1778</xdr:rowOff>
    </xdr:to>
    <xdr:sp macro="" textlink="">
      <xdr:nvSpPr>
        <xdr:cNvPr id="243" name="フローチャート: 判断 242">
          <a:extLst>
            <a:ext uri="{FF2B5EF4-FFF2-40B4-BE49-F238E27FC236}">
              <a16:creationId xmlns:a16="http://schemas.microsoft.com/office/drawing/2014/main" id="{00000000-0008-0000-0400-0000F3000000}"/>
            </a:ext>
          </a:extLst>
        </xdr:cNvPr>
        <xdr:cNvSpPr/>
      </xdr:nvSpPr>
      <xdr:spPr>
        <a:xfrm>
          <a:off x="16459200" y="9672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26416</xdr:rowOff>
    </xdr:from>
    <xdr:to>
      <xdr:col>78</xdr:col>
      <xdr:colOff>69850</xdr:colOff>
      <xdr:row>58</xdr:row>
      <xdr:rowOff>49276</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4782800" y="997051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62484</xdr:rowOff>
    </xdr:from>
    <xdr:to>
      <xdr:col>78</xdr:col>
      <xdr:colOff>120650</xdr:colOff>
      <xdr:row>56</xdr:row>
      <xdr:rowOff>164084</xdr:rowOff>
    </xdr:to>
    <xdr:sp macro="" textlink="">
      <xdr:nvSpPr>
        <xdr:cNvPr id="245" name="フローチャート: 判断 244">
          <a:extLst>
            <a:ext uri="{FF2B5EF4-FFF2-40B4-BE49-F238E27FC236}">
              <a16:creationId xmlns:a16="http://schemas.microsoft.com/office/drawing/2014/main" id="{00000000-0008-0000-0400-0000F5000000}"/>
            </a:ext>
          </a:extLst>
        </xdr:cNvPr>
        <xdr:cNvSpPr/>
      </xdr:nvSpPr>
      <xdr:spPr>
        <a:xfrm>
          <a:off x="156210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2811</xdr:rowOff>
    </xdr:from>
    <xdr:ext cx="7366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5290800" y="9432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147574</xdr:rowOff>
    </xdr:from>
    <xdr:to>
      <xdr:col>73</xdr:col>
      <xdr:colOff>180975</xdr:colOff>
      <xdr:row>58</xdr:row>
      <xdr:rowOff>26416</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3893800" y="992022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44196</xdr:rowOff>
    </xdr:from>
    <xdr:to>
      <xdr:col>74</xdr:col>
      <xdr:colOff>31750</xdr:colOff>
      <xdr:row>56</xdr:row>
      <xdr:rowOff>145796</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4732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155973</xdr:rowOff>
    </xdr:from>
    <xdr:ext cx="7620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4401800" y="941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147574</xdr:rowOff>
    </xdr:from>
    <xdr:to>
      <xdr:col>69</xdr:col>
      <xdr:colOff>92075</xdr:colOff>
      <xdr:row>57</xdr:row>
      <xdr:rowOff>161290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3004800" y="992022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44196</xdr:rowOff>
    </xdr:from>
    <xdr:to>
      <xdr:col>69</xdr:col>
      <xdr:colOff>142875</xdr:colOff>
      <xdr:row>56</xdr:row>
      <xdr:rowOff>145796</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3843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155973</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3512800" y="941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140208</xdr:rowOff>
    </xdr:from>
    <xdr:to>
      <xdr:col>65</xdr:col>
      <xdr:colOff>53975</xdr:colOff>
      <xdr:row>57</xdr:row>
      <xdr:rowOff>70358</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2954000" y="9741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80535</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2623800" y="9510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7620</xdr:rowOff>
    </xdr:from>
    <xdr:to>
      <xdr:col>82</xdr:col>
      <xdr:colOff>158750</xdr:colOff>
      <xdr:row>58</xdr:row>
      <xdr:rowOff>109220</xdr:rowOff>
    </xdr:to>
    <xdr:sp macro="" textlink="">
      <xdr:nvSpPr>
        <xdr:cNvPr id="260" name="楕円 259">
          <a:extLst>
            <a:ext uri="{FF2B5EF4-FFF2-40B4-BE49-F238E27FC236}">
              <a16:creationId xmlns:a16="http://schemas.microsoft.com/office/drawing/2014/main" id="{00000000-0008-0000-0400-000004010000}"/>
            </a:ext>
          </a:extLst>
        </xdr:cNvPr>
        <xdr:cNvSpPr/>
      </xdr:nvSpPr>
      <xdr:spPr>
        <a:xfrm>
          <a:off x="164592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151147</xdr:rowOff>
    </xdr:from>
    <xdr:ext cx="762000" cy="259045"/>
    <xdr:sp macro="" textlink="">
      <xdr:nvSpPr>
        <xdr:cNvPr id="261" name="その他該当値テキスト">
          <a:extLst>
            <a:ext uri="{FF2B5EF4-FFF2-40B4-BE49-F238E27FC236}">
              <a16:creationId xmlns:a16="http://schemas.microsoft.com/office/drawing/2014/main" id="{00000000-0008-0000-0400-000005010000}"/>
            </a:ext>
          </a:extLst>
        </xdr:cNvPr>
        <xdr:cNvSpPr txBox="1"/>
      </xdr:nvSpPr>
      <xdr:spPr>
        <a:xfrm>
          <a:off x="165989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169926</xdr:rowOff>
    </xdr:from>
    <xdr:to>
      <xdr:col>78</xdr:col>
      <xdr:colOff>120650</xdr:colOff>
      <xdr:row>58</xdr:row>
      <xdr:rowOff>100076</xdr:rowOff>
    </xdr:to>
    <xdr:sp macro="" textlink="">
      <xdr:nvSpPr>
        <xdr:cNvPr id="262" name="楕円 261">
          <a:extLst>
            <a:ext uri="{FF2B5EF4-FFF2-40B4-BE49-F238E27FC236}">
              <a16:creationId xmlns:a16="http://schemas.microsoft.com/office/drawing/2014/main" id="{00000000-0008-0000-0400-000006010000}"/>
            </a:ext>
          </a:extLst>
        </xdr:cNvPr>
        <xdr:cNvSpPr/>
      </xdr:nvSpPr>
      <xdr:spPr>
        <a:xfrm>
          <a:off x="15621000" y="9942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84853</xdr:rowOff>
    </xdr:from>
    <xdr:ext cx="7366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5290800" y="10028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147066</xdr:rowOff>
    </xdr:from>
    <xdr:to>
      <xdr:col>74</xdr:col>
      <xdr:colOff>31750</xdr:colOff>
      <xdr:row>58</xdr:row>
      <xdr:rowOff>77216</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4732000" y="9919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61993</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401800" y="1000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96774</xdr:rowOff>
    </xdr:from>
    <xdr:to>
      <xdr:col>69</xdr:col>
      <xdr:colOff>142875</xdr:colOff>
      <xdr:row>58</xdr:row>
      <xdr:rowOff>26924</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3843000" y="9869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11701</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3512800" y="9955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110490</xdr:rowOff>
    </xdr:from>
    <xdr:to>
      <xdr:col>65</xdr:col>
      <xdr:colOff>53975</xdr:colOff>
      <xdr:row>58</xdr:row>
      <xdr:rowOff>40640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2954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25417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623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補助費等における類似団体平均値比較では、</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ポイント上回っている。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年度との比較でも一部事務組合等への負担金が増えたことにより</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ゴミ処理、病院等の一部事務組合への負担金が大きなウエイトを占めるため、今後はより効率的な一部事務組合の経営を目指す。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2" name="直線コネクタ 281">
          <a:extLst>
            <a:ext uri="{FF2B5EF4-FFF2-40B4-BE49-F238E27FC236}">
              <a16:creationId xmlns:a16="http://schemas.microsoft.com/office/drawing/2014/main" id="{00000000-0008-0000-0400-00001A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4" name="直線コネクタ 283">
          <a:extLst>
            <a:ext uri="{FF2B5EF4-FFF2-40B4-BE49-F238E27FC236}">
              <a16:creationId xmlns:a16="http://schemas.microsoft.com/office/drawing/2014/main" id="{00000000-0008-0000-0400-00001C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補助費等グラフ枠">
          <a:extLst>
            <a:ext uri="{FF2B5EF4-FFF2-40B4-BE49-F238E27FC236}">
              <a16:creationId xmlns:a16="http://schemas.microsoft.com/office/drawing/2014/main" id="{00000000-0008-0000-0400-000025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30988</xdr:rowOff>
    </xdr:from>
    <xdr:to>
      <xdr:col>82</xdr:col>
      <xdr:colOff>107950</xdr:colOff>
      <xdr:row>40</xdr:row>
      <xdr:rowOff>3556</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flipV="1">
          <a:off x="16510000" y="586028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295" name="補助費等最小値テキスト">
          <a:extLst>
            <a:ext uri="{FF2B5EF4-FFF2-40B4-BE49-F238E27FC236}">
              <a16:creationId xmlns:a16="http://schemas.microsoft.com/office/drawing/2014/main" id="{00000000-0008-0000-0400-000027010000}"/>
            </a:ext>
          </a:extLst>
        </xdr:cNvPr>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117365</xdr:rowOff>
    </xdr:from>
    <xdr:ext cx="762000" cy="259045"/>
    <xdr:sp macro="" textlink="">
      <xdr:nvSpPr>
        <xdr:cNvPr id="297" name="補助費等最大値テキスト">
          <a:extLst>
            <a:ext uri="{FF2B5EF4-FFF2-40B4-BE49-F238E27FC236}">
              <a16:creationId xmlns:a16="http://schemas.microsoft.com/office/drawing/2014/main" id="{00000000-0008-0000-0400-000029010000}"/>
            </a:ext>
          </a:extLst>
        </xdr:cNvPr>
        <xdr:cNvSpPr txBox="1"/>
      </xdr:nvSpPr>
      <xdr:spPr>
        <a:xfrm>
          <a:off x="16598900" y="560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30988</xdr:rowOff>
    </xdr:from>
    <xdr:to>
      <xdr:col>82</xdr:col>
      <xdr:colOff>196850</xdr:colOff>
      <xdr:row>34</xdr:row>
      <xdr:rowOff>30988</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6421100" y="5860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147574</xdr:rowOff>
    </xdr:from>
    <xdr:to>
      <xdr:col>82</xdr:col>
      <xdr:colOff>107950</xdr:colOff>
      <xdr:row>37</xdr:row>
      <xdr:rowOff>170434</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5671800" y="649122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170451</xdr:rowOff>
    </xdr:from>
    <xdr:ext cx="762000" cy="259045"/>
    <xdr:sp macro="" textlink="">
      <xdr:nvSpPr>
        <xdr:cNvPr id="300" name="補助費等平均値テキスト">
          <a:extLst>
            <a:ext uri="{FF2B5EF4-FFF2-40B4-BE49-F238E27FC236}">
              <a16:creationId xmlns:a16="http://schemas.microsoft.com/office/drawing/2014/main" id="{00000000-0008-0000-0400-00002C010000}"/>
            </a:ext>
          </a:extLst>
        </xdr:cNvPr>
        <xdr:cNvSpPr txBox="1"/>
      </xdr:nvSpPr>
      <xdr:spPr>
        <a:xfrm>
          <a:off x="16598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01" name="フローチャート: 判断 300">
          <a:extLst>
            <a:ext uri="{FF2B5EF4-FFF2-40B4-BE49-F238E27FC236}">
              <a16:creationId xmlns:a16="http://schemas.microsoft.com/office/drawing/2014/main" id="{00000000-0008-0000-0400-00002D010000}"/>
            </a:ext>
          </a:extLst>
        </xdr:cNvPr>
        <xdr:cNvSpPr/>
      </xdr:nvSpPr>
      <xdr:spPr>
        <a:xfrm>
          <a:off x="16459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106426</xdr:rowOff>
    </xdr:from>
    <xdr:to>
      <xdr:col>78</xdr:col>
      <xdr:colOff>69850</xdr:colOff>
      <xdr:row>37</xdr:row>
      <xdr:rowOff>147574</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4782800" y="645007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3" name="フローチャート: 判断 302">
          <a:extLst>
            <a:ext uri="{FF2B5EF4-FFF2-40B4-BE49-F238E27FC236}">
              <a16:creationId xmlns:a16="http://schemas.microsoft.com/office/drawing/2014/main" id="{00000000-0008-0000-0400-00002F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04" name="テキスト ボックス 303">
          <a:extLst>
            <a:ext uri="{FF2B5EF4-FFF2-40B4-BE49-F238E27FC236}">
              <a16:creationId xmlns:a16="http://schemas.microsoft.com/office/drawing/2014/main" id="{00000000-0008-0000-0400-000030010000}"/>
            </a:ext>
          </a:extLst>
        </xdr:cNvPr>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42418</xdr:rowOff>
    </xdr:from>
    <xdr:to>
      <xdr:col>73</xdr:col>
      <xdr:colOff>180975</xdr:colOff>
      <xdr:row>37</xdr:row>
      <xdr:rowOff>106426</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3893800" y="638606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140208</xdr:rowOff>
    </xdr:from>
    <xdr:to>
      <xdr:col>74</xdr:col>
      <xdr:colOff>31750</xdr:colOff>
      <xdr:row>37</xdr:row>
      <xdr:rowOff>70358</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4732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80535</xdr:rowOff>
    </xdr:from>
    <xdr:ext cx="762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4401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145288</xdr:rowOff>
    </xdr:from>
    <xdr:to>
      <xdr:col>69</xdr:col>
      <xdr:colOff>92075</xdr:colOff>
      <xdr:row>37</xdr:row>
      <xdr:rowOff>42418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3004800" y="631748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112776</xdr:rowOff>
    </xdr:from>
    <xdr:to>
      <xdr:col>69</xdr:col>
      <xdr:colOff>142875</xdr:colOff>
      <xdr:row>37</xdr:row>
      <xdr:rowOff>42926</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53103</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3512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59707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119634</xdr:rowOff>
    </xdr:from>
    <xdr:to>
      <xdr:col>82</xdr:col>
      <xdr:colOff>158750</xdr:colOff>
      <xdr:row>38</xdr:row>
      <xdr:rowOff>49785</xdr:rowOff>
    </xdr:to>
    <xdr:sp macro="" textlink="">
      <xdr:nvSpPr>
        <xdr:cNvPr id="318" name="楕円 317">
          <a:extLst>
            <a:ext uri="{FF2B5EF4-FFF2-40B4-BE49-F238E27FC236}">
              <a16:creationId xmlns:a16="http://schemas.microsoft.com/office/drawing/2014/main" id="{00000000-0008-0000-0400-00003E010000}"/>
            </a:ext>
          </a:extLst>
        </xdr:cNvPr>
        <xdr:cNvSpPr/>
      </xdr:nvSpPr>
      <xdr:spPr>
        <a:xfrm>
          <a:off x="164592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91711</xdr:rowOff>
    </xdr:from>
    <xdr:ext cx="762000" cy="259045"/>
    <xdr:sp macro="" textlink="">
      <xdr:nvSpPr>
        <xdr:cNvPr id="319" name="補助費等該当値テキスト">
          <a:extLst>
            <a:ext uri="{FF2B5EF4-FFF2-40B4-BE49-F238E27FC236}">
              <a16:creationId xmlns:a16="http://schemas.microsoft.com/office/drawing/2014/main" id="{00000000-0008-0000-0400-00003F010000}"/>
            </a:ext>
          </a:extLst>
        </xdr:cNvPr>
        <xdr:cNvSpPr txBox="1"/>
      </xdr:nvSpPr>
      <xdr:spPr>
        <a:xfrm>
          <a:off x="165989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96774</xdr:rowOff>
    </xdr:from>
    <xdr:to>
      <xdr:col>78</xdr:col>
      <xdr:colOff>120650</xdr:colOff>
      <xdr:row>38</xdr:row>
      <xdr:rowOff>26924</xdr:rowOff>
    </xdr:to>
    <xdr:sp macro="" textlink="">
      <xdr:nvSpPr>
        <xdr:cNvPr id="320" name="楕円 319">
          <a:extLst>
            <a:ext uri="{FF2B5EF4-FFF2-40B4-BE49-F238E27FC236}">
              <a16:creationId xmlns:a16="http://schemas.microsoft.com/office/drawing/2014/main" id="{00000000-0008-0000-0400-000040010000}"/>
            </a:ext>
          </a:extLst>
        </xdr:cNvPr>
        <xdr:cNvSpPr/>
      </xdr:nvSpPr>
      <xdr:spPr>
        <a:xfrm>
          <a:off x="15621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11701</xdr:rowOff>
    </xdr:from>
    <xdr:ext cx="7366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6526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55626</xdr:rowOff>
    </xdr:from>
    <xdr:to>
      <xdr:col>74</xdr:col>
      <xdr:colOff>31750</xdr:colOff>
      <xdr:row>37</xdr:row>
      <xdr:rowOff>157226</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4732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142003</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401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163068</xdr:rowOff>
    </xdr:from>
    <xdr:to>
      <xdr:col>69</xdr:col>
      <xdr:colOff>142875</xdr:colOff>
      <xdr:row>37</xdr:row>
      <xdr:rowOff>93218</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3843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77995</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512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94488</xdr:rowOff>
    </xdr:from>
    <xdr:to>
      <xdr:col>65</xdr:col>
      <xdr:colOff>53975</xdr:colOff>
      <xdr:row>37</xdr:row>
      <xdr:rowOff>24638</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2954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34815</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623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公債費に対する類似団体平均値比較では</a:t>
          </a:r>
          <a:r>
            <a:rPr kumimoji="1" lang="en-US" altLang="ja-JP" sz="1300">
              <a:latin typeface="ＭＳ Ｐゴシック" panose="020B0600070205080204" pitchFamily="50" charset="-128"/>
              <a:ea typeface="ＭＳ Ｐゴシック" panose="020B0600070205080204" pitchFamily="50" charset="-128"/>
            </a:rPr>
            <a:t>4.8</a:t>
          </a:r>
          <a:r>
            <a:rPr kumimoji="1" lang="ja-JP" altLang="en-US" sz="1300">
              <a:latin typeface="ＭＳ Ｐゴシック" panose="020B0600070205080204" pitchFamily="50" charset="-128"/>
              <a:ea typeface="ＭＳ Ｐゴシック" panose="020B0600070205080204" pitchFamily="50" charset="-128"/>
            </a:rPr>
            <a:t>ポイント低くなっている。平成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年度と比較すると</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増加しているが、これは西部小学校等の償還が開始されたことが要因である。新規の地方債発行の抑制などを行うことにより、公債費の比率を抑えてきたが、今後、老朽化施設の更新等に対する地方債の発行により増加する可能性があるため大幅に増加する事の無いよう適切な起債発行を行うよう努める。</a:t>
          </a:r>
        </a:p>
      </xdr:txBody>
    </xdr:sp>
    <xdr:clientData/>
  </xdr:twoCellAnchor>
  <xdr:oneCellAnchor>
    <xdr:from>
      <xdr:col>3</xdr:col>
      <xdr:colOff>123825</xdr:colOff>
      <xdr:row>69</xdr:row>
      <xdr:rowOff>107950</xdr:rowOff>
    </xdr:from>
    <xdr:ext cx="298543" cy="225703"/>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0" name="直線コネクタ 339">
          <a:extLst>
            <a:ext uri="{FF2B5EF4-FFF2-40B4-BE49-F238E27FC236}">
              <a16:creationId xmlns:a16="http://schemas.microsoft.com/office/drawing/2014/main" id="{00000000-0008-0000-0400-000054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2" name="直線コネクタ 341">
          <a:extLst>
            <a:ext uri="{FF2B5EF4-FFF2-40B4-BE49-F238E27FC236}">
              <a16:creationId xmlns:a16="http://schemas.microsoft.com/office/drawing/2014/main" id="{00000000-0008-0000-0400-000056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3" name="公債費グラフ枠">
          <a:extLst>
            <a:ext uri="{FF2B5EF4-FFF2-40B4-BE49-F238E27FC236}">
              <a16:creationId xmlns:a16="http://schemas.microsoft.com/office/drawing/2014/main" id="{00000000-0008-0000-0400-000061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1270</xdr:rowOff>
    </xdr:from>
    <xdr:to>
      <xdr:col>24</xdr:col>
      <xdr:colOff>25400</xdr:colOff>
      <xdr:row>80</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flipV="1">
          <a:off x="4826000" y="1251712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41927</xdr:rowOff>
    </xdr:from>
    <xdr:ext cx="762000" cy="259045"/>
    <xdr:sp macro="" textlink="">
      <xdr:nvSpPr>
        <xdr:cNvPr id="355" name="公債費最小値テキスト">
          <a:extLst>
            <a:ext uri="{FF2B5EF4-FFF2-40B4-BE49-F238E27FC236}">
              <a16:creationId xmlns:a16="http://schemas.microsoft.com/office/drawing/2014/main" id="{00000000-0008-0000-0400-000063010000}"/>
            </a:ext>
          </a:extLst>
        </xdr:cNvPr>
        <xdr:cNvSpPr txBox="1"/>
      </xdr:nvSpPr>
      <xdr:spPr>
        <a:xfrm>
          <a:off x="4914900" y="1375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69850</xdr:rowOff>
    </xdr:from>
    <xdr:to>
      <xdr:col>24</xdr:col>
      <xdr:colOff>114300</xdr:colOff>
      <xdr:row>80</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4737100" y="1378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87647</xdr:rowOff>
    </xdr:from>
    <xdr:ext cx="762000" cy="259045"/>
    <xdr:sp macro="" textlink="">
      <xdr:nvSpPr>
        <xdr:cNvPr id="357" name="公債費最大値テキスト">
          <a:extLst>
            <a:ext uri="{FF2B5EF4-FFF2-40B4-BE49-F238E27FC236}">
              <a16:creationId xmlns:a16="http://schemas.microsoft.com/office/drawing/2014/main" id="{00000000-0008-0000-0400-000065010000}"/>
            </a:ext>
          </a:extLst>
        </xdr:cNvPr>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1270</xdr:rowOff>
    </xdr:from>
    <xdr:to>
      <xdr:col>24</xdr:col>
      <xdr:colOff>114300</xdr:colOff>
      <xdr:row>73</xdr:row>
      <xdr:rowOff>1270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130810</xdr:rowOff>
    </xdr:from>
    <xdr:to>
      <xdr:col>24</xdr:col>
      <xdr:colOff>25400</xdr:colOff>
      <xdr:row>76</xdr:row>
      <xdr:rowOff>20320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3987800" y="1298956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124477</xdr:rowOff>
    </xdr:from>
    <xdr:ext cx="762000" cy="259045"/>
    <xdr:sp macro="" textlink="">
      <xdr:nvSpPr>
        <xdr:cNvPr id="360" name="公債費平均値テキスト">
          <a:extLst>
            <a:ext uri="{FF2B5EF4-FFF2-40B4-BE49-F238E27FC236}">
              <a16:creationId xmlns:a16="http://schemas.microsoft.com/office/drawing/2014/main" id="{00000000-0008-0000-0400-000068010000}"/>
            </a:ext>
          </a:extLst>
        </xdr:cNvPr>
        <xdr:cNvSpPr txBox="1"/>
      </xdr:nvSpPr>
      <xdr:spPr>
        <a:xfrm>
          <a:off x="4914900" y="13154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152400</xdr:rowOff>
    </xdr:from>
    <xdr:to>
      <xdr:col>24</xdr:col>
      <xdr:colOff>76200</xdr:colOff>
      <xdr:row>77</xdr:row>
      <xdr:rowOff>82550</xdr:rowOff>
    </xdr:to>
    <xdr:sp macro="" textlink="">
      <xdr:nvSpPr>
        <xdr:cNvPr id="361" name="フローチャート: 判断 360">
          <a:extLst>
            <a:ext uri="{FF2B5EF4-FFF2-40B4-BE49-F238E27FC236}">
              <a16:creationId xmlns:a16="http://schemas.microsoft.com/office/drawing/2014/main" id="{00000000-0008-0000-0400-000069010000}"/>
            </a:ext>
          </a:extLst>
        </xdr:cNvPr>
        <xdr:cNvSpPr/>
      </xdr:nvSpPr>
      <xdr:spPr>
        <a:xfrm>
          <a:off x="47752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130810</xdr:rowOff>
    </xdr:from>
    <xdr:to>
      <xdr:col>19</xdr:col>
      <xdr:colOff>187325</xdr:colOff>
      <xdr:row>75</xdr:row>
      <xdr:rowOff>134620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3098800" y="129895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144780</xdr:rowOff>
    </xdr:from>
    <xdr:to>
      <xdr:col>20</xdr:col>
      <xdr:colOff>38100</xdr:colOff>
      <xdr:row>77</xdr:row>
      <xdr:rowOff>74930</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59707</xdr:rowOff>
    </xdr:from>
    <xdr:ext cx="7366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3606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119380</xdr:rowOff>
    </xdr:from>
    <xdr:to>
      <xdr:col>15</xdr:col>
      <xdr:colOff>98425</xdr:colOff>
      <xdr:row>75</xdr:row>
      <xdr:rowOff>134620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2209800" y="1297813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125730</xdr:rowOff>
    </xdr:from>
    <xdr:to>
      <xdr:col>15</xdr:col>
      <xdr:colOff>149225</xdr:colOff>
      <xdr:row>77</xdr:row>
      <xdr:rowOff>55880</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3048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40657</xdr:rowOff>
    </xdr:from>
    <xdr:ext cx="762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717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104140</xdr:rowOff>
    </xdr:from>
    <xdr:to>
      <xdr:col>11</xdr:col>
      <xdr:colOff>9525</xdr:colOff>
      <xdr:row>75</xdr:row>
      <xdr:rowOff>119380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1320800" y="1296289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118111</xdr:rowOff>
    </xdr:from>
    <xdr:to>
      <xdr:col>11</xdr:col>
      <xdr:colOff>60325</xdr:colOff>
      <xdr:row>77</xdr:row>
      <xdr:rowOff>48261</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2159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33038</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18288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22861</xdr:rowOff>
    </xdr:from>
    <xdr:to>
      <xdr:col>6</xdr:col>
      <xdr:colOff>171450</xdr:colOff>
      <xdr:row>77</xdr:row>
      <xdr:rowOff>124461</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1270000" y="13224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109238</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939800" y="13310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140970</xdr:rowOff>
    </xdr:from>
    <xdr:to>
      <xdr:col>24</xdr:col>
      <xdr:colOff>76200</xdr:colOff>
      <xdr:row>76</xdr:row>
      <xdr:rowOff>71120</xdr:rowOff>
    </xdr:to>
    <xdr:sp macro="" textlink="">
      <xdr:nvSpPr>
        <xdr:cNvPr id="378" name="楕円 377">
          <a:extLst>
            <a:ext uri="{FF2B5EF4-FFF2-40B4-BE49-F238E27FC236}">
              <a16:creationId xmlns:a16="http://schemas.microsoft.com/office/drawing/2014/main" id="{00000000-0008-0000-0400-00007A010000}"/>
            </a:ext>
          </a:extLst>
        </xdr:cNvPr>
        <xdr:cNvSpPr/>
      </xdr:nvSpPr>
      <xdr:spPr>
        <a:xfrm>
          <a:off x="47752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157497</xdr:rowOff>
    </xdr:from>
    <xdr:ext cx="762000" cy="259045"/>
    <xdr:sp macro="" textlink="">
      <xdr:nvSpPr>
        <xdr:cNvPr id="379" name="公債費該当値テキスト">
          <a:extLst>
            <a:ext uri="{FF2B5EF4-FFF2-40B4-BE49-F238E27FC236}">
              <a16:creationId xmlns:a16="http://schemas.microsoft.com/office/drawing/2014/main" id="{00000000-0008-0000-0400-00007B010000}"/>
            </a:ext>
          </a:extLst>
        </xdr:cNvPr>
        <xdr:cNvSpPr txBox="1"/>
      </xdr:nvSpPr>
      <xdr:spPr>
        <a:xfrm>
          <a:off x="49149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80010</xdr:rowOff>
    </xdr:from>
    <xdr:to>
      <xdr:col>20</xdr:col>
      <xdr:colOff>38100</xdr:colOff>
      <xdr:row>76</xdr:row>
      <xdr:rowOff>10161</xdr:rowOff>
    </xdr:to>
    <xdr:sp macro="" textlink="">
      <xdr:nvSpPr>
        <xdr:cNvPr id="380" name="楕円 379">
          <a:extLst>
            <a:ext uri="{FF2B5EF4-FFF2-40B4-BE49-F238E27FC236}">
              <a16:creationId xmlns:a16="http://schemas.microsoft.com/office/drawing/2014/main" id="{00000000-0008-0000-0400-00007C010000}"/>
            </a:ext>
          </a:extLst>
        </xdr:cNvPr>
        <xdr:cNvSpPr/>
      </xdr:nvSpPr>
      <xdr:spPr>
        <a:xfrm>
          <a:off x="39370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20337</xdr:rowOff>
    </xdr:from>
    <xdr:ext cx="7366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606800" y="1270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83820</xdr:rowOff>
    </xdr:from>
    <xdr:to>
      <xdr:col>15</xdr:col>
      <xdr:colOff>149225</xdr:colOff>
      <xdr:row>76</xdr:row>
      <xdr:rowOff>13970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3048000" y="1294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24147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717800" y="12711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68580</xdr:rowOff>
    </xdr:from>
    <xdr:to>
      <xdr:col>11</xdr:col>
      <xdr:colOff>60325</xdr:colOff>
      <xdr:row>75</xdr:row>
      <xdr:rowOff>170180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2159000" y="1292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8907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2696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53340</xdr:rowOff>
    </xdr:from>
    <xdr:to>
      <xdr:col>6</xdr:col>
      <xdr:colOff>171450</xdr:colOff>
      <xdr:row>75</xdr:row>
      <xdr:rowOff>154939</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1270000" y="129120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165117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2680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年度からは、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ポイント減少しているが、類似団体平均値比較では、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ポイント上回っている。平成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年度の減少は物件費及び人件費の減少が主な要因となった。</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業務の効率化・適正化により、引き続き健全な財政運営に努める。</a:t>
          </a:r>
        </a:p>
      </xdr:txBody>
    </xdr:sp>
    <xdr:clientData/>
  </xdr:twoCellAnchor>
  <xdr:oneCellAnchor>
    <xdr:from>
      <xdr:col>62</xdr:col>
      <xdr:colOff>6350</xdr:colOff>
      <xdr:row>69</xdr:row>
      <xdr:rowOff>107950</xdr:rowOff>
    </xdr:from>
    <xdr:ext cx="298543" cy="225703"/>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0" name="直線コネクタ 399">
          <a:extLst>
            <a:ext uri="{FF2B5EF4-FFF2-40B4-BE49-F238E27FC236}">
              <a16:creationId xmlns:a16="http://schemas.microsoft.com/office/drawing/2014/main" id="{00000000-0008-0000-0400-000090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68217</xdr:rowOff>
    </xdr:from>
    <xdr:to>
      <xdr:col>82</xdr:col>
      <xdr:colOff>107950</xdr:colOff>
      <xdr:row>80</xdr:row>
      <xdr:rowOff>140063</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6510000" y="12412617"/>
          <a:ext cx="0" cy="1443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112140</xdr:rowOff>
    </xdr:from>
    <xdr:ext cx="762000" cy="259045"/>
    <xdr:sp macro="" textlink="">
      <xdr:nvSpPr>
        <xdr:cNvPr id="418" name="公債費以外最小値テキスト">
          <a:extLst>
            <a:ext uri="{FF2B5EF4-FFF2-40B4-BE49-F238E27FC236}">
              <a16:creationId xmlns:a16="http://schemas.microsoft.com/office/drawing/2014/main" id="{00000000-0008-0000-0400-0000A2010000}"/>
            </a:ext>
          </a:extLst>
        </xdr:cNvPr>
        <xdr:cNvSpPr txBox="1"/>
      </xdr:nvSpPr>
      <xdr:spPr>
        <a:xfrm>
          <a:off x="16598900" y="13828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140063</xdr:rowOff>
    </xdr:from>
    <xdr:to>
      <xdr:col>82</xdr:col>
      <xdr:colOff>196850</xdr:colOff>
      <xdr:row>80</xdr:row>
      <xdr:rowOff>140063</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385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154594</xdr:rowOff>
    </xdr:from>
    <xdr:ext cx="762000" cy="259045"/>
    <xdr:sp macro="" textlink="">
      <xdr:nvSpPr>
        <xdr:cNvPr id="420" name="公債費以外最大値テキスト">
          <a:extLst>
            <a:ext uri="{FF2B5EF4-FFF2-40B4-BE49-F238E27FC236}">
              <a16:creationId xmlns:a16="http://schemas.microsoft.com/office/drawing/2014/main" id="{00000000-0008-0000-0400-0000A4010000}"/>
            </a:ext>
          </a:extLst>
        </xdr:cNvPr>
        <xdr:cNvSpPr txBox="1"/>
      </xdr:nvSpPr>
      <xdr:spPr>
        <a:xfrm>
          <a:off x="16598900" y="12156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68217</xdr:rowOff>
    </xdr:from>
    <xdr:to>
      <xdr:col>82</xdr:col>
      <xdr:colOff>196850</xdr:colOff>
      <xdr:row>72</xdr:row>
      <xdr:rowOff>68217</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2412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7801</xdr:rowOff>
    </xdr:from>
    <xdr:to>
      <xdr:col>82</xdr:col>
      <xdr:colOff>107950</xdr:colOff>
      <xdr:row>77</xdr:row>
      <xdr:rowOff>73116</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5671800" y="13209451"/>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7818</xdr:rowOff>
    </xdr:from>
    <xdr:ext cx="762000" cy="259045"/>
    <xdr:sp macro="" textlink="">
      <xdr:nvSpPr>
        <xdr:cNvPr id="423" name="公債費以外平均値テキスト">
          <a:extLst>
            <a:ext uri="{FF2B5EF4-FFF2-40B4-BE49-F238E27FC236}">
              <a16:creationId xmlns:a16="http://schemas.microsoft.com/office/drawing/2014/main" id="{00000000-0008-0000-0400-0000A7010000}"/>
            </a:ext>
          </a:extLst>
        </xdr:cNvPr>
        <xdr:cNvSpPr txBox="1"/>
      </xdr:nvSpPr>
      <xdr:spPr>
        <a:xfrm>
          <a:off x="16598900" y="128665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162742</xdr:rowOff>
    </xdr:from>
    <xdr:to>
      <xdr:col>82</xdr:col>
      <xdr:colOff>158750</xdr:colOff>
      <xdr:row>76</xdr:row>
      <xdr:rowOff>92892</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6459200" y="1302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127000</xdr:rowOff>
    </xdr:from>
    <xdr:to>
      <xdr:col>78</xdr:col>
      <xdr:colOff>69850</xdr:colOff>
      <xdr:row>77</xdr:row>
      <xdr:rowOff>73116</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4782800" y="13157200"/>
          <a:ext cx="889000" cy="11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117022</xdr:rowOff>
    </xdr:from>
    <xdr:to>
      <xdr:col>78</xdr:col>
      <xdr:colOff>120650</xdr:colOff>
      <xdr:row>76</xdr:row>
      <xdr:rowOff>47172</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5621000" y="1297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57349</xdr:rowOff>
    </xdr:from>
    <xdr:ext cx="7366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5290800" y="12744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79647</xdr:rowOff>
    </xdr:from>
    <xdr:to>
      <xdr:col>73</xdr:col>
      <xdr:colOff>180975</xdr:colOff>
      <xdr:row>76</xdr:row>
      <xdr:rowOff>127000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3893800" y="12938397"/>
          <a:ext cx="889000" cy="218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74567</xdr:rowOff>
    </xdr:from>
    <xdr:to>
      <xdr:col>74</xdr:col>
      <xdr:colOff>31750</xdr:colOff>
      <xdr:row>76</xdr:row>
      <xdr:rowOff>4716</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4732000" y="1293331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14894</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4401800" y="12702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7801</xdr:rowOff>
    </xdr:from>
    <xdr:to>
      <xdr:col>69</xdr:col>
      <xdr:colOff>92075</xdr:colOff>
      <xdr:row>75</xdr:row>
      <xdr:rowOff>79647</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004800" y="12866551"/>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9253</xdr:rowOff>
    </xdr:from>
    <xdr:to>
      <xdr:col>69</xdr:col>
      <xdr:colOff>142875</xdr:colOff>
      <xdr:row>75</xdr:row>
      <xdr:rowOff>110853</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3843000" y="1286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121030</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512800" y="12636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81099</xdr:rowOff>
    </xdr:from>
    <xdr:to>
      <xdr:col>65</xdr:col>
      <xdr:colOff>53975</xdr:colOff>
      <xdr:row>76</xdr:row>
      <xdr:rowOff>11249</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2954000" y="12939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167476</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623800" y="13026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128451</xdr:rowOff>
    </xdr:from>
    <xdr:to>
      <xdr:col>82</xdr:col>
      <xdr:colOff>158750</xdr:colOff>
      <xdr:row>77</xdr:row>
      <xdr:rowOff>58601</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6459200" y="13158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100528</xdr:rowOff>
    </xdr:from>
    <xdr:ext cx="762000" cy="259045"/>
    <xdr:sp macro="" textlink="">
      <xdr:nvSpPr>
        <xdr:cNvPr id="442" name="公債費以外該当値テキスト">
          <a:extLst>
            <a:ext uri="{FF2B5EF4-FFF2-40B4-BE49-F238E27FC236}">
              <a16:creationId xmlns:a16="http://schemas.microsoft.com/office/drawing/2014/main" id="{00000000-0008-0000-0400-0000BA010000}"/>
            </a:ext>
          </a:extLst>
        </xdr:cNvPr>
        <xdr:cNvSpPr txBox="1"/>
      </xdr:nvSpPr>
      <xdr:spPr>
        <a:xfrm>
          <a:off x="16598900" y="13130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22316</xdr:rowOff>
    </xdr:from>
    <xdr:to>
      <xdr:col>78</xdr:col>
      <xdr:colOff>120650</xdr:colOff>
      <xdr:row>77</xdr:row>
      <xdr:rowOff>123916</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5621000" y="13223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108693</xdr:rowOff>
    </xdr:from>
    <xdr:ext cx="7366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290800" y="13310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76200</xdr:rowOff>
    </xdr:from>
    <xdr:to>
      <xdr:col>74</xdr:col>
      <xdr:colOff>31750</xdr:colOff>
      <xdr:row>77</xdr:row>
      <xdr:rowOff>6350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4732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162577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28847</xdr:rowOff>
    </xdr:from>
    <xdr:to>
      <xdr:col>69</xdr:col>
      <xdr:colOff>142875</xdr:colOff>
      <xdr:row>75</xdr:row>
      <xdr:rowOff>130447</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3843000" y="12887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115225</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2973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128451</xdr:rowOff>
    </xdr:from>
    <xdr:to>
      <xdr:col>65</xdr:col>
      <xdr:colOff>53975</xdr:colOff>
      <xdr:row>75</xdr:row>
      <xdr:rowOff>58601</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2954000" y="1281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68778</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2584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群馬県嬬恋村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a:extLst>
            <a:ext uri="{FF2B5EF4-FFF2-40B4-BE49-F238E27FC236}">
              <a16:creationId xmlns:a16="http://schemas.microsoft.com/office/drawing/2014/main" id="{00000000-0008-0000-0500-000028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108325</xdr:rowOff>
    </xdr:from>
    <xdr:to>
      <xdr:col>29</xdr:col>
      <xdr:colOff>127000</xdr:colOff>
      <xdr:row>19</xdr:row>
      <xdr:rowOff>133591</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flipV="1">
          <a:off x="5651500" y="2213350"/>
          <a:ext cx="0" cy="12254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105668</xdr:rowOff>
    </xdr:from>
    <xdr:ext cx="762000" cy="259045"/>
    <xdr:sp macro="" textlink="">
      <xdr:nvSpPr>
        <xdr:cNvPr id="42" name="人口1人当たり決算額の推移最小値テキスト130">
          <a:extLst>
            <a:ext uri="{FF2B5EF4-FFF2-40B4-BE49-F238E27FC236}">
              <a16:creationId xmlns:a16="http://schemas.microsoft.com/office/drawing/2014/main" id="{00000000-0008-0000-0500-00002A000000}"/>
            </a:ext>
          </a:extLst>
        </xdr:cNvPr>
        <xdr:cNvSpPr txBox="1"/>
      </xdr:nvSpPr>
      <xdr:spPr>
        <a:xfrm>
          <a:off x="5740400" y="3410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133591</xdr:rowOff>
    </xdr:from>
    <xdr:to>
      <xdr:col>30</xdr:col>
      <xdr:colOff>25400</xdr:colOff>
      <xdr:row>19</xdr:row>
      <xdr:rowOff>133591</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5562600" y="34387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23252</xdr:rowOff>
    </xdr:from>
    <xdr:ext cx="762000" cy="259045"/>
    <xdr:sp macro="" textlink="">
      <xdr:nvSpPr>
        <xdr:cNvPr id="44" name="人口1人当たり決算額の推移最大値テキスト130">
          <a:extLst>
            <a:ext uri="{FF2B5EF4-FFF2-40B4-BE49-F238E27FC236}">
              <a16:creationId xmlns:a16="http://schemas.microsoft.com/office/drawing/2014/main" id="{00000000-0008-0000-0500-00002C000000}"/>
            </a:ext>
          </a:extLst>
        </xdr:cNvPr>
        <xdr:cNvSpPr txBox="1"/>
      </xdr:nvSpPr>
      <xdr:spPr>
        <a:xfrm>
          <a:off x="5740400" y="195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108325</xdr:rowOff>
    </xdr:from>
    <xdr:to>
      <xdr:col>30</xdr:col>
      <xdr:colOff>25400</xdr:colOff>
      <xdr:row>12</xdr:row>
      <xdr:rowOff>108325</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22133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13708</xdr:rowOff>
    </xdr:from>
    <xdr:to>
      <xdr:col>29</xdr:col>
      <xdr:colOff>127000</xdr:colOff>
      <xdr:row>18</xdr:row>
      <xdr:rowOff>25355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003800" y="3147433"/>
          <a:ext cx="647700" cy="116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95124</xdr:rowOff>
    </xdr:from>
    <xdr:ext cx="762000" cy="259045"/>
    <xdr:sp macro="" textlink="">
      <xdr:nvSpPr>
        <xdr:cNvPr id="47" name="人口1人当たり決算額の推移平均値テキスト130">
          <a:extLst>
            <a:ext uri="{FF2B5EF4-FFF2-40B4-BE49-F238E27FC236}">
              <a16:creationId xmlns:a16="http://schemas.microsoft.com/office/drawing/2014/main" id="{00000000-0008-0000-0500-00002F000000}"/>
            </a:ext>
          </a:extLst>
        </xdr:cNvPr>
        <xdr:cNvSpPr txBox="1"/>
      </xdr:nvSpPr>
      <xdr:spPr>
        <a:xfrm>
          <a:off x="5740400" y="27144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78597</xdr:rowOff>
    </xdr:from>
    <xdr:to>
      <xdr:col>29</xdr:col>
      <xdr:colOff>177800</xdr:colOff>
      <xdr:row>17</xdr:row>
      <xdr:rowOff>8747</xdr:rowOff>
    </xdr:to>
    <xdr:sp macro="" textlink="">
      <xdr:nvSpPr>
        <xdr:cNvPr id="48" name="フローチャート: 判断 47">
          <a:extLst>
            <a:ext uri="{FF2B5EF4-FFF2-40B4-BE49-F238E27FC236}">
              <a16:creationId xmlns:a16="http://schemas.microsoft.com/office/drawing/2014/main" id="{00000000-0008-0000-0500-000030000000}"/>
            </a:ext>
          </a:extLst>
        </xdr:cNvPr>
        <xdr:cNvSpPr/>
      </xdr:nvSpPr>
      <xdr:spPr bwMode="auto">
        <a:xfrm>
          <a:off x="5600700" y="2869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11496</xdr:rowOff>
    </xdr:from>
    <xdr:to>
      <xdr:col>26</xdr:col>
      <xdr:colOff>50800</xdr:colOff>
      <xdr:row>18</xdr:row>
      <xdr:rowOff>25355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4305300" y="3145221"/>
          <a:ext cx="698500" cy="138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100548</xdr:rowOff>
    </xdr:from>
    <xdr:to>
      <xdr:col>26</xdr:col>
      <xdr:colOff>101600</xdr:colOff>
      <xdr:row>17</xdr:row>
      <xdr:rowOff>30698</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49530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40875</xdr:rowOff>
    </xdr:from>
    <xdr:ext cx="736600" cy="259045"/>
    <xdr:sp macro="" textlink="">
      <xdr:nvSpPr>
        <xdr:cNvPr id="51" name="テキスト ボックス 50">
          <a:extLst>
            <a:ext uri="{FF2B5EF4-FFF2-40B4-BE49-F238E27FC236}">
              <a16:creationId xmlns:a16="http://schemas.microsoft.com/office/drawing/2014/main" id="{00000000-0008-0000-0500-000033000000}"/>
            </a:ext>
          </a:extLst>
        </xdr:cNvPr>
        <xdr:cNvSpPr txBox="1"/>
      </xdr:nvSpPr>
      <xdr:spPr>
        <a:xfrm>
          <a:off x="4622800" y="2660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11496</xdr:rowOff>
    </xdr:from>
    <xdr:to>
      <xdr:col>22</xdr:col>
      <xdr:colOff>114300</xdr:colOff>
      <xdr:row>18</xdr:row>
      <xdr:rowOff>25446</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3606800" y="3145221"/>
          <a:ext cx="698500" cy="139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120042</xdr:rowOff>
    </xdr:from>
    <xdr:to>
      <xdr:col>22</xdr:col>
      <xdr:colOff>165100</xdr:colOff>
      <xdr:row>17</xdr:row>
      <xdr:rowOff>50192</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2545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60369</xdr:rowOff>
    </xdr:from>
    <xdr:ext cx="7620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3924300" y="2679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25446</xdr:rowOff>
    </xdr:from>
    <xdr:to>
      <xdr:col>18</xdr:col>
      <xdr:colOff>177800</xdr:colOff>
      <xdr:row>18</xdr:row>
      <xdr:rowOff>43672</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2908300" y="3159171"/>
          <a:ext cx="698500" cy="182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136484</xdr:rowOff>
    </xdr:from>
    <xdr:to>
      <xdr:col>19</xdr:col>
      <xdr:colOff>38100</xdr:colOff>
      <xdr:row>17</xdr:row>
      <xdr:rowOff>66634</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35560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76811</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225800" y="2696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35483</xdr:rowOff>
    </xdr:from>
    <xdr:to>
      <xdr:col>15</xdr:col>
      <xdr:colOff>101600</xdr:colOff>
      <xdr:row>18</xdr:row>
      <xdr:rowOff>137082</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2857500" y="3169208"/>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121860</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2527300" y="3255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134358</xdr:rowOff>
    </xdr:from>
    <xdr:to>
      <xdr:col>29</xdr:col>
      <xdr:colOff>177800</xdr:colOff>
      <xdr:row>18</xdr:row>
      <xdr:rowOff>64508</xdr:rowOff>
    </xdr:to>
    <xdr:sp macro="" textlink="">
      <xdr:nvSpPr>
        <xdr:cNvPr id="65" name="楕円 64">
          <a:extLst>
            <a:ext uri="{FF2B5EF4-FFF2-40B4-BE49-F238E27FC236}">
              <a16:creationId xmlns:a16="http://schemas.microsoft.com/office/drawing/2014/main" id="{00000000-0008-0000-0500-000041000000}"/>
            </a:ext>
          </a:extLst>
        </xdr:cNvPr>
        <xdr:cNvSpPr/>
      </xdr:nvSpPr>
      <xdr:spPr bwMode="auto">
        <a:xfrm>
          <a:off x="5600700" y="30966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106435</xdr:rowOff>
    </xdr:from>
    <xdr:ext cx="762000" cy="259045"/>
    <xdr:sp macro="" textlink="">
      <xdr:nvSpPr>
        <xdr:cNvPr id="66" name="人口1人当たり決算額の推移該当値テキスト130">
          <a:extLst>
            <a:ext uri="{FF2B5EF4-FFF2-40B4-BE49-F238E27FC236}">
              <a16:creationId xmlns:a16="http://schemas.microsoft.com/office/drawing/2014/main" id="{00000000-0008-0000-0500-000042000000}"/>
            </a:ext>
          </a:extLst>
        </xdr:cNvPr>
        <xdr:cNvSpPr txBox="1"/>
      </xdr:nvSpPr>
      <xdr:spPr>
        <a:xfrm>
          <a:off x="5740400" y="3068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146005</xdr:rowOff>
    </xdr:from>
    <xdr:to>
      <xdr:col>26</xdr:col>
      <xdr:colOff>101600</xdr:colOff>
      <xdr:row>18</xdr:row>
      <xdr:rowOff>76155</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4953000" y="31082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60932</xdr:rowOff>
    </xdr:from>
    <xdr:ext cx="7366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622800" y="3194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132146</xdr:rowOff>
    </xdr:from>
    <xdr:to>
      <xdr:col>22</xdr:col>
      <xdr:colOff>165100</xdr:colOff>
      <xdr:row>18</xdr:row>
      <xdr:rowOff>62296</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254500" y="30944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47073</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3924300" y="3180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146096</xdr:rowOff>
    </xdr:from>
    <xdr:to>
      <xdr:col>19</xdr:col>
      <xdr:colOff>38100</xdr:colOff>
      <xdr:row>18</xdr:row>
      <xdr:rowOff>76246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3556000" y="31083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61024</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225800" y="319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164322</xdr:rowOff>
    </xdr:from>
    <xdr:to>
      <xdr:col>15</xdr:col>
      <xdr:colOff>101600</xdr:colOff>
      <xdr:row>18</xdr:row>
      <xdr:rowOff>94472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2857500" y="31265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104649</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2527300" y="2895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a:extLst>
            <a:ext uri="{FF2B5EF4-FFF2-40B4-BE49-F238E27FC236}">
              <a16:creationId xmlns:a16="http://schemas.microsoft.com/office/drawing/2014/main" id="{00000000-0008-0000-0500-00004B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a:extLst>
            <a:ext uri="{FF2B5EF4-FFF2-40B4-BE49-F238E27FC236}">
              <a16:creationId xmlns:a16="http://schemas.microsoft.com/office/drawing/2014/main" id="{00000000-0008-0000-0500-00004C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a:extLst>
            <a:ext uri="{FF2B5EF4-FFF2-40B4-BE49-F238E27FC236}">
              <a16:creationId xmlns:a16="http://schemas.microsoft.com/office/drawing/2014/main" id="{00000000-0008-0000-0500-000050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a:extLst>
            <a:ext uri="{FF2B5EF4-FFF2-40B4-BE49-F238E27FC236}">
              <a16:creationId xmlns:a16="http://schemas.microsoft.com/office/drawing/2014/main" id="{00000000-0008-0000-0500-000055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a:extLst>
            <a:ext uri="{FF2B5EF4-FFF2-40B4-BE49-F238E27FC236}">
              <a16:creationId xmlns:a16="http://schemas.microsoft.com/office/drawing/2014/main" id="{00000000-0008-0000-0500-000056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a:extLst>
            <a:ext uri="{FF2B5EF4-FFF2-40B4-BE49-F238E27FC236}">
              <a16:creationId xmlns:a16="http://schemas.microsoft.com/office/drawing/2014/main" id="{00000000-0008-0000-0500-000058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4535</xdr:rowOff>
    </xdr:from>
    <xdr:to>
      <xdr:col>33</xdr:col>
      <xdr:colOff>114300</xdr:colOff>
      <xdr:row>36</xdr:row>
      <xdr:rowOff>4535</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138299</xdr:rowOff>
    </xdr:from>
    <xdr:to>
      <xdr:col>29</xdr:col>
      <xdr:colOff>127000</xdr:colOff>
      <xdr:row>37</xdr:row>
      <xdr:rowOff>277278</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062849"/>
          <a:ext cx="0" cy="13391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249355</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374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277278</xdr:rowOff>
    </xdr:from>
    <xdr:to>
      <xdr:col>30</xdr:col>
      <xdr:colOff>25400</xdr:colOff>
      <xdr:row>37</xdr:row>
      <xdr:rowOff>277278</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4019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53226</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806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138299</xdr:rowOff>
    </xdr:from>
    <xdr:to>
      <xdr:col>30</xdr:col>
      <xdr:colOff>25400</xdr:colOff>
      <xdr:row>33</xdr:row>
      <xdr:rowOff>138299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0628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313647</xdr:rowOff>
    </xdr:from>
    <xdr:to>
      <xdr:col>29</xdr:col>
      <xdr:colOff>127000</xdr:colOff>
      <xdr:row>34</xdr:row>
      <xdr:rowOff>342287</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003800" y="6581097"/>
          <a:ext cx="647700" cy="286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67537</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3349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222460</xdr:rowOff>
    </xdr:from>
    <xdr:to>
      <xdr:col>29</xdr:col>
      <xdr:colOff>177800</xdr:colOff>
      <xdr:row>34</xdr:row>
      <xdr:rowOff>324061</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489910"/>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342287</xdr:rowOff>
    </xdr:from>
    <xdr:to>
      <xdr:col>26</xdr:col>
      <xdr:colOff>50800</xdr:colOff>
      <xdr:row>35</xdr:row>
      <xdr:rowOff>16553</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4305300" y="6609737"/>
          <a:ext cx="698500" cy="171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217094</xdr:rowOff>
    </xdr:from>
    <xdr:to>
      <xdr:col>26</xdr:col>
      <xdr:colOff>101600</xdr:colOff>
      <xdr:row>34</xdr:row>
      <xdr:rowOff>318694</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48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328871</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253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14670</xdr:rowOff>
    </xdr:from>
    <xdr:to>
      <xdr:col>22</xdr:col>
      <xdr:colOff>114300</xdr:colOff>
      <xdr:row>35</xdr:row>
      <xdr:rowOff>16553</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3606800" y="6625020"/>
          <a:ext cx="698500" cy="18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239202</xdr:rowOff>
    </xdr:from>
    <xdr:to>
      <xdr:col>22</xdr:col>
      <xdr:colOff>165100</xdr:colOff>
      <xdr:row>34</xdr:row>
      <xdr:rowOff>340802</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506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8080</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275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14670</xdr:rowOff>
    </xdr:from>
    <xdr:to>
      <xdr:col>18</xdr:col>
      <xdr:colOff>177800</xdr:colOff>
      <xdr:row>35</xdr:row>
      <xdr:rowOff>41928</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2908300" y="6625020"/>
          <a:ext cx="698500" cy="272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259254</xdr:rowOff>
    </xdr:from>
    <xdr:to>
      <xdr:col>19</xdr:col>
      <xdr:colOff>38100</xdr:colOff>
      <xdr:row>35</xdr:row>
      <xdr:rowOff>17954</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526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28131</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29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243350</xdr:rowOff>
    </xdr:from>
    <xdr:to>
      <xdr:col>15</xdr:col>
      <xdr:colOff>101600</xdr:colOff>
      <xdr:row>35</xdr:row>
      <xdr:rowOff>2050</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5108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12227</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2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262847</xdr:rowOff>
    </xdr:from>
    <xdr:to>
      <xdr:col>29</xdr:col>
      <xdr:colOff>177800</xdr:colOff>
      <xdr:row>35</xdr:row>
      <xdr:rowOff>21547</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5302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234924</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502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291487</xdr:rowOff>
    </xdr:from>
    <xdr:to>
      <xdr:col>26</xdr:col>
      <xdr:colOff>101600</xdr:colOff>
      <xdr:row>35</xdr:row>
      <xdr:rowOff>50187</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5589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34964</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645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308653</xdr:rowOff>
    </xdr:from>
    <xdr:to>
      <xdr:col>22</xdr:col>
      <xdr:colOff>165100</xdr:colOff>
      <xdr:row>35</xdr:row>
      <xdr:rowOff>67353</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5761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52130</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662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306770</xdr:rowOff>
    </xdr:from>
    <xdr:to>
      <xdr:col>19</xdr:col>
      <xdr:colOff>38100</xdr:colOff>
      <xdr:row>35</xdr:row>
      <xdr:rowOff>65470</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5742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50247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6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334028</xdr:rowOff>
    </xdr:from>
    <xdr:to>
      <xdr:col>15</xdr:col>
      <xdr:colOff>101600</xdr:colOff>
      <xdr:row>35</xdr:row>
      <xdr:rowOff>92728</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6014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77505</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687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群馬県嬬恋村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9,569
9,438
337.58
8,195,807
7,590,344
368,692
4,315,635
6,010,423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86268</xdr:rowOff>
    </xdr:from>
    <xdr:to>
      <xdr:col>24</xdr:col>
      <xdr:colOff>62865</xdr:colOff>
      <xdr:row>38</xdr:row>
      <xdr:rowOff>99688</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29768"/>
          <a:ext cx="1270" cy="1385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103515</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1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99688</xdr:rowOff>
    </xdr:from>
    <xdr:to>
      <xdr:col>24</xdr:col>
      <xdr:colOff>152400</xdr:colOff>
      <xdr:row>38</xdr:row>
      <xdr:rowOff>99688</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14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32945</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04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86268</xdr:rowOff>
    </xdr:from>
    <xdr:to>
      <xdr:col>24</xdr:col>
      <xdr:colOff>152400</xdr:colOff>
      <xdr:row>30</xdr:row>
      <xdr:rowOff>86268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29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127348</xdr:rowOff>
    </xdr:from>
    <xdr:to>
      <xdr:col>24</xdr:col>
      <xdr:colOff>63500</xdr:colOff>
      <xdr:row>37</xdr:row>
      <xdr:rowOff>8964</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299548"/>
          <a:ext cx="838200" cy="53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35904</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652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13027</xdr:rowOff>
    </xdr:from>
    <xdr:to>
      <xdr:col>24</xdr:col>
      <xdr:colOff>114300</xdr:colOff>
      <xdr:row>35</xdr:row>
      <xdr:rowOff>114627</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13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107117</xdr:rowOff>
    </xdr:from>
    <xdr:to>
      <xdr:col>19</xdr:col>
      <xdr:colOff>177800</xdr:colOff>
      <xdr:row>36</xdr:row>
      <xdr:rowOff>127348</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279317"/>
          <a:ext cx="889000" cy="20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29022</xdr:rowOff>
    </xdr:from>
    <xdr:to>
      <xdr:col>20</xdr:col>
      <xdr:colOff>38100</xdr:colOff>
      <xdr:row>35</xdr:row>
      <xdr:rowOff>130622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2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147149</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804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107117</xdr:rowOff>
    </xdr:from>
    <xdr:to>
      <xdr:col>15</xdr:col>
      <xdr:colOff>50800</xdr:colOff>
      <xdr:row>36</xdr:row>
      <xdr:rowOff>115225</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279317"/>
          <a:ext cx="889000" cy="8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34791</xdr:rowOff>
    </xdr:from>
    <xdr:to>
      <xdr:col>15</xdr:col>
      <xdr:colOff>101600</xdr:colOff>
      <xdr:row>35</xdr:row>
      <xdr:rowOff>136391</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152918</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5810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115225</xdr:rowOff>
    </xdr:from>
    <xdr:to>
      <xdr:col>10</xdr:col>
      <xdr:colOff>114300</xdr:colOff>
      <xdr:row>36</xdr:row>
      <xdr:rowOff>137894</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287425"/>
          <a:ext cx="889000" cy="22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42418</xdr:rowOff>
    </xdr:from>
    <xdr:to>
      <xdr:col>10</xdr:col>
      <xdr:colOff>165100</xdr:colOff>
      <xdr:row>35</xdr:row>
      <xdr:rowOff>144018</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160545</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5818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136129</xdr:rowOff>
    </xdr:from>
    <xdr:to>
      <xdr:col>6</xdr:col>
      <xdr:colOff>38100</xdr:colOff>
      <xdr:row>37</xdr:row>
      <xdr:rowOff>66279</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0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57406</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401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129614</xdr:rowOff>
    </xdr:from>
    <xdr:to>
      <xdr:col>24</xdr:col>
      <xdr:colOff>114300</xdr:colOff>
      <xdr:row>37</xdr:row>
      <xdr:rowOff>59764</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30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108041</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280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76548</xdr:rowOff>
    </xdr:from>
    <xdr:to>
      <xdr:col>20</xdr:col>
      <xdr:colOff>38100</xdr:colOff>
      <xdr:row>37</xdr:row>
      <xdr:rowOff>6698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248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169275</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6341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56317</xdr:rowOff>
    </xdr:from>
    <xdr:to>
      <xdr:col>15</xdr:col>
      <xdr:colOff>101600</xdr:colOff>
      <xdr:row>36</xdr:row>
      <xdr:rowOff>157917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228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149044</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6321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64425</xdr:rowOff>
    </xdr:from>
    <xdr:to>
      <xdr:col>10</xdr:col>
      <xdr:colOff>165100</xdr:colOff>
      <xdr:row>36</xdr:row>
      <xdr:rowOff>166025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23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157152</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6329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87094</xdr:rowOff>
    </xdr:from>
    <xdr:to>
      <xdr:col>6</xdr:col>
      <xdr:colOff>38100</xdr:colOff>
      <xdr:row>37</xdr:row>
      <xdr:rowOff>17244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259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33771</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6034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115020</xdr:rowOff>
    </xdr:from>
    <xdr:to>
      <xdr:col>24</xdr:col>
      <xdr:colOff>62865</xdr:colOff>
      <xdr:row>57</xdr:row>
      <xdr:rowOff>28591</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858970"/>
          <a:ext cx="1270" cy="94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32418</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805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28591</xdr:rowOff>
    </xdr:from>
    <xdr:to>
      <xdr:col>24</xdr:col>
      <xdr:colOff>152400</xdr:colOff>
      <xdr:row>57</xdr:row>
      <xdr:rowOff>28591</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801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61697</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634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115020</xdr:rowOff>
    </xdr:from>
    <xdr:to>
      <xdr:col>24</xdr:col>
      <xdr:colOff>152400</xdr:colOff>
      <xdr:row>51</xdr:row>
      <xdr:rowOff>115020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858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757</xdr:rowOff>
    </xdr:from>
    <xdr:to>
      <xdr:col>24</xdr:col>
      <xdr:colOff>63500</xdr:colOff>
      <xdr:row>56</xdr:row>
      <xdr:rowOff>59699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3797300" y="9601957"/>
          <a:ext cx="838200" cy="5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142926</xdr:rowOff>
    </xdr:from>
    <xdr:ext cx="599010"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2297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120049</xdr:rowOff>
    </xdr:from>
    <xdr:to>
      <xdr:col>24</xdr:col>
      <xdr:colOff>114300</xdr:colOff>
      <xdr:row>55</xdr:row>
      <xdr:rowOff>50199</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37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757</xdr:rowOff>
    </xdr:from>
    <xdr:to>
      <xdr:col>19</xdr:col>
      <xdr:colOff>177800</xdr:colOff>
      <xdr:row>56</xdr:row>
      <xdr:rowOff>25299</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908300" y="9601957"/>
          <a:ext cx="889000" cy="24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136065</xdr:rowOff>
    </xdr:from>
    <xdr:to>
      <xdr:col>20</xdr:col>
      <xdr:colOff>38100</xdr:colOff>
      <xdr:row>55</xdr:row>
      <xdr:rowOff>66215</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39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82742</xdr:rowOff>
    </xdr:from>
    <xdr:ext cx="599010"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497795" y="9169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25299</xdr:rowOff>
    </xdr:from>
    <xdr:to>
      <xdr:col>15</xdr:col>
      <xdr:colOff>50800</xdr:colOff>
      <xdr:row>56</xdr:row>
      <xdr:rowOff>91973</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626499"/>
          <a:ext cx="889000" cy="66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697</xdr:rowOff>
    </xdr:from>
    <xdr:to>
      <xdr:col>15</xdr:col>
      <xdr:colOff>101600</xdr:colOff>
      <xdr:row>55</xdr:row>
      <xdr:rowOff>102297</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43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118824</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08795" y="9205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91973</xdr:rowOff>
    </xdr:from>
    <xdr:to>
      <xdr:col>10</xdr:col>
      <xdr:colOff>114300</xdr:colOff>
      <xdr:row>56</xdr:row>
      <xdr:rowOff>111701</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9693173"/>
          <a:ext cx="889000" cy="1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37844</xdr:rowOff>
    </xdr:from>
    <xdr:to>
      <xdr:col>10</xdr:col>
      <xdr:colOff>165100</xdr:colOff>
      <xdr:row>55</xdr:row>
      <xdr:rowOff>139444</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46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155971</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19795" y="9242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10184</xdr:rowOff>
    </xdr:from>
    <xdr:to>
      <xdr:col>6</xdr:col>
      <xdr:colOff>38100</xdr:colOff>
      <xdr:row>56</xdr:row>
      <xdr:rowOff>111784</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611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128311</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63111" y="9386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8899</xdr:rowOff>
    </xdr:from>
    <xdr:to>
      <xdr:col>24</xdr:col>
      <xdr:colOff>114300</xdr:colOff>
      <xdr:row>56</xdr:row>
      <xdr:rowOff>110499</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610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158776</xdr:rowOff>
    </xdr:from>
    <xdr:ext cx="534377"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588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121407</xdr:rowOff>
    </xdr:from>
    <xdr:to>
      <xdr:col>20</xdr:col>
      <xdr:colOff>38100</xdr:colOff>
      <xdr:row>56</xdr:row>
      <xdr:rowOff>51557</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55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42684</xdr:rowOff>
    </xdr:from>
    <xdr:ext cx="59901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497795" y="9643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145949</xdr:rowOff>
    </xdr:from>
    <xdr:to>
      <xdr:col>15</xdr:col>
      <xdr:colOff>101600</xdr:colOff>
      <xdr:row>56</xdr:row>
      <xdr:rowOff>76099</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575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67226</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08795" y="9668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41173</xdr:rowOff>
    </xdr:from>
    <xdr:to>
      <xdr:col>10</xdr:col>
      <xdr:colOff>165100</xdr:colOff>
      <xdr:row>56</xdr:row>
      <xdr:rowOff>142773</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642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133900</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52111" y="9735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60901</xdr:rowOff>
    </xdr:from>
    <xdr:to>
      <xdr:col>6</xdr:col>
      <xdr:colOff>38100</xdr:colOff>
      <xdr:row>56</xdr:row>
      <xdr:rowOff>162501</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662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153628</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3111" y="975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a:extLst>
            <a:ext uri="{FF2B5EF4-FFF2-40B4-BE49-F238E27FC236}">
              <a16:creationId xmlns:a16="http://schemas.microsoft.com/office/drawing/2014/main" id="{00000000-0008-0000-0600-0000A5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24829</xdr:rowOff>
    </xdr:from>
    <xdr:to>
      <xdr:col>24</xdr:col>
      <xdr:colOff>62865</xdr:colOff>
      <xdr:row>78</xdr:row>
      <xdr:rowOff>128956</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flipV="1">
          <a:off x="4633595" y="12197779"/>
          <a:ext cx="1270" cy="130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132783</xdr:rowOff>
    </xdr:from>
    <xdr:ext cx="378565" cy="259045"/>
    <xdr:sp macro="" textlink="">
      <xdr:nvSpPr>
        <xdr:cNvPr id="167" name="維持補修費最小値テキスト">
          <a:extLst>
            <a:ext uri="{FF2B5EF4-FFF2-40B4-BE49-F238E27FC236}">
              <a16:creationId xmlns:a16="http://schemas.microsoft.com/office/drawing/2014/main" id="{00000000-0008-0000-0600-0000A7000000}"/>
            </a:ext>
          </a:extLst>
        </xdr:cNvPr>
        <xdr:cNvSpPr txBox="1"/>
      </xdr:nvSpPr>
      <xdr:spPr>
        <a:xfrm>
          <a:off x="4686300" y="13505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128956</xdr:rowOff>
    </xdr:from>
    <xdr:to>
      <xdr:col>24</xdr:col>
      <xdr:colOff>152400</xdr:colOff>
      <xdr:row>78</xdr:row>
      <xdr:rowOff>128956</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350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142956</xdr:rowOff>
    </xdr:from>
    <xdr:ext cx="534377" cy="259045"/>
    <xdr:sp macro="" textlink="">
      <xdr:nvSpPr>
        <xdr:cNvPr id="169" name="維持補修費最大値テキスト">
          <a:extLst>
            <a:ext uri="{FF2B5EF4-FFF2-40B4-BE49-F238E27FC236}">
              <a16:creationId xmlns:a16="http://schemas.microsoft.com/office/drawing/2014/main" id="{00000000-0008-0000-0600-0000A9000000}"/>
            </a:ext>
          </a:extLst>
        </xdr:cNvPr>
        <xdr:cNvSpPr txBox="1"/>
      </xdr:nvSpPr>
      <xdr:spPr>
        <a:xfrm>
          <a:off x="4686300" y="11973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24829</xdr:rowOff>
    </xdr:from>
    <xdr:to>
      <xdr:col>24</xdr:col>
      <xdr:colOff>152400</xdr:colOff>
      <xdr:row>71</xdr:row>
      <xdr:rowOff>24829</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2197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134854</xdr:rowOff>
    </xdr:from>
    <xdr:to>
      <xdr:col>24</xdr:col>
      <xdr:colOff>63500</xdr:colOff>
      <xdr:row>76</xdr:row>
      <xdr:rowOff>156068</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3797300" y="13165054"/>
          <a:ext cx="838200" cy="21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89214</xdr:rowOff>
    </xdr:from>
    <xdr:ext cx="534377" cy="259045"/>
    <xdr:sp macro="" textlink="">
      <xdr:nvSpPr>
        <xdr:cNvPr id="172" name="維持補修費平均値テキスト">
          <a:extLst>
            <a:ext uri="{FF2B5EF4-FFF2-40B4-BE49-F238E27FC236}">
              <a16:creationId xmlns:a16="http://schemas.microsoft.com/office/drawing/2014/main" id="{00000000-0008-0000-0600-0000AC000000}"/>
            </a:ext>
          </a:extLst>
        </xdr:cNvPr>
        <xdr:cNvSpPr txBox="1"/>
      </xdr:nvSpPr>
      <xdr:spPr>
        <a:xfrm>
          <a:off x="4686300" y="129479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66337</xdr:rowOff>
    </xdr:from>
    <xdr:to>
      <xdr:col>24</xdr:col>
      <xdr:colOff>114300</xdr:colOff>
      <xdr:row>76</xdr:row>
      <xdr:rowOff>167937</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458470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73223</xdr:rowOff>
    </xdr:from>
    <xdr:to>
      <xdr:col>19</xdr:col>
      <xdr:colOff>177800</xdr:colOff>
      <xdr:row>76</xdr:row>
      <xdr:rowOff>134854</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2908300" y="13103423"/>
          <a:ext cx="889000" cy="61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73400</xdr:rowOff>
    </xdr:from>
    <xdr:to>
      <xdr:col>20</xdr:col>
      <xdr:colOff>38100</xdr:colOff>
      <xdr:row>77</xdr:row>
      <xdr:rowOff>3550</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37465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20078</xdr:rowOff>
    </xdr:from>
    <xdr:ext cx="534377" cy="259045"/>
    <xdr:sp macro="" textlink="">
      <xdr:nvSpPr>
        <xdr:cNvPr id="176" name="テキスト ボックス 175">
          <a:extLst>
            <a:ext uri="{FF2B5EF4-FFF2-40B4-BE49-F238E27FC236}">
              <a16:creationId xmlns:a16="http://schemas.microsoft.com/office/drawing/2014/main" id="{00000000-0008-0000-0600-0000B0000000}"/>
            </a:ext>
          </a:extLst>
        </xdr:cNvPr>
        <xdr:cNvSpPr txBox="1"/>
      </xdr:nvSpPr>
      <xdr:spPr>
        <a:xfrm>
          <a:off x="3530111" y="1287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73223</xdr:rowOff>
    </xdr:from>
    <xdr:to>
      <xdr:col>15</xdr:col>
      <xdr:colOff>50800</xdr:colOff>
      <xdr:row>77</xdr:row>
      <xdr:rowOff>5328</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019300" y="13103423"/>
          <a:ext cx="889000" cy="103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91232</xdr:rowOff>
    </xdr:from>
    <xdr:to>
      <xdr:col>15</xdr:col>
      <xdr:colOff>101600</xdr:colOff>
      <xdr:row>77</xdr:row>
      <xdr:rowOff>21382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28575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12509</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2641111" y="13214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96061</xdr:rowOff>
    </xdr:from>
    <xdr:to>
      <xdr:col>10</xdr:col>
      <xdr:colOff>114300</xdr:colOff>
      <xdr:row>77</xdr:row>
      <xdr:rowOff>5328</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1130300" y="13126261"/>
          <a:ext cx="889000" cy="80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101130</xdr:rowOff>
    </xdr:from>
    <xdr:to>
      <xdr:col>10</xdr:col>
      <xdr:colOff>165100</xdr:colOff>
      <xdr:row>77</xdr:row>
      <xdr:rowOff>31280</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968500" y="1313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47807</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1752111" y="1290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6832</xdr:rowOff>
    </xdr:from>
    <xdr:to>
      <xdr:col>6</xdr:col>
      <xdr:colOff>38100</xdr:colOff>
      <xdr:row>77</xdr:row>
      <xdr:rowOff>108432</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079500" y="13208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99559</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863111" y="13301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105268</xdr:rowOff>
    </xdr:from>
    <xdr:to>
      <xdr:col>24</xdr:col>
      <xdr:colOff>114300</xdr:colOff>
      <xdr:row>77</xdr:row>
      <xdr:rowOff>35418</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4584700" y="13135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83695</xdr:rowOff>
    </xdr:from>
    <xdr:ext cx="534377" cy="259045"/>
    <xdr:sp macro="" textlink="">
      <xdr:nvSpPr>
        <xdr:cNvPr id="191" name="維持補修費該当値テキスト">
          <a:extLst>
            <a:ext uri="{FF2B5EF4-FFF2-40B4-BE49-F238E27FC236}">
              <a16:creationId xmlns:a16="http://schemas.microsoft.com/office/drawing/2014/main" id="{00000000-0008-0000-0600-0000BF000000}"/>
            </a:ext>
          </a:extLst>
        </xdr:cNvPr>
        <xdr:cNvSpPr txBox="1"/>
      </xdr:nvSpPr>
      <xdr:spPr>
        <a:xfrm>
          <a:off x="4686300" y="1311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84054</xdr:rowOff>
    </xdr:from>
    <xdr:to>
      <xdr:col>20</xdr:col>
      <xdr:colOff>38100</xdr:colOff>
      <xdr:row>77</xdr:row>
      <xdr:rowOff>14204</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3746500" y="13114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5331</xdr:rowOff>
    </xdr:from>
    <xdr:ext cx="534377"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530111" y="13206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22423</xdr:rowOff>
    </xdr:from>
    <xdr:to>
      <xdr:col>15</xdr:col>
      <xdr:colOff>101600</xdr:colOff>
      <xdr:row>76</xdr:row>
      <xdr:rowOff>124023</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2857500" y="1305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140550</xdr:rowOff>
    </xdr:from>
    <xdr:ext cx="534377"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641111" y="1282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125978</xdr:rowOff>
    </xdr:from>
    <xdr:to>
      <xdr:col>10</xdr:col>
      <xdr:colOff>165100</xdr:colOff>
      <xdr:row>77</xdr:row>
      <xdr:rowOff>56128</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968500" y="13156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47255</xdr:rowOff>
    </xdr:from>
    <xdr:ext cx="534377"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752111" y="13248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45261</xdr:rowOff>
    </xdr:from>
    <xdr:to>
      <xdr:col>6</xdr:col>
      <xdr:colOff>38100</xdr:colOff>
      <xdr:row>76</xdr:row>
      <xdr:rowOff>146861</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079500" y="1307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163387</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863111" y="12850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30412</xdr:rowOff>
    </xdr:from>
    <xdr:to>
      <xdr:col>24</xdr:col>
      <xdr:colOff>62865</xdr:colOff>
      <xdr:row>99</xdr:row>
      <xdr:rowOff>95433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632362"/>
          <a:ext cx="1270" cy="1436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99260</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707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95433</xdr:rowOff>
    </xdr:from>
    <xdr:to>
      <xdr:col>24</xdr:col>
      <xdr:colOff>152400</xdr:colOff>
      <xdr:row>99</xdr:row>
      <xdr:rowOff>95433</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7068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148539</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407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30412</xdr:rowOff>
    </xdr:from>
    <xdr:to>
      <xdr:col>24</xdr:col>
      <xdr:colOff>152400</xdr:colOff>
      <xdr:row>91</xdr:row>
      <xdr:rowOff>30412</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632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22983</xdr:rowOff>
    </xdr:from>
    <xdr:to>
      <xdr:col>24</xdr:col>
      <xdr:colOff>63500</xdr:colOff>
      <xdr:row>99</xdr:row>
      <xdr:rowOff>32781</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3797300" y="16996533"/>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44536</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3322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21659</xdr:rowOff>
    </xdr:from>
    <xdr:to>
      <xdr:col>24</xdr:col>
      <xdr:colOff>114300</xdr:colOff>
      <xdr:row>96</xdr:row>
      <xdr:rowOff>123259</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48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14362</xdr:rowOff>
    </xdr:from>
    <xdr:to>
      <xdr:col>19</xdr:col>
      <xdr:colOff>177800</xdr:colOff>
      <xdr:row>99</xdr:row>
      <xdr:rowOff>22983</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2908300" y="16987912"/>
          <a:ext cx="889000" cy="8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30085</xdr:rowOff>
    </xdr:from>
    <xdr:to>
      <xdr:col>20</xdr:col>
      <xdr:colOff>38100</xdr:colOff>
      <xdr:row>96</xdr:row>
      <xdr:rowOff>131685</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8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148212</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26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14362</xdr:rowOff>
    </xdr:from>
    <xdr:to>
      <xdr:col>15</xdr:col>
      <xdr:colOff>50800</xdr:colOff>
      <xdr:row>99</xdr:row>
      <xdr:rowOff>78908</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987912"/>
          <a:ext cx="889000" cy="64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31717</xdr:rowOff>
    </xdr:from>
    <xdr:to>
      <xdr:col>15</xdr:col>
      <xdr:colOff>101600</xdr:colOff>
      <xdr:row>96</xdr:row>
      <xdr:rowOff>133317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149844</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26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78908</xdr:rowOff>
    </xdr:from>
    <xdr:to>
      <xdr:col>10</xdr:col>
      <xdr:colOff>114300</xdr:colOff>
      <xdr:row>99</xdr:row>
      <xdr:rowOff>101361</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7052458"/>
          <a:ext cx="889000" cy="2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155129</xdr:rowOff>
    </xdr:from>
    <xdr:to>
      <xdr:col>10</xdr:col>
      <xdr:colOff>165100</xdr:colOff>
      <xdr:row>97</xdr:row>
      <xdr:rowOff>85279</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101806</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38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117948</xdr:rowOff>
    </xdr:from>
    <xdr:to>
      <xdr:col>6</xdr:col>
      <xdr:colOff>38100</xdr:colOff>
      <xdr:row>97</xdr:row>
      <xdr:rowOff>48098</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577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64625</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352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153431</xdr:rowOff>
    </xdr:from>
    <xdr:to>
      <xdr:col>24</xdr:col>
      <xdr:colOff>114300</xdr:colOff>
      <xdr:row>99</xdr:row>
      <xdr:rowOff>83581</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95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68358</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870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143633</xdr:rowOff>
    </xdr:from>
    <xdr:to>
      <xdr:col>20</xdr:col>
      <xdr:colOff>38100</xdr:colOff>
      <xdr:row>99</xdr:row>
      <xdr:rowOff>73783</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945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64910</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703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135012</xdr:rowOff>
    </xdr:from>
    <xdr:to>
      <xdr:col>15</xdr:col>
      <xdr:colOff>101600</xdr:colOff>
      <xdr:row>99</xdr:row>
      <xdr:rowOff>65162</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93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56289</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702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28108</xdr:rowOff>
    </xdr:from>
    <xdr:to>
      <xdr:col>10</xdr:col>
      <xdr:colOff>165100</xdr:colOff>
      <xdr:row>99</xdr:row>
      <xdr:rowOff>129708</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700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120835</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7094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50561</xdr:rowOff>
    </xdr:from>
    <xdr:to>
      <xdr:col>6</xdr:col>
      <xdr:colOff>38100</xdr:colOff>
      <xdr:row>99</xdr:row>
      <xdr:rowOff>152161</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7024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143288</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7116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57248</xdr:rowOff>
    </xdr:from>
    <xdr:to>
      <xdr:col>54</xdr:col>
      <xdr:colOff>189865</xdr:colOff>
      <xdr:row>37</xdr:row>
      <xdr:rowOff>14587</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200748"/>
          <a:ext cx="1270" cy="1157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18414</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362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14587</xdr:rowOff>
    </xdr:from>
    <xdr:to>
      <xdr:col>55</xdr:col>
      <xdr:colOff>88900</xdr:colOff>
      <xdr:row>37</xdr:row>
      <xdr:rowOff>14587</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358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3925</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4975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57248</xdr:rowOff>
    </xdr:from>
    <xdr:to>
      <xdr:col>55</xdr:col>
      <xdr:colOff>88900</xdr:colOff>
      <xdr:row>30</xdr:row>
      <xdr:rowOff>57248</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20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14637</xdr:rowOff>
    </xdr:from>
    <xdr:to>
      <xdr:col>55</xdr:col>
      <xdr:colOff>0</xdr:colOff>
      <xdr:row>36</xdr:row>
      <xdr:rowOff>47469</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9639300" y="6186837"/>
          <a:ext cx="838200" cy="32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126618</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57844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103741</xdr:rowOff>
    </xdr:from>
    <xdr:to>
      <xdr:col>55</xdr:col>
      <xdr:colOff>50800</xdr:colOff>
      <xdr:row>35</xdr:row>
      <xdr:rowOff>33891</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593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14637</xdr:rowOff>
    </xdr:from>
    <xdr:to>
      <xdr:col>50</xdr:col>
      <xdr:colOff>114300</xdr:colOff>
      <xdr:row>36</xdr:row>
      <xdr:rowOff>76227</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8750300" y="6186837"/>
          <a:ext cx="889000" cy="6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107156</xdr:rowOff>
    </xdr:from>
    <xdr:to>
      <xdr:col>50</xdr:col>
      <xdr:colOff>165100</xdr:colOff>
      <xdr:row>35</xdr:row>
      <xdr:rowOff>37306</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5936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53833</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5711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1210</xdr:rowOff>
    </xdr:from>
    <xdr:to>
      <xdr:col>45</xdr:col>
      <xdr:colOff>177800</xdr:colOff>
      <xdr:row>36</xdr:row>
      <xdr:rowOff>76227</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7861300" y="6173410"/>
          <a:ext cx="889000" cy="75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130363</xdr:rowOff>
    </xdr:from>
    <xdr:to>
      <xdr:col>46</xdr:col>
      <xdr:colOff>38100</xdr:colOff>
      <xdr:row>35</xdr:row>
      <xdr:rowOff>60513</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595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77040</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5734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1210</xdr:rowOff>
    </xdr:from>
    <xdr:to>
      <xdr:col>41</xdr:col>
      <xdr:colOff>50800</xdr:colOff>
      <xdr:row>36</xdr:row>
      <xdr:rowOff>18830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6972300" y="6173410"/>
          <a:ext cx="889000" cy="1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151212</xdr:rowOff>
    </xdr:from>
    <xdr:to>
      <xdr:col>41</xdr:col>
      <xdr:colOff>101600</xdr:colOff>
      <xdr:row>35</xdr:row>
      <xdr:rowOff>81362</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5980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97889</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5755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149086</xdr:rowOff>
    </xdr:from>
    <xdr:to>
      <xdr:col>36</xdr:col>
      <xdr:colOff>165100</xdr:colOff>
      <xdr:row>36</xdr:row>
      <xdr:rowOff>79236</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149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70363</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705111" y="6242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168119</xdr:rowOff>
    </xdr:from>
    <xdr:to>
      <xdr:col>55</xdr:col>
      <xdr:colOff>50800</xdr:colOff>
      <xdr:row>36</xdr:row>
      <xdr:rowOff>98269</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16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146546</xdr:rowOff>
    </xdr:from>
    <xdr:ext cx="534377"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6147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135287</xdr:rowOff>
    </xdr:from>
    <xdr:to>
      <xdr:col>50</xdr:col>
      <xdr:colOff>165100</xdr:colOff>
      <xdr:row>36</xdr:row>
      <xdr:rowOff>65437</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613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56564</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6228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25427</xdr:rowOff>
    </xdr:from>
    <xdr:to>
      <xdr:col>46</xdr:col>
      <xdr:colOff>38100</xdr:colOff>
      <xdr:row>36</xdr:row>
      <xdr:rowOff>127027</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6197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118154</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83111" y="6290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121860</xdr:rowOff>
    </xdr:from>
    <xdr:to>
      <xdr:col>41</xdr:col>
      <xdr:colOff>101600</xdr:colOff>
      <xdr:row>36</xdr:row>
      <xdr:rowOff>52010</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122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43137</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61795" y="6215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139480</xdr:rowOff>
    </xdr:from>
    <xdr:to>
      <xdr:col>36</xdr:col>
      <xdr:colOff>165100</xdr:colOff>
      <xdr:row>36</xdr:row>
      <xdr:rowOff>69630</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14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86157</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672795" y="5915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150528</xdr:rowOff>
    </xdr:from>
    <xdr:to>
      <xdr:col>54</xdr:col>
      <xdr:colOff>189865</xdr:colOff>
      <xdr:row>58</xdr:row>
      <xdr:rowOff>84470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551578"/>
          <a:ext cx="1270" cy="1476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88297</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03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84470</xdr:rowOff>
    </xdr:from>
    <xdr:to>
      <xdr:col>55</xdr:col>
      <xdr:colOff>88900</xdr:colOff>
      <xdr:row>58</xdr:row>
      <xdr:rowOff>84470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028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97205</xdr:rowOff>
    </xdr:from>
    <xdr:ext cx="599010"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326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150528</xdr:rowOff>
    </xdr:from>
    <xdr:to>
      <xdr:col>55</xdr:col>
      <xdr:colOff>88900</xdr:colOff>
      <xdr:row>49</xdr:row>
      <xdr:rowOff>150528</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551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74175</xdr:rowOff>
    </xdr:from>
    <xdr:to>
      <xdr:col>55</xdr:col>
      <xdr:colOff>0</xdr:colOff>
      <xdr:row>55</xdr:row>
      <xdr:rowOff>37157</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9639300" y="9161025"/>
          <a:ext cx="838200" cy="305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19714</xdr:rowOff>
    </xdr:from>
    <xdr:ext cx="599010"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4494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41287</xdr:rowOff>
    </xdr:from>
    <xdr:to>
      <xdr:col>55</xdr:col>
      <xdr:colOff>50800</xdr:colOff>
      <xdr:row>55</xdr:row>
      <xdr:rowOff>142887</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47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37157</xdr:rowOff>
    </xdr:from>
    <xdr:to>
      <xdr:col>50</xdr:col>
      <xdr:colOff>114300</xdr:colOff>
      <xdr:row>57</xdr:row>
      <xdr:rowOff>10050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8750300" y="9466907"/>
          <a:ext cx="889000" cy="315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77965</xdr:rowOff>
    </xdr:from>
    <xdr:to>
      <xdr:col>50</xdr:col>
      <xdr:colOff>165100</xdr:colOff>
      <xdr:row>55</xdr:row>
      <xdr:rowOff>8115</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33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24642</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39795" y="9111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10050</xdr:rowOff>
    </xdr:from>
    <xdr:to>
      <xdr:col>45</xdr:col>
      <xdr:colOff>177800</xdr:colOff>
      <xdr:row>57</xdr:row>
      <xdr:rowOff>40191</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7861300" y="9782700"/>
          <a:ext cx="889000" cy="30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36063</xdr:rowOff>
    </xdr:from>
    <xdr:to>
      <xdr:col>46</xdr:col>
      <xdr:colOff>38100</xdr:colOff>
      <xdr:row>55</xdr:row>
      <xdr:rowOff>137663</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465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154190</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50795" y="9241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116253</xdr:rowOff>
    </xdr:from>
    <xdr:to>
      <xdr:col>41</xdr:col>
      <xdr:colOff>50800</xdr:colOff>
      <xdr:row>57</xdr:row>
      <xdr:rowOff>40191</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6972300" y="9546003"/>
          <a:ext cx="889000" cy="266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61495</xdr:rowOff>
    </xdr:from>
    <xdr:to>
      <xdr:col>41</xdr:col>
      <xdr:colOff>101600</xdr:colOff>
      <xdr:row>55</xdr:row>
      <xdr:rowOff>163095</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491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8172</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61795" y="9266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4273</xdr:rowOff>
    </xdr:from>
    <xdr:to>
      <xdr:col>36</xdr:col>
      <xdr:colOff>165100</xdr:colOff>
      <xdr:row>56</xdr:row>
      <xdr:rowOff>105873</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6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97000</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672795" y="9698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23375</xdr:rowOff>
    </xdr:from>
    <xdr:to>
      <xdr:col>55</xdr:col>
      <xdr:colOff>50800</xdr:colOff>
      <xdr:row>53</xdr:row>
      <xdr:rowOff>124975</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911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46252</xdr:rowOff>
    </xdr:from>
    <xdr:ext cx="599010"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8961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157807</xdr:rowOff>
    </xdr:from>
    <xdr:to>
      <xdr:col>50</xdr:col>
      <xdr:colOff>165100</xdr:colOff>
      <xdr:row>55</xdr:row>
      <xdr:rowOff>87957</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9416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79084</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39795" y="9508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130700</xdr:rowOff>
    </xdr:from>
    <xdr:to>
      <xdr:col>46</xdr:col>
      <xdr:colOff>38100</xdr:colOff>
      <xdr:row>57</xdr:row>
      <xdr:rowOff>60850</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97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51977</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83111" y="982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160841</xdr:rowOff>
    </xdr:from>
    <xdr:to>
      <xdr:col>41</xdr:col>
      <xdr:colOff>101600</xdr:colOff>
      <xdr:row>57</xdr:row>
      <xdr:rowOff>90991</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9762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82118</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94111" y="9854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65453</xdr:rowOff>
    </xdr:from>
    <xdr:to>
      <xdr:col>36</xdr:col>
      <xdr:colOff>165100</xdr:colOff>
      <xdr:row>55</xdr:row>
      <xdr:rowOff>167053</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9495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12130</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672795" y="9270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106151</xdr:rowOff>
    </xdr:from>
    <xdr:to>
      <xdr:col>54</xdr:col>
      <xdr:colOff>189865</xdr:colOff>
      <xdr:row>78</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flipV="1">
          <a:off x="10475595" y="12107651"/>
          <a:ext cx="1270" cy="140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4" name="普通建設事業費 （ うち新規整備　）最小値テキスト">
          <a:extLst>
            <a:ext uri="{FF2B5EF4-FFF2-40B4-BE49-F238E27FC236}">
              <a16:creationId xmlns:a16="http://schemas.microsoft.com/office/drawing/2014/main" id="{00000000-0008-0000-0600-00008A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52828</xdr:rowOff>
    </xdr:from>
    <xdr:ext cx="599010" cy="259045"/>
    <xdr:sp macro="" textlink="">
      <xdr:nvSpPr>
        <xdr:cNvPr id="396" name="普通建設事業費 （ うち新規整備　）最大値テキスト">
          <a:extLst>
            <a:ext uri="{FF2B5EF4-FFF2-40B4-BE49-F238E27FC236}">
              <a16:creationId xmlns:a16="http://schemas.microsoft.com/office/drawing/2014/main" id="{00000000-0008-0000-0600-00008C010000}"/>
            </a:ext>
          </a:extLst>
        </xdr:cNvPr>
        <xdr:cNvSpPr txBox="1"/>
      </xdr:nvSpPr>
      <xdr:spPr>
        <a:xfrm>
          <a:off x="10528300" y="11882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106151</xdr:rowOff>
    </xdr:from>
    <xdr:to>
      <xdr:col>55</xdr:col>
      <xdr:colOff>88900</xdr:colOff>
      <xdr:row>70</xdr:row>
      <xdr:rowOff>106151</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2107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91255</xdr:rowOff>
    </xdr:from>
    <xdr:to>
      <xdr:col>55</xdr:col>
      <xdr:colOff>0</xdr:colOff>
      <xdr:row>78</xdr:row>
      <xdr:rowOff>37914</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9639300" y="13292905"/>
          <a:ext cx="838200" cy="11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57827</xdr:rowOff>
    </xdr:from>
    <xdr:ext cx="534377" cy="259045"/>
    <xdr:sp macro="" textlink="">
      <xdr:nvSpPr>
        <xdr:cNvPr id="399" name="普通建設事業費 （ うち新規整備　）平均値テキスト">
          <a:extLst>
            <a:ext uri="{FF2B5EF4-FFF2-40B4-BE49-F238E27FC236}">
              <a16:creationId xmlns:a16="http://schemas.microsoft.com/office/drawing/2014/main" id="{00000000-0008-0000-0600-00008F010000}"/>
            </a:ext>
          </a:extLst>
        </xdr:cNvPr>
        <xdr:cNvSpPr txBox="1"/>
      </xdr:nvSpPr>
      <xdr:spPr>
        <a:xfrm>
          <a:off x="10528300" y="13259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79400</xdr:rowOff>
    </xdr:from>
    <xdr:to>
      <xdr:col>55</xdr:col>
      <xdr:colOff>50800</xdr:colOff>
      <xdr:row>78</xdr:row>
      <xdr:rowOff>9550</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10426700" y="1328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165404</xdr:rowOff>
    </xdr:from>
    <xdr:to>
      <xdr:col>50</xdr:col>
      <xdr:colOff>114300</xdr:colOff>
      <xdr:row>78</xdr:row>
      <xdr:rowOff>37914</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8750300" y="13367054"/>
          <a:ext cx="889000" cy="43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118078</xdr:rowOff>
    </xdr:from>
    <xdr:to>
      <xdr:col>50</xdr:col>
      <xdr:colOff>165100</xdr:colOff>
      <xdr:row>77</xdr:row>
      <xdr:rowOff>48228</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9588500" y="1314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64756</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9372111" y="12923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11007</xdr:rowOff>
    </xdr:from>
    <xdr:to>
      <xdr:col>45</xdr:col>
      <xdr:colOff>177800</xdr:colOff>
      <xdr:row>77</xdr:row>
      <xdr:rowOff>165404</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7861300" y="13212657"/>
          <a:ext cx="889000" cy="154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9485</xdr:rowOff>
    </xdr:from>
    <xdr:to>
      <xdr:col>46</xdr:col>
      <xdr:colOff>38100</xdr:colOff>
      <xdr:row>77</xdr:row>
      <xdr:rowOff>111085</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8699500" y="1321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127612</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8483111" y="12986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74622</xdr:rowOff>
    </xdr:from>
    <xdr:to>
      <xdr:col>41</xdr:col>
      <xdr:colOff>50800</xdr:colOff>
      <xdr:row>77</xdr:row>
      <xdr:rowOff>11007</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6972300" y="12933372"/>
          <a:ext cx="889000" cy="279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109035</xdr:rowOff>
    </xdr:from>
    <xdr:to>
      <xdr:col>41</xdr:col>
      <xdr:colOff>101600</xdr:colOff>
      <xdr:row>77</xdr:row>
      <xdr:rowOff>39185</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7810500" y="1313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55712</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594111" y="1291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140088</xdr:rowOff>
    </xdr:from>
    <xdr:to>
      <xdr:col>36</xdr:col>
      <xdr:colOff>165100</xdr:colOff>
      <xdr:row>77</xdr:row>
      <xdr:rowOff>70238</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6921500" y="13170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61365</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6705111" y="13263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40455</xdr:rowOff>
    </xdr:from>
    <xdr:to>
      <xdr:col>55</xdr:col>
      <xdr:colOff>50800</xdr:colOff>
      <xdr:row>77</xdr:row>
      <xdr:rowOff>142055</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10426700" y="13242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63332</xdr:rowOff>
    </xdr:from>
    <xdr:ext cx="534377" cy="259045"/>
    <xdr:sp macro="" textlink="">
      <xdr:nvSpPr>
        <xdr:cNvPr id="418" name="普通建設事業費 （ うち新規整備　）該当値テキスト">
          <a:extLst>
            <a:ext uri="{FF2B5EF4-FFF2-40B4-BE49-F238E27FC236}">
              <a16:creationId xmlns:a16="http://schemas.microsoft.com/office/drawing/2014/main" id="{00000000-0008-0000-0600-0000A2010000}"/>
            </a:ext>
          </a:extLst>
        </xdr:cNvPr>
        <xdr:cNvSpPr txBox="1"/>
      </xdr:nvSpPr>
      <xdr:spPr>
        <a:xfrm>
          <a:off x="10528300" y="13093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158564</xdr:rowOff>
    </xdr:from>
    <xdr:to>
      <xdr:col>50</xdr:col>
      <xdr:colOff>165100</xdr:colOff>
      <xdr:row>78</xdr:row>
      <xdr:rowOff>88714</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9588500" y="1336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79841</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372111" y="13452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114604</xdr:rowOff>
    </xdr:from>
    <xdr:to>
      <xdr:col>46</xdr:col>
      <xdr:colOff>38100</xdr:colOff>
      <xdr:row>78</xdr:row>
      <xdr:rowOff>44754</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8699500" y="13316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35881</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483111" y="13408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131657</xdr:rowOff>
    </xdr:from>
    <xdr:to>
      <xdr:col>41</xdr:col>
      <xdr:colOff>101600</xdr:colOff>
      <xdr:row>77</xdr:row>
      <xdr:rowOff>61807</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7810500" y="1316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52934</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594111" y="13254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23822</xdr:rowOff>
    </xdr:from>
    <xdr:to>
      <xdr:col>36</xdr:col>
      <xdr:colOff>165100</xdr:colOff>
      <xdr:row>75</xdr:row>
      <xdr:rowOff>125422</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6921500" y="1288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73</xdr:row>
      <xdr:rowOff>141949</xdr:rowOff>
    </xdr:from>
    <xdr:ext cx="59901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672795" y="12657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66179</xdr:rowOff>
    </xdr:from>
    <xdr:to>
      <xdr:col>54</xdr:col>
      <xdr:colOff>189865</xdr:colOff>
      <xdr:row>98</xdr:row>
      <xdr:rowOff>159809</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668129"/>
          <a:ext cx="1270" cy="1293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163636</xdr:rowOff>
    </xdr:from>
    <xdr:ext cx="534377"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696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159809</xdr:rowOff>
    </xdr:from>
    <xdr:to>
      <xdr:col>55</xdr:col>
      <xdr:colOff>88900</xdr:colOff>
      <xdr:row>98</xdr:row>
      <xdr:rowOff>159809</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6961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12856</xdr:rowOff>
    </xdr:from>
    <xdr:ext cx="599010"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443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66179</xdr:rowOff>
    </xdr:from>
    <xdr:to>
      <xdr:col>55</xdr:col>
      <xdr:colOff>88900</xdr:colOff>
      <xdr:row>91</xdr:row>
      <xdr:rowOff>66179</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668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127101</xdr:rowOff>
    </xdr:from>
    <xdr:to>
      <xdr:col>55</xdr:col>
      <xdr:colOff>0</xdr:colOff>
      <xdr:row>96</xdr:row>
      <xdr:rowOff>26657</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9639300" y="16243401"/>
          <a:ext cx="838200" cy="242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110372</xdr:rowOff>
    </xdr:from>
    <xdr:ext cx="534377"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569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131945</xdr:rowOff>
    </xdr:from>
    <xdr:to>
      <xdr:col>55</xdr:col>
      <xdr:colOff>50800</xdr:colOff>
      <xdr:row>97</xdr:row>
      <xdr:rowOff>62095</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591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26657</xdr:rowOff>
    </xdr:from>
    <xdr:to>
      <xdr:col>50</xdr:col>
      <xdr:colOff>114300</xdr:colOff>
      <xdr:row>98</xdr:row>
      <xdr:rowOff>10244</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8750300" y="16485857"/>
          <a:ext cx="889000" cy="326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133108</xdr:rowOff>
    </xdr:from>
    <xdr:to>
      <xdr:col>50</xdr:col>
      <xdr:colOff>165100</xdr:colOff>
      <xdr:row>97</xdr:row>
      <xdr:rowOff>63258</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59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54385</xdr:rowOff>
    </xdr:from>
    <xdr:ext cx="534377"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72111" y="16685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10244</xdr:rowOff>
    </xdr:from>
    <xdr:to>
      <xdr:col>45</xdr:col>
      <xdr:colOff>177800</xdr:colOff>
      <xdr:row>98</xdr:row>
      <xdr:rowOff>158922</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7861300" y="16812344"/>
          <a:ext cx="889000" cy="148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18983</xdr:rowOff>
    </xdr:from>
    <xdr:to>
      <xdr:col>46</xdr:col>
      <xdr:colOff>38100</xdr:colOff>
      <xdr:row>97</xdr:row>
      <xdr:rowOff>120583</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64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137110</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83111" y="1642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117100</xdr:rowOff>
    </xdr:from>
    <xdr:to>
      <xdr:col>41</xdr:col>
      <xdr:colOff>50800</xdr:colOff>
      <xdr:row>98</xdr:row>
      <xdr:rowOff>158922</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6972300" y="16919200"/>
          <a:ext cx="889000" cy="41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80632</xdr:rowOff>
    </xdr:from>
    <xdr:to>
      <xdr:col>41</xdr:col>
      <xdr:colOff>101600</xdr:colOff>
      <xdr:row>98</xdr:row>
      <xdr:rowOff>10782</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71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27309</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94111" y="16486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155994</xdr:rowOff>
    </xdr:from>
    <xdr:to>
      <xdr:col>36</xdr:col>
      <xdr:colOff>165100</xdr:colOff>
      <xdr:row>98</xdr:row>
      <xdr:rowOff>86144</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786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102671</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705111" y="16561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76301</xdr:rowOff>
    </xdr:from>
    <xdr:to>
      <xdr:col>55</xdr:col>
      <xdr:colOff>50800</xdr:colOff>
      <xdr:row>95</xdr:row>
      <xdr:rowOff>6451</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192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99178</xdr:rowOff>
    </xdr:from>
    <xdr:ext cx="599010"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044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147307</xdr:rowOff>
    </xdr:from>
    <xdr:to>
      <xdr:col>50</xdr:col>
      <xdr:colOff>165100</xdr:colOff>
      <xdr:row>96</xdr:row>
      <xdr:rowOff>77457</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43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93984</xdr:rowOff>
    </xdr:from>
    <xdr:ext cx="59901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39795" y="16210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130894</xdr:rowOff>
    </xdr:from>
    <xdr:to>
      <xdr:col>46</xdr:col>
      <xdr:colOff>38100</xdr:colOff>
      <xdr:row>98</xdr:row>
      <xdr:rowOff>61044</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76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52171</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3111" y="16854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108122</xdr:rowOff>
    </xdr:from>
    <xdr:to>
      <xdr:col>41</xdr:col>
      <xdr:colOff>101600</xdr:colOff>
      <xdr:row>99</xdr:row>
      <xdr:rowOff>38272</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910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29399</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94111" y="17002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66300</xdr:rowOff>
    </xdr:from>
    <xdr:to>
      <xdr:col>36</xdr:col>
      <xdr:colOff>165100</xdr:colOff>
      <xdr:row>98</xdr:row>
      <xdr:rowOff>167900</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86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159027</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05111" y="16961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6250</xdr:rowOff>
    </xdr:from>
    <xdr:to>
      <xdr:col>85</xdr:col>
      <xdr:colOff>126364</xdr:colOff>
      <xdr:row>38</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flipV="1">
          <a:off x="16317595" y="5321200"/>
          <a:ext cx="1269" cy="1333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157984</xdr:rowOff>
    </xdr:from>
    <xdr:ext cx="249299" cy="259045"/>
    <xdr:sp macro="" textlink="">
      <xdr:nvSpPr>
        <xdr:cNvPr id="506" name="災害復旧事業費最小値テキスト">
          <a:extLst>
            <a:ext uri="{FF2B5EF4-FFF2-40B4-BE49-F238E27FC236}">
              <a16:creationId xmlns:a16="http://schemas.microsoft.com/office/drawing/2014/main" id="{00000000-0008-0000-0600-0000FA010000}"/>
            </a:ext>
          </a:extLst>
        </xdr:cNvPr>
        <xdr:cNvSpPr txBox="1"/>
      </xdr:nvSpPr>
      <xdr:spPr>
        <a:xfrm>
          <a:off x="16370300" y="66730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124377</xdr:rowOff>
    </xdr:from>
    <xdr:ext cx="599010" cy="259045"/>
    <xdr:sp macro="" textlink="">
      <xdr:nvSpPr>
        <xdr:cNvPr id="508" name="災害復旧事業費最大値テキスト">
          <a:extLst>
            <a:ext uri="{FF2B5EF4-FFF2-40B4-BE49-F238E27FC236}">
              <a16:creationId xmlns:a16="http://schemas.microsoft.com/office/drawing/2014/main" id="{00000000-0008-0000-0600-0000FC010000}"/>
            </a:ext>
          </a:extLst>
        </xdr:cNvPr>
        <xdr:cNvSpPr txBox="1"/>
      </xdr:nvSpPr>
      <xdr:spPr>
        <a:xfrm>
          <a:off x="16370300" y="5096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6250</xdr:rowOff>
    </xdr:from>
    <xdr:to>
      <xdr:col>86</xdr:col>
      <xdr:colOff>25400</xdr:colOff>
      <xdr:row>31</xdr:row>
      <xdr:rowOff>6250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53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122951</xdr:rowOff>
    </xdr:from>
    <xdr:to>
      <xdr:col>85</xdr:col>
      <xdr:colOff>127000</xdr:colOff>
      <xdr:row>38</xdr:row>
      <xdr:rowOff>125440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5481300" y="6638051"/>
          <a:ext cx="838200" cy="2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75434</xdr:rowOff>
    </xdr:from>
    <xdr:ext cx="534377" cy="259045"/>
    <xdr:sp macro="" textlink="">
      <xdr:nvSpPr>
        <xdr:cNvPr id="511" name="災害復旧事業費平均値テキスト">
          <a:extLst>
            <a:ext uri="{FF2B5EF4-FFF2-40B4-BE49-F238E27FC236}">
              <a16:creationId xmlns:a16="http://schemas.microsoft.com/office/drawing/2014/main" id="{00000000-0008-0000-0600-0000FF010000}"/>
            </a:ext>
          </a:extLst>
        </xdr:cNvPr>
        <xdr:cNvSpPr txBox="1"/>
      </xdr:nvSpPr>
      <xdr:spPr>
        <a:xfrm>
          <a:off x="16370300" y="6419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52557</xdr:rowOff>
    </xdr:from>
    <xdr:to>
      <xdr:col>85</xdr:col>
      <xdr:colOff>177800</xdr:colOff>
      <xdr:row>38</xdr:row>
      <xdr:rowOff>154157</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6268700" y="6567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125440</xdr:rowOff>
    </xdr:from>
    <xdr:to>
      <xdr:col>81</xdr:col>
      <xdr:colOff>50800</xdr:colOff>
      <xdr:row>38</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4592300" y="6640540"/>
          <a:ext cx="889000" cy="14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52852</xdr:rowOff>
    </xdr:from>
    <xdr:to>
      <xdr:col>81</xdr:col>
      <xdr:colOff>101600</xdr:colOff>
      <xdr:row>38</xdr:row>
      <xdr:rowOff>154452</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5430500" y="656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170979</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5214111" y="634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60016</xdr:rowOff>
    </xdr:from>
    <xdr:to>
      <xdr:col>76</xdr:col>
      <xdr:colOff>165100</xdr:colOff>
      <xdr:row>38</xdr:row>
      <xdr:rowOff>161616</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4541500" y="6575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6693</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4325111" y="6350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123099</xdr:rowOff>
    </xdr:from>
    <xdr:to>
      <xdr:col>71</xdr:col>
      <xdr:colOff>177800</xdr:colOff>
      <xdr:row>38</xdr:row>
      <xdr:rowOff>139700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814300" y="6638199"/>
          <a:ext cx="889000" cy="16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64106</xdr:rowOff>
    </xdr:from>
    <xdr:to>
      <xdr:col>72</xdr:col>
      <xdr:colOff>38100</xdr:colOff>
      <xdr:row>38</xdr:row>
      <xdr:rowOff>165706</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3652500" y="657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10783</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436111" y="635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53872</xdr:rowOff>
    </xdr:from>
    <xdr:to>
      <xdr:col>67</xdr:col>
      <xdr:colOff>101600</xdr:colOff>
      <xdr:row>38</xdr:row>
      <xdr:rowOff>155472</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2763500" y="6568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549</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547111" y="6344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72151</xdr:rowOff>
    </xdr:from>
    <xdr:to>
      <xdr:col>85</xdr:col>
      <xdr:colOff>177800</xdr:colOff>
      <xdr:row>39</xdr:row>
      <xdr:rowOff>2301</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6268700" y="6587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30985</xdr:rowOff>
    </xdr:from>
    <xdr:ext cx="469744" cy="259045"/>
    <xdr:sp macro="" textlink="">
      <xdr:nvSpPr>
        <xdr:cNvPr id="530" name="災害復旧事業費該当値テキスト">
          <a:extLst>
            <a:ext uri="{FF2B5EF4-FFF2-40B4-BE49-F238E27FC236}">
              <a16:creationId xmlns:a16="http://schemas.microsoft.com/office/drawing/2014/main" id="{00000000-0008-0000-0600-000012020000}"/>
            </a:ext>
          </a:extLst>
        </xdr:cNvPr>
        <xdr:cNvSpPr txBox="1"/>
      </xdr:nvSpPr>
      <xdr:spPr>
        <a:xfrm>
          <a:off x="16370300" y="6546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74640</xdr:rowOff>
    </xdr:from>
    <xdr:to>
      <xdr:col>81</xdr:col>
      <xdr:colOff>101600</xdr:colOff>
      <xdr:row>39</xdr:row>
      <xdr:rowOff>4790</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5430500" y="658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167367</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46428" y="6682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72299</xdr:rowOff>
    </xdr:from>
    <xdr:to>
      <xdr:col>67</xdr:col>
      <xdr:colOff>101600</xdr:colOff>
      <xdr:row>39</xdr:row>
      <xdr:rowOff>2449</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2763500" y="6587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165026</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579428" y="6680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80264</xdr:rowOff>
    </xdr:from>
    <xdr:to>
      <xdr:col>85</xdr:col>
      <xdr:colOff>126364</xdr:colOff>
      <xdr:row>58</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flipV="1">
          <a:off x="16317595" y="8652764"/>
          <a:ext cx="1269" cy="1431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6875</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101224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26941</xdr:rowOff>
    </xdr:from>
    <xdr:ext cx="378565"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84279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80264</xdr:rowOff>
    </xdr:from>
    <xdr:to>
      <xdr:col>86</xdr:col>
      <xdr:colOff>25400</xdr:colOff>
      <xdr:row>50</xdr:row>
      <xdr:rowOff>80264</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865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95775</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86842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72898</xdr:rowOff>
    </xdr:from>
    <xdr:to>
      <xdr:col>85</xdr:col>
      <xdr:colOff>177800</xdr:colOff>
      <xdr:row>59</xdr:row>
      <xdr:rowOff>3048</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36322</xdr:rowOff>
    </xdr:from>
    <xdr:to>
      <xdr:col>81</xdr:col>
      <xdr:colOff>101600</xdr:colOff>
      <xdr:row>58</xdr:row>
      <xdr:rowOff>137922</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998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56</xdr:row>
      <xdr:rowOff>154449</xdr:rowOff>
    </xdr:from>
    <xdr:ext cx="313932"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24333" y="9755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47752</xdr:rowOff>
    </xdr:from>
    <xdr:to>
      <xdr:col>76</xdr:col>
      <xdr:colOff>165100</xdr:colOff>
      <xdr:row>58</xdr:row>
      <xdr:rowOff>149352</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999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56</xdr:row>
      <xdr:rowOff>165879</xdr:rowOff>
    </xdr:from>
    <xdr:ext cx="313932"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35333" y="9767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38608</xdr:rowOff>
    </xdr:from>
    <xdr:to>
      <xdr:col>72</xdr:col>
      <xdr:colOff>38100</xdr:colOff>
      <xdr:row>58</xdr:row>
      <xdr:rowOff>140208</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998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156735</xdr:rowOff>
    </xdr:from>
    <xdr:ext cx="313932"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46333" y="97579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51325</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99954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161769</xdr:rowOff>
    </xdr:from>
    <xdr:to>
      <xdr:col>85</xdr:col>
      <xdr:colOff>126364</xdr:colOff>
      <xdr:row>78</xdr:row>
      <xdr:rowOff>134831</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334719"/>
          <a:ext cx="1269" cy="1173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138658</xdr:rowOff>
    </xdr:from>
    <xdr:ext cx="469744"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511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134831</xdr:rowOff>
    </xdr:from>
    <xdr:to>
      <xdr:col>86</xdr:col>
      <xdr:colOff>25400</xdr:colOff>
      <xdr:row>78</xdr:row>
      <xdr:rowOff>134831</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507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108446</xdr:rowOff>
    </xdr:from>
    <xdr:ext cx="599010"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2109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161769</xdr:rowOff>
    </xdr:from>
    <xdr:to>
      <xdr:col>86</xdr:col>
      <xdr:colOff>25400</xdr:colOff>
      <xdr:row>71</xdr:row>
      <xdr:rowOff>161769</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334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5837</xdr:rowOff>
    </xdr:from>
    <xdr:to>
      <xdr:col>85</xdr:col>
      <xdr:colOff>127000</xdr:colOff>
      <xdr:row>77</xdr:row>
      <xdr:rowOff>40447</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5481300" y="13207487"/>
          <a:ext cx="838200" cy="34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109551</xdr:rowOff>
    </xdr:from>
    <xdr:ext cx="599010"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27968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86674</xdr:rowOff>
    </xdr:from>
    <xdr:to>
      <xdr:col>85</xdr:col>
      <xdr:colOff>177800</xdr:colOff>
      <xdr:row>76</xdr:row>
      <xdr:rowOff>16824</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294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35057</xdr:rowOff>
    </xdr:from>
    <xdr:to>
      <xdr:col>81</xdr:col>
      <xdr:colOff>50800</xdr:colOff>
      <xdr:row>77</xdr:row>
      <xdr:rowOff>40447</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4592300" y="13236707"/>
          <a:ext cx="889000" cy="5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105153</xdr:rowOff>
    </xdr:from>
    <xdr:to>
      <xdr:col>81</xdr:col>
      <xdr:colOff>101600</xdr:colOff>
      <xdr:row>76</xdr:row>
      <xdr:rowOff>35303</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51830</xdr:rowOff>
    </xdr:from>
    <xdr:ext cx="59901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181795" y="12739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35057</xdr:rowOff>
    </xdr:from>
    <xdr:to>
      <xdr:col>76</xdr:col>
      <xdr:colOff>114300</xdr:colOff>
      <xdr:row>77</xdr:row>
      <xdr:rowOff>39239</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3703300" y="13236707"/>
          <a:ext cx="889000" cy="4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125348</xdr:rowOff>
    </xdr:from>
    <xdr:to>
      <xdr:col>76</xdr:col>
      <xdr:colOff>165100</xdr:colOff>
      <xdr:row>76</xdr:row>
      <xdr:rowOff>55497</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72025</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292795" y="12759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39239</xdr:rowOff>
    </xdr:from>
    <xdr:to>
      <xdr:col>71</xdr:col>
      <xdr:colOff>177800</xdr:colOff>
      <xdr:row>77</xdr:row>
      <xdr:rowOff>48662</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2814300" y="13240889"/>
          <a:ext cx="889000" cy="9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122449</xdr:rowOff>
    </xdr:from>
    <xdr:to>
      <xdr:col>72</xdr:col>
      <xdr:colOff>38100</xdr:colOff>
      <xdr:row>76</xdr:row>
      <xdr:rowOff>52598</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69126</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03795" y="12756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358</xdr:rowOff>
    </xdr:from>
    <xdr:to>
      <xdr:col>67</xdr:col>
      <xdr:colOff>101600</xdr:colOff>
      <xdr:row>76</xdr:row>
      <xdr:rowOff>101958</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030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118486</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47111" y="1280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126487</xdr:rowOff>
    </xdr:from>
    <xdr:to>
      <xdr:col>85</xdr:col>
      <xdr:colOff>177800</xdr:colOff>
      <xdr:row>77</xdr:row>
      <xdr:rowOff>56637</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156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104914</xdr:rowOff>
    </xdr:from>
    <xdr:ext cx="534377"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3135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161097</xdr:rowOff>
    </xdr:from>
    <xdr:to>
      <xdr:col>81</xdr:col>
      <xdr:colOff>101600</xdr:colOff>
      <xdr:row>77</xdr:row>
      <xdr:rowOff>91247</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191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82374</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14111" y="13284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155707</xdr:rowOff>
    </xdr:from>
    <xdr:to>
      <xdr:col>76</xdr:col>
      <xdr:colOff>165100</xdr:colOff>
      <xdr:row>77</xdr:row>
      <xdr:rowOff>85857</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18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76984</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3278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159889</xdr:rowOff>
    </xdr:from>
    <xdr:to>
      <xdr:col>72</xdr:col>
      <xdr:colOff>38100</xdr:colOff>
      <xdr:row>77</xdr:row>
      <xdr:rowOff>90039</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19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81166</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3282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169312</xdr:rowOff>
    </xdr:from>
    <xdr:to>
      <xdr:col>67</xdr:col>
      <xdr:colOff>101600</xdr:colOff>
      <xdr:row>77</xdr:row>
      <xdr:rowOff>99462</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19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90589</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7111" y="1329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81572</xdr:rowOff>
    </xdr:from>
    <xdr:to>
      <xdr:col>85</xdr:col>
      <xdr:colOff>126364</xdr:colOff>
      <xdr:row>98</xdr:row>
      <xdr:rowOff>137716</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683522"/>
          <a:ext cx="1269" cy="1256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141543</xdr:rowOff>
    </xdr:from>
    <xdr:ext cx="378565"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69436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137716</xdr:rowOff>
    </xdr:from>
    <xdr:to>
      <xdr:col>86</xdr:col>
      <xdr:colOff>25400</xdr:colOff>
      <xdr:row>98</xdr:row>
      <xdr:rowOff>137716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6939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28249</xdr:rowOff>
    </xdr:from>
    <xdr:ext cx="599010"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458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81572</xdr:rowOff>
    </xdr:from>
    <xdr:to>
      <xdr:col>86</xdr:col>
      <xdr:colOff>25400</xdr:colOff>
      <xdr:row>91</xdr:row>
      <xdr:rowOff>81572</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683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167529</xdr:rowOff>
    </xdr:from>
    <xdr:to>
      <xdr:col>85</xdr:col>
      <xdr:colOff>127000</xdr:colOff>
      <xdr:row>98</xdr:row>
      <xdr:rowOff>30471</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5481300" y="16455279"/>
          <a:ext cx="838200" cy="377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68577</xdr:rowOff>
    </xdr:from>
    <xdr:ext cx="534377"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527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45700</xdr:rowOff>
    </xdr:from>
    <xdr:to>
      <xdr:col>85</xdr:col>
      <xdr:colOff>177800</xdr:colOff>
      <xdr:row>97</xdr:row>
      <xdr:rowOff>147300</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67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167529</xdr:rowOff>
    </xdr:from>
    <xdr:to>
      <xdr:col>81</xdr:col>
      <xdr:colOff>50800</xdr:colOff>
      <xdr:row>96</xdr:row>
      <xdr:rowOff>95777</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4592300" y="16455279"/>
          <a:ext cx="889000" cy="99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36725</xdr:rowOff>
    </xdr:from>
    <xdr:to>
      <xdr:col>81</xdr:col>
      <xdr:colOff>101600</xdr:colOff>
      <xdr:row>97</xdr:row>
      <xdr:rowOff>138325</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66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129452</xdr:rowOff>
    </xdr:from>
    <xdr:ext cx="534377"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214111" y="16760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95777</xdr:rowOff>
    </xdr:from>
    <xdr:to>
      <xdr:col>76</xdr:col>
      <xdr:colOff>114300</xdr:colOff>
      <xdr:row>97</xdr:row>
      <xdr:rowOff>29195</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3703300" y="16554977"/>
          <a:ext cx="889000" cy="104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29172</xdr:rowOff>
    </xdr:from>
    <xdr:to>
      <xdr:col>76</xdr:col>
      <xdr:colOff>165100</xdr:colOff>
      <xdr:row>97</xdr:row>
      <xdr:rowOff>130772</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65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121899</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75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26580</xdr:rowOff>
    </xdr:from>
    <xdr:to>
      <xdr:col>71</xdr:col>
      <xdr:colOff>177800</xdr:colOff>
      <xdr:row>97</xdr:row>
      <xdr:rowOff>29195</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814300" y="16657230"/>
          <a:ext cx="889000" cy="2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37396</xdr:rowOff>
    </xdr:from>
    <xdr:to>
      <xdr:col>72</xdr:col>
      <xdr:colOff>38100</xdr:colOff>
      <xdr:row>97</xdr:row>
      <xdr:rowOff>138996</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66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130123</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760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135553</xdr:rowOff>
    </xdr:from>
    <xdr:to>
      <xdr:col>67</xdr:col>
      <xdr:colOff>101600</xdr:colOff>
      <xdr:row>98</xdr:row>
      <xdr:rowOff>65703</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766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56830</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85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151121</xdr:rowOff>
    </xdr:from>
    <xdr:to>
      <xdr:col>85</xdr:col>
      <xdr:colOff>177800</xdr:colOff>
      <xdr:row>98</xdr:row>
      <xdr:rowOff>81271</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781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66048</xdr:rowOff>
    </xdr:from>
    <xdr:ext cx="534377"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696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116729</xdr:rowOff>
    </xdr:from>
    <xdr:to>
      <xdr:col>81</xdr:col>
      <xdr:colOff>101600</xdr:colOff>
      <xdr:row>96</xdr:row>
      <xdr:rowOff>46879</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404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63406</xdr:rowOff>
    </xdr:from>
    <xdr:ext cx="59901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181795" y="16179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44977</xdr:rowOff>
    </xdr:from>
    <xdr:to>
      <xdr:col>76</xdr:col>
      <xdr:colOff>165100</xdr:colOff>
      <xdr:row>96</xdr:row>
      <xdr:rowOff>146577</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504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163104</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6279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149845</xdr:rowOff>
    </xdr:from>
    <xdr:to>
      <xdr:col>72</xdr:col>
      <xdr:colOff>38100</xdr:colOff>
      <xdr:row>97</xdr:row>
      <xdr:rowOff>79995</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60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96522</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36111" y="16384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147230</xdr:rowOff>
    </xdr:from>
    <xdr:to>
      <xdr:col>67</xdr:col>
      <xdr:colOff>101600</xdr:colOff>
      <xdr:row>97</xdr:row>
      <xdr:rowOff>77380</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60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93907</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47111" y="16381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47155</xdr:rowOff>
    </xdr:from>
    <xdr:to>
      <xdr:col>116</xdr:col>
      <xdr:colOff>62864</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flipV="1">
          <a:off x="22159595" y="5362105"/>
          <a:ext cx="1269" cy="1368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8" name="投資及び出資金最小値テキスト">
          <a:extLst>
            <a:ext uri="{FF2B5EF4-FFF2-40B4-BE49-F238E27FC236}">
              <a16:creationId xmlns:a16="http://schemas.microsoft.com/office/drawing/2014/main" id="{00000000-0008-0000-0600-0000D8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165282</xdr:rowOff>
    </xdr:from>
    <xdr:ext cx="534377" cy="259045"/>
    <xdr:sp macro="" textlink="">
      <xdr:nvSpPr>
        <xdr:cNvPr id="730" name="投資及び出資金最大値テキスト">
          <a:extLst>
            <a:ext uri="{FF2B5EF4-FFF2-40B4-BE49-F238E27FC236}">
              <a16:creationId xmlns:a16="http://schemas.microsoft.com/office/drawing/2014/main" id="{00000000-0008-0000-0600-0000DA020000}"/>
            </a:ext>
          </a:extLst>
        </xdr:cNvPr>
        <xdr:cNvSpPr txBox="1"/>
      </xdr:nvSpPr>
      <xdr:spPr>
        <a:xfrm>
          <a:off x="22212300" y="5137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47155</xdr:rowOff>
    </xdr:from>
    <xdr:to>
      <xdr:col>116</xdr:col>
      <xdr:colOff>152400</xdr:colOff>
      <xdr:row>31</xdr:row>
      <xdr:rowOff>47155</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5362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72077</xdr:rowOff>
    </xdr:from>
    <xdr:ext cx="469744" cy="259045"/>
    <xdr:sp macro="" textlink="">
      <xdr:nvSpPr>
        <xdr:cNvPr id="733" name="投資及び出資金平均値テキスト">
          <a:extLst>
            <a:ext uri="{FF2B5EF4-FFF2-40B4-BE49-F238E27FC236}">
              <a16:creationId xmlns:a16="http://schemas.microsoft.com/office/drawing/2014/main" id="{00000000-0008-0000-0600-0000DD020000}"/>
            </a:ext>
          </a:extLst>
        </xdr:cNvPr>
        <xdr:cNvSpPr txBox="1"/>
      </xdr:nvSpPr>
      <xdr:spPr>
        <a:xfrm>
          <a:off x="22212300" y="6415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49200</xdr:rowOff>
    </xdr:from>
    <xdr:to>
      <xdr:col>116</xdr:col>
      <xdr:colOff>114300</xdr:colOff>
      <xdr:row>38</xdr:row>
      <xdr:rowOff>150800</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2110700" y="65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38265</xdr:rowOff>
    </xdr:from>
    <xdr:to>
      <xdr:col>112</xdr:col>
      <xdr:colOff>38100</xdr:colOff>
      <xdr:row>38</xdr:row>
      <xdr:rowOff>139865</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1272500" y="655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156392</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1088428" y="6328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54953</xdr:rowOff>
    </xdr:from>
    <xdr:to>
      <xdr:col>107</xdr:col>
      <xdr:colOff>101600</xdr:colOff>
      <xdr:row>38</xdr:row>
      <xdr:rowOff>156553</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0383500" y="657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1630</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199428" y="6345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51943</xdr:rowOff>
    </xdr:from>
    <xdr:to>
      <xdr:col>102</xdr:col>
      <xdr:colOff>165100</xdr:colOff>
      <xdr:row>38</xdr:row>
      <xdr:rowOff>153543</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9494500" y="656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170070</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10428" y="6342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123685</xdr:rowOff>
    </xdr:from>
    <xdr:to>
      <xdr:col>98</xdr:col>
      <xdr:colOff>38100</xdr:colOff>
      <xdr:row>39</xdr:row>
      <xdr:rowOff>53835</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8605500" y="663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70362</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21428" y="6414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2" name="投資及び出資金該当値テキスト">
          <a:extLst>
            <a:ext uri="{FF2B5EF4-FFF2-40B4-BE49-F238E27FC236}">
              <a16:creationId xmlns:a16="http://schemas.microsoft.com/office/drawing/2014/main" id="{00000000-0008-0000-0600-0000F0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a:extLst>
            <a:ext uri="{FF2B5EF4-FFF2-40B4-BE49-F238E27FC236}">
              <a16:creationId xmlns:a16="http://schemas.microsoft.com/office/drawing/2014/main" id="{00000000-0008-0000-06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136859</xdr:rowOff>
    </xdr:from>
    <xdr:to>
      <xdr:col>116</xdr:col>
      <xdr:colOff>62864</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flipV="1">
          <a:off x="22159595" y="8709359"/>
          <a:ext cx="1269" cy="1505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7" name="貸付金最小値テキスト">
          <a:extLst>
            <a:ext uri="{FF2B5EF4-FFF2-40B4-BE49-F238E27FC236}">
              <a16:creationId xmlns:a16="http://schemas.microsoft.com/office/drawing/2014/main" id="{00000000-0008-0000-0600-000013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83536</xdr:rowOff>
    </xdr:from>
    <xdr:ext cx="599010" cy="259045"/>
    <xdr:sp macro="" textlink="">
      <xdr:nvSpPr>
        <xdr:cNvPr id="789" name="貸付金最大値テキスト">
          <a:extLst>
            <a:ext uri="{FF2B5EF4-FFF2-40B4-BE49-F238E27FC236}">
              <a16:creationId xmlns:a16="http://schemas.microsoft.com/office/drawing/2014/main" id="{00000000-0008-0000-0600-000015030000}"/>
            </a:ext>
          </a:extLst>
        </xdr:cNvPr>
        <xdr:cNvSpPr txBox="1"/>
      </xdr:nvSpPr>
      <xdr:spPr>
        <a:xfrm>
          <a:off x="22212300" y="848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136859</xdr:rowOff>
    </xdr:from>
    <xdr:to>
      <xdr:col>116</xdr:col>
      <xdr:colOff>152400</xdr:colOff>
      <xdr:row>50</xdr:row>
      <xdr:rowOff>136859</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8709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92565</xdr:rowOff>
    </xdr:from>
    <xdr:to>
      <xdr:col>116</xdr:col>
      <xdr:colOff>63500</xdr:colOff>
      <xdr:row>59</xdr:row>
      <xdr:rowOff>93860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1323300" y="10208115"/>
          <a:ext cx="838200" cy="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170865</xdr:rowOff>
    </xdr:from>
    <xdr:ext cx="469744" cy="259045"/>
    <xdr:sp macro="" textlink="">
      <xdr:nvSpPr>
        <xdr:cNvPr id="792" name="貸付金平均値テキスト">
          <a:extLst>
            <a:ext uri="{FF2B5EF4-FFF2-40B4-BE49-F238E27FC236}">
              <a16:creationId xmlns:a16="http://schemas.microsoft.com/office/drawing/2014/main" id="{00000000-0008-0000-0600-000018030000}"/>
            </a:ext>
          </a:extLst>
        </xdr:cNvPr>
        <xdr:cNvSpPr txBox="1"/>
      </xdr:nvSpPr>
      <xdr:spPr>
        <a:xfrm>
          <a:off x="22212300" y="99435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147988</xdr:rowOff>
    </xdr:from>
    <xdr:to>
      <xdr:col>116</xdr:col>
      <xdr:colOff>114300</xdr:colOff>
      <xdr:row>59</xdr:row>
      <xdr:rowOff>78138</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2110700" y="10092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93860</xdr:rowOff>
    </xdr:from>
    <xdr:to>
      <xdr:col>111</xdr:col>
      <xdr:colOff>177800</xdr:colOff>
      <xdr:row>59</xdr:row>
      <xdr:rowOff>94644</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0434300" y="10209410"/>
          <a:ext cx="889000" cy="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159973</xdr:rowOff>
    </xdr:from>
    <xdr:to>
      <xdr:col>112</xdr:col>
      <xdr:colOff>38100</xdr:colOff>
      <xdr:row>59</xdr:row>
      <xdr:rowOff>90123</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1272500" y="10104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106650</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1088428" y="9879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94644</xdr:rowOff>
    </xdr:from>
    <xdr:to>
      <xdr:col>107</xdr:col>
      <xdr:colOff>50800</xdr:colOff>
      <xdr:row>59</xdr:row>
      <xdr:rowOff>95917</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19545300" y="10210194"/>
          <a:ext cx="889000" cy="1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161541</xdr:rowOff>
    </xdr:from>
    <xdr:to>
      <xdr:col>107</xdr:col>
      <xdr:colOff>101600</xdr:colOff>
      <xdr:row>59</xdr:row>
      <xdr:rowOff>91691</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0383500" y="1010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108218</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0199428" y="9880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95330</xdr:rowOff>
    </xdr:from>
    <xdr:to>
      <xdr:col>102</xdr:col>
      <xdr:colOff>114300</xdr:colOff>
      <xdr:row>59</xdr:row>
      <xdr:rowOff>95917</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8656300" y="10210880"/>
          <a:ext cx="889000" cy="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160920</xdr:rowOff>
    </xdr:from>
    <xdr:to>
      <xdr:col>102</xdr:col>
      <xdr:colOff>165100</xdr:colOff>
      <xdr:row>59</xdr:row>
      <xdr:rowOff>91070</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9494500" y="1010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107597</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10428" y="988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164066</xdr:rowOff>
    </xdr:from>
    <xdr:to>
      <xdr:col>98</xdr:col>
      <xdr:colOff>38100</xdr:colOff>
      <xdr:row>59</xdr:row>
      <xdr:rowOff>94216</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8605500" y="1010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110743</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421428" y="9883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41765</xdr:rowOff>
    </xdr:from>
    <xdr:to>
      <xdr:col>116</xdr:col>
      <xdr:colOff>114300</xdr:colOff>
      <xdr:row>59</xdr:row>
      <xdr:rowOff>143365</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2110700" y="1015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128142</xdr:rowOff>
    </xdr:from>
    <xdr:ext cx="378565" cy="259045"/>
    <xdr:sp macro="" textlink="">
      <xdr:nvSpPr>
        <xdr:cNvPr id="811" name="貸付金該当値テキスト">
          <a:extLst>
            <a:ext uri="{FF2B5EF4-FFF2-40B4-BE49-F238E27FC236}">
              <a16:creationId xmlns:a16="http://schemas.microsoft.com/office/drawing/2014/main" id="{00000000-0008-0000-0600-00002B030000}"/>
            </a:ext>
          </a:extLst>
        </xdr:cNvPr>
        <xdr:cNvSpPr txBox="1"/>
      </xdr:nvSpPr>
      <xdr:spPr>
        <a:xfrm>
          <a:off x="22212300" y="100722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43060</xdr:rowOff>
    </xdr:from>
    <xdr:to>
      <xdr:col>112</xdr:col>
      <xdr:colOff>38100</xdr:colOff>
      <xdr:row>59</xdr:row>
      <xdr:rowOff>144660</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1272500" y="1015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135787</xdr:rowOff>
    </xdr:from>
    <xdr:ext cx="378565"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134017" y="102513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43844</xdr:rowOff>
    </xdr:from>
    <xdr:to>
      <xdr:col>107</xdr:col>
      <xdr:colOff>101600</xdr:colOff>
      <xdr:row>59</xdr:row>
      <xdr:rowOff>145444</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0383500" y="10159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136571</xdr:rowOff>
    </xdr:from>
    <xdr:ext cx="378565"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245017" y="102521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45117</xdr:rowOff>
    </xdr:from>
    <xdr:to>
      <xdr:col>102</xdr:col>
      <xdr:colOff>165100</xdr:colOff>
      <xdr:row>59</xdr:row>
      <xdr:rowOff>146717</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9494500" y="10160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137844</xdr:rowOff>
    </xdr:from>
    <xdr:ext cx="378565"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56017" y="10253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44530</xdr:rowOff>
    </xdr:from>
    <xdr:to>
      <xdr:col>98</xdr:col>
      <xdr:colOff>38100</xdr:colOff>
      <xdr:row>59</xdr:row>
      <xdr:rowOff>146130</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8605500" y="1016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137257</xdr:rowOff>
    </xdr:from>
    <xdr:ext cx="378565"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7017" y="102528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139700</xdr:rowOff>
    </xdr:from>
    <xdr:to>
      <xdr:col>120</xdr:col>
      <xdr:colOff>114300</xdr:colOff>
      <xdr:row>79</xdr:row>
      <xdr:rowOff>139700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168927</xdr:rowOff>
    </xdr:from>
    <xdr:ext cx="248786"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039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25400</xdr:rowOff>
    </xdr:from>
    <xdr:to>
      <xdr:col>120</xdr:col>
      <xdr:colOff>114300</xdr:colOff>
      <xdr:row>78</xdr:row>
      <xdr:rowOff>25400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54627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82550</xdr:rowOff>
    </xdr:from>
    <xdr:to>
      <xdr:col>120</xdr:col>
      <xdr:colOff>114300</xdr:colOff>
      <xdr:row>76</xdr:row>
      <xdr:rowOff>82550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111777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25400</xdr:rowOff>
    </xdr:from>
    <xdr:to>
      <xdr:col>120</xdr:col>
      <xdr:colOff>114300</xdr:colOff>
      <xdr:row>73</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54627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82550</xdr:rowOff>
    </xdr:from>
    <xdr:to>
      <xdr:col>120</xdr:col>
      <xdr:colOff>114300</xdr:colOff>
      <xdr:row>71</xdr:row>
      <xdr:rowOff>82550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70</xdr:row>
      <xdr:rowOff>111777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69</xdr:row>
      <xdr:rowOff>139700</xdr:rowOff>
    </xdr:from>
    <xdr:to>
      <xdr:col>120</xdr:col>
      <xdr:colOff>114300</xdr:colOff>
      <xdr:row>69</xdr:row>
      <xdr:rowOff>139700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68</xdr:row>
      <xdr:rowOff>168927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79483</xdr:rowOff>
    </xdr:from>
    <xdr:to>
      <xdr:col>116</xdr:col>
      <xdr:colOff>62864</xdr:colOff>
      <xdr:row>78</xdr:row>
      <xdr:rowOff>132975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080983"/>
          <a:ext cx="1269" cy="1425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136802</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50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132975</xdr:rowOff>
    </xdr:from>
    <xdr:to>
      <xdr:col>116</xdr:col>
      <xdr:colOff>152400</xdr:colOff>
      <xdr:row>78</xdr:row>
      <xdr:rowOff>132975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506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26160</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856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79483</xdr:rowOff>
    </xdr:from>
    <xdr:to>
      <xdr:col>116</xdr:col>
      <xdr:colOff>152400</xdr:colOff>
      <xdr:row>70</xdr:row>
      <xdr:rowOff>79483</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080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170304</xdr:rowOff>
    </xdr:from>
    <xdr:to>
      <xdr:col>116</xdr:col>
      <xdr:colOff>63500</xdr:colOff>
      <xdr:row>75</xdr:row>
      <xdr:rowOff>16885</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2857604"/>
          <a:ext cx="838200" cy="18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158272</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845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8395</xdr:rowOff>
    </xdr:from>
    <xdr:to>
      <xdr:col>116</xdr:col>
      <xdr:colOff>114300</xdr:colOff>
      <xdr:row>75</xdr:row>
      <xdr:rowOff>109995</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86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16885</xdr:rowOff>
    </xdr:from>
    <xdr:to>
      <xdr:col>111</xdr:col>
      <xdr:colOff>177800</xdr:colOff>
      <xdr:row>75</xdr:row>
      <xdr:rowOff>63815</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2875635"/>
          <a:ext cx="889000" cy="46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7176</xdr:rowOff>
    </xdr:from>
    <xdr:to>
      <xdr:col>112</xdr:col>
      <xdr:colOff>38100</xdr:colOff>
      <xdr:row>75</xdr:row>
      <xdr:rowOff>108776</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865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99903</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958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56614</xdr:rowOff>
    </xdr:from>
    <xdr:to>
      <xdr:col>107</xdr:col>
      <xdr:colOff>50800</xdr:colOff>
      <xdr:row>75</xdr:row>
      <xdr:rowOff>63815</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9545300" y="12915364"/>
          <a:ext cx="889000" cy="7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15272</xdr:rowOff>
    </xdr:from>
    <xdr:to>
      <xdr:col>107</xdr:col>
      <xdr:colOff>101600</xdr:colOff>
      <xdr:row>75</xdr:row>
      <xdr:rowOff>116872</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87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107999</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96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56614</xdr:rowOff>
    </xdr:from>
    <xdr:to>
      <xdr:col>102</xdr:col>
      <xdr:colOff>114300</xdr:colOff>
      <xdr:row>75</xdr:row>
      <xdr:rowOff>79673</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2915364"/>
          <a:ext cx="889000" cy="23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8480</xdr:rowOff>
    </xdr:from>
    <xdr:to>
      <xdr:col>102</xdr:col>
      <xdr:colOff>165100</xdr:colOff>
      <xdr:row>75</xdr:row>
      <xdr:rowOff>110080</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86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101207</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95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74022</xdr:rowOff>
    </xdr:from>
    <xdr:to>
      <xdr:col>98</xdr:col>
      <xdr:colOff>38100</xdr:colOff>
      <xdr:row>76</xdr:row>
      <xdr:rowOff>4172</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932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166749</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3025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119504</xdr:rowOff>
    </xdr:from>
    <xdr:to>
      <xdr:col>116</xdr:col>
      <xdr:colOff>114300</xdr:colOff>
      <xdr:row>75</xdr:row>
      <xdr:rowOff>49654</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280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142381</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2658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137535</xdr:rowOff>
    </xdr:from>
    <xdr:to>
      <xdr:col>112</xdr:col>
      <xdr:colOff>38100</xdr:colOff>
      <xdr:row>75</xdr:row>
      <xdr:rowOff>67685</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282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84212</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2600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13015</xdr:rowOff>
    </xdr:from>
    <xdr:to>
      <xdr:col>107</xdr:col>
      <xdr:colOff>101600</xdr:colOff>
      <xdr:row>75</xdr:row>
      <xdr:rowOff>114615</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2871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131142</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2646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5814</xdr:rowOff>
    </xdr:from>
    <xdr:to>
      <xdr:col>102</xdr:col>
      <xdr:colOff>165100</xdr:colOff>
      <xdr:row>75</xdr:row>
      <xdr:rowOff>107414</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2864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123941</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2639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28873</xdr:rowOff>
    </xdr:from>
    <xdr:to>
      <xdr:col>98</xdr:col>
      <xdr:colOff>38100</xdr:colOff>
      <xdr:row>75</xdr:row>
      <xdr:rowOff>130473</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2887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147000</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2662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の歳出決算総額は住民一人当たり７９３，２２２円となっている。類似団体平均値と比較すると繰出金及び普通建設事業費以外の項目では下回っている。普通建設事業費については、西部小学校体育館・プールの建設、防災行政無線の更新、大前橋架け替え工事等の大規模の工事があった事により増加した。繰出金については、簡易水道事業会計への繰出が増加したことによるものである。その他大きく変動している項目は積立金になるが、これについては、目的基金への積立額が減少したことによるものであ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全体として、住民１人あたりのコストは類似団体平均値と比較した場合、低コストによる財政運営を行えている。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普通建設事業費については、今後も施設の老朽化による改修及び建て替え等が予想される事から、緊急性や必要性を考慮し計画的に行うと共に、住民サービスの向上が図れるよう努める。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群馬県嬬恋村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9,569
9,438
337.58
8,195,807
7,590,344
368,692
4,315,635
6,010,423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1524</xdr:rowOff>
    </xdr:from>
    <xdr:to>
      <xdr:col>24</xdr:col>
      <xdr:colOff>62865</xdr:colOff>
      <xdr:row>38</xdr:row>
      <xdr:rowOff>153670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16474"/>
          <a:ext cx="1270" cy="1352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157497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72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153670</xdr:rowOff>
    </xdr:from>
    <xdr:to>
      <xdr:col>24</xdr:col>
      <xdr:colOff>152400</xdr:colOff>
      <xdr:row>38</xdr:row>
      <xdr:rowOff>153670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68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119651</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91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1524</xdr:rowOff>
    </xdr:from>
    <xdr:to>
      <xdr:col>24</xdr:col>
      <xdr:colOff>152400</xdr:colOff>
      <xdr:row>31</xdr:row>
      <xdr:rowOff>1524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16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116840</xdr:rowOff>
    </xdr:from>
    <xdr:to>
      <xdr:col>24</xdr:col>
      <xdr:colOff>63500</xdr:colOff>
      <xdr:row>37</xdr:row>
      <xdr:rowOff>145288</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460490"/>
          <a:ext cx="838200" cy="28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130065</xdr:rowOff>
    </xdr:from>
    <xdr:ext cx="534377"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593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107188</xdr:rowOff>
    </xdr:from>
    <xdr:to>
      <xdr:col>24</xdr:col>
      <xdr:colOff>114300</xdr:colOff>
      <xdr:row>36</xdr:row>
      <xdr:rowOff>37338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98425</xdr:rowOff>
    </xdr:from>
    <xdr:to>
      <xdr:col>19</xdr:col>
      <xdr:colOff>177800</xdr:colOff>
      <xdr:row>37</xdr:row>
      <xdr:rowOff>116840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442075"/>
          <a:ext cx="889000" cy="18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111506</xdr:rowOff>
    </xdr:from>
    <xdr:to>
      <xdr:col>20</xdr:col>
      <xdr:colOff>38100</xdr:colOff>
      <xdr:row>36</xdr:row>
      <xdr:rowOff>41656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58183</xdr:rowOff>
    </xdr:from>
    <xdr:ext cx="534377"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30111" y="588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148717</xdr:rowOff>
    </xdr:from>
    <xdr:to>
      <xdr:col>15</xdr:col>
      <xdr:colOff>50800</xdr:colOff>
      <xdr:row>37</xdr:row>
      <xdr:rowOff>98425</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320917"/>
          <a:ext cx="889000" cy="12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140970</xdr:rowOff>
    </xdr:from>
    <xdr:to>
      <xdr:col>15</xdr:col>
      <xdr:colOff>101600</xdr:colOff>
      <xdr:row>36</xdr:row>
      <xdr:rowOff>71120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87647</xdr:rowOff>
    </xdr:from>
    <xdr:ext cx="534377"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41111" y="591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148717</xdr:rowOff>
    </xdr:from>
    <xdr:to>
      <xdr:col>10</xdr:col>
      <xdr:colOff>114300</xdr:colOff>
      <xdr:row>38</xdr:row>
      <xdr:rowOff>23368</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320917"/>
          <a:ext cx="889000" cy="217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56261</xdr:rowOff>
    </xdr:from>
    <xdr:to>
      <xdr:col>10</xdr:col>
      <xdr:colOff>165100</xdr:colOff>
      <xdr:row>35</xdr:row>
      <xdr:rowOff>157861</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2938</xdr:rowOff>
    </xdr:from>
    <xdr:ext cx="534377"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52111" y="5832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132080</xdr:rowOff>
    </xdr:from>
    <xdr:to>
      <xdr:col>6</xdr:col>
      <xdr:colOff>38100</xdr:colOff>
      <xdr:row>38</xdr:row>
      <xdr:rowOff>62230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78757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25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94488</xdr:rowOff>
    </xdr:from>
    <xdr:to>
      <xdr:col>24</xdr:col>
      <xdr:colOff>114300</xdr:colOff>
      <xdr:row>38</xdr:row>
      <xdr:rowOff>24638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438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72915</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416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66040</xdr:rowOff>
    </xdr:from>
    <xdr:to>
      <xdr:col>20</xdr:col>
      <xdr:colOff>38100</xdr:colOff>
      <xdr:row>37</xdr:row>
      <xdr:rowOff>167640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40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158767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50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47625</xdr:rowOff>
    </xdr:from>
    <xdr:to>
      <xdr:col>15</xdr:col>
      <xdr:colOff>101600</xdr:colOff>
      <xdr:row>37</xdr:row>
      <xdr:rowOff>149225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39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140352</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484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97917</xdr:rowOff>
    </xdr:from>
    <xdr:to>
      <xdr:col>10</xdr:col>
      <xdr:colOff>165100</xdr:colOff>
      <xdr:row>37</xdr:row>
      <xdr:rowOff>28067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270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19194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362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144018</xdr:rowOff>
    </xdr:from>
    <xdr:to>
      <xdr:col>6</xdr:col>
      <xdr:colOff>38100</xdr:colOff>
      <xdr:row>38</xdr:row>
      <xdr:rowOff>74168</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48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65295</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580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86201</xdr:rowOff>
    </xdr:from>
    <xdr:to>
      <xdr:col>24</xdr:col>
      <xdr:colOff>62865</xdr:colOff>
      <xdr:row>58</xdr:row>
      <xdr:rowOff>63664</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487251"/>
          <a:ext cx="1270" cy="1520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67491</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11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63664</xdr:rowOff>
    </xdr:from>
    <xdr:to>
      <xdr:col>24</xdr:col>
      <xdr:colOff>152400</xdr:colOff>
      <xdr:row>58</xdr:row>
      <xdr:rowOff>63664</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07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32878</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262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528,882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86201</xdr:rowOff>
    </xdr:from>
    <xdr:to>
      <xdr:col>24</xdr:col>
      <xdr:colOff>152400</xdr:colOff>
      <xdr:row>49</xdr:row>
      <xdr:rowOff>86201</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487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53453</xdr:rowOff>
    </xdr:from>
    <xdr:to>
      <xdr:col>24</xdr:col>
      <xdr:colOff>63500</xdr:colOff>
      <xdr:row>57</xdr:row>
      <xdr:rowOff>134824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654653"/>
          <a:ext cx="838200" cy="252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166507</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4248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143630</xdr:rowOff>
    </xdr:from>
    <xdr:to>
      <xdr:col>24</xdr:col>
      <xdr:colOff>114300</xdr:colOff>
      <xdr:row>56</xdr:row>
      <xdr:rowOff>73780</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57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53453</xdr:rowOff>
    </xdr:from>
    <xdr:to>
      <xdr:col>19</xdr:col>
      <xdr:colOff>177800</xdr:colOff>
      <xdr:row>56</xdr:row>
      <xdr:rowOff>77795</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654653"/>
          <a:ext cx="889000" cy="24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153588</xdr:rowOff>
    </xdr:from>
    <xdr:to>
      <xdr:col>20</xdr:col>
      <xdr:colOff>38100</xdr:colOff>
      <xdr:row>56</xdr:row>
      <xdr:rowOff>83738</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583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100265</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358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77795</xdr:rowOff>
    </xdr:from>
    <xdr:to>
      <xdr:col>15</xdr:col>
      <xdr:colOff>50800</xdr:colOff>
      <xdr:row>57</xdr:row>
      <xdr:rowOff>18176</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678995"/>
          <a:ext cx="889000" cy="111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2515</xdr:rowOff>
    </xdr:from>
    <xdr:to>
      <xdr:col>15</xdr:col>
      <xdr:colOff>101600</xdr:colOff>
      <xdr:row>56</xdr:row>
      <xdr:rowOff>104115</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60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120642</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37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18176</xdr:rowOff>
    </xdr:from>
    <xdr:to>
      <xdr:col>10</xdr:col>
      <xdr:colOff>114300</xdr:colOff>
      <xdr:row>57</xdr:row>
      <xdr:rowOff>29042</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790826"/>
          <a:ext cx="889000" cy="1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18269</xdr:rowOff>
    </xdr:from>
    <xdr:to>
      <xdr:col>10</xdr:col>
      <xdr:colOff>165100</xdr:colOff>
      <xdr:row>56</xdr:row>
      <xdr:rowOff>119869</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61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136396</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394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27870</xdr:rowOff>
    </xdr:from>
    <xdr:to>
      <xdr:col>6</xdr:col>
      <xdr:colOff>38100</xdr:colOff>
      <xdr:row>57</xdr:row>
      <xdr:rowOff>129470</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120597</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893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84024</xdr:rowOff>
    </xdr:from>
    <xdr:to>
      <xdr:col>24</xdr:col>
      <xdr:colOff>114300</xdr:colOff>
      <xdr:row>58</xdr:row>
      <xdr:rowOff>14174</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856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170401</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771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2653</xdr:rowOff>
    </xdr:from>
    <xdr:to>
      <xdr:col>20</xdr:col>
      <xdr:colOff>38100</xdr:colOff>
      <xdr:row>56</xdr:row>
      <xdr:rowOff>104253</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603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95380</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696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26995</xdr:rowOff>
    </xdr:from>
    <xdr:to>
      <xdr:col>15</xdr:col>
      <xdr:colOff>101600</xdr:colOff>
      <xdr:row>56</xdr:row>
      <xdr:rowOff>128595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62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119722</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720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138826</xdr:rowOff>
    </xdr:from>
    <xdr:to>
      <xdr:col>10</xdr:col>
      <xdr:colOff>165100</xdr:colOff>
      <xdr:row>57</xdr:row>
      <xdr:rowOff>68976</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740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60103</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9832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149692</xdr:rowOff>
    </xdr:from>
    <xdr:to>
      <xdr:col>6</xdr:col>
      <xdr:colOff>38100</xdr:colOff>
      <xdr:row>57</xdr:row>
      <xdr:rowOff>79842</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750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96369</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9526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10513</xdr:rowOff>
    </xdr:from>
    <xdr:to>
      <xdr:col>24</xdr:col>
      <xdr:colOff>62865</xdr:colOff>
      <xdr:row>77</xdr:row>
      <xdr:rowOff>164331</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183463"/>
          <a:ext cx="1270" cy="1182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168158</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369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164331</xdr:rowOff>
    </xdr:from>
    <xdr:to>
      <xdr:col>24</xdr:col>
      <xdr:colOff>152400</xdr:colOff>
      <xdr:row>77</xdr:row>
      <xdr:rowOff>164331</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365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128640</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958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312,605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10513</xdr:rowOff>
    </xdr:from>
    <xdr:to>
      <xdr:col>24</xdr:col>
      <xdr:colOff>152400</xdr:colOff>
      <xdr:row>71</xdr:row>
      <xdr:rowOff>10513</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18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75664</xdr:rowOff>
    </xdr:from>
    <xdr:to>
      <xdr:col>24</xdr:col>
      <xdr:colOff>63500</xdr:colOff>
      <xdr:row>77</xdr:row>
      <xdr:rowOff>85105</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3277314"/>
          <a:ext cx="838200" cy="9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13010</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7003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161583</xdr:rowOff>
    </xdr:from>
    <xdr:to>
      <xdr:col>24</xdr:col>
      <xdr:colOff>114300</xdr:colOff>
      <xdr:row>75</xdr:row>
      <xdr:rowOff>91733</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848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85105</xdr:rowOff>
    </xdr:from>
    <xdr:to>
      <xdr:col>19</xdr:col>
      <xdr:colOff>177800</xdr:colOff>
      <xdr:row>77</xdr:row>
      <xdr:rowOff>110806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286755"/>
          <a:ext cx="889000" cy="25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139278</xdr:rowOff>
    </xdr:from>
    <xdr:to>
      <xdr:col>20</xdr:col>
      <xdr:colOff>38100</xdr:colOff>
      <xdr:row>75</xdr:row>
      <xdr:rowOff>69428</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282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85955</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601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110806</xdr:rowOff>
    </xdr:from>
    <xdr:to>
      <xdr:col>15</xdr:col>
      <xdr:colOff>50800</xdr:colOff>
      <xdr:row>77</xdr:row>
      <xdr:rowOff>162303</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312456"/>
          <a:ext cx="889000" cy="51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13753</xdr:rowOff>
    </xdr:from>
    <xdr:to>
      <xdr:col>15</xdr:col>
      <xdr:colOff>101600</xdr:colOff>
      <xdr:row>75</xdr:row>
      <xdr:rowOff>115353</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287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131880</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647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158531</xdr:rowOff>
    </xdr:from>
    <xdr:to>
      <xdr:col>10</xdr:col>
      <xdr:colOff>114300</xdr:colOff>
      <xdr:row>77</xdr:row>
      <xdr:rowOff>162303</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1130300" y="13360181"/>
          <a:ext cx="889000" cy="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75407</xdr:rowOff>
    </xdr:from>
    <xdr:to>
      <xdr:col>10</xdr:col>
      <xdr:colOff>165100</xdr:colOff>
      <xdr:row>76</xdr:row>
      <xdr:rowOff>5556</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29341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22084</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2709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148616</xdr:rowOff>
    </xdr:from>
    <xdr:to>
      <xdr:col>6</xdr:col>
      <xdr:colOff>38100</xdr:colOff>
      <xdr:row>76</xdr:row>
      <xdr:rowOff>78766</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00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95293</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2782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24864</xdr:rowOff>
    </xdr:from>
    <xdr:to>
      <xdr:col>24</xdr:col>
      <xdr:colOff>114300</xdr:colOff>
      <xdr:row>77</xdr:row>
      <xdr:rowOff>126464</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226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111241</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141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34305</xdr:rowOff>
    </xdr:from>
    <xdr:to>
      <xdr:col>20</xdr:col>
      <xdr:colOff>38100</xdr:colOff>
      <xdr:row>77</xdr:row>
      <xdr:rowOff>135905</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235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127032</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328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60006</xdr:rowOff>
    </xdr:from>
    <xdr:to>
      <xdr:col>15</xdr:col>
      <xdr:colOff>101600</xdr:colOff>
      <xdr:row>77</xdr:row>
      <xdr:rowOff>161606</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261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152733</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354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111503</xdr:rowOff>
    </xdr:from>
    <xdr:to>
      <xdr:col>10</xdr:col>
      <xdr:colOff>165100</xdr:colOff>
      <xdr:row>78</xdr:row>
      <xdr:rowOff>41653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313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32780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405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107731</xdr:rowOff>
    </xdr:from>
    <xdr:to>
      <xdr:col>6</xdr:col>
      <xdr:colOff>38100</xdr:colOff>
      <xdr:row>78</xdr:row>
      <xdr:rowOff>37881</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309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29008</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402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37401</xdr:rowOff>
    </xdr:from>
    <xdr:to>
      <xdr:col>24</xdr:col>
      <xdr:colOff>62865</xdr:colOff>
      <xdr:row>98</xdr:row>
      <xdr:rowOff>40176</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467901"/>
          <a:ext cx="1270" cy="1374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44003</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846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40176</xdr:rowOff>
    </xdr:from>
    <xdr:to>
      <xdr:col>24</xdr:col>
      <xdr:colOff>152400</xdr:colOff>
      <xdr:row>98</xdr:row>
      <xdr:rowOff>40176</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842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155528</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24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203,425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37401</xdr:rowOff>
    </xdr:from>
    <xdr:to>
      <xdr:col>24</xdr:col>
      <xdr:colOff>152400</xdr:colOff>
      <xdr:row>90</xdr:row>
      <xdr:rowOff>37401</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46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153668</xdr:rowOff>
    </xdr:from>
    <xdr:to>
      <xdr:col>24</xdr:col>
      <xdr:colOff>63500</xdr:colOff>
      <xdr:row>97</xdr:row>
      <xdr:rowOff>5207</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612868"/>
          <a:ext cx="838200" cy="22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70400</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1867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47523</xdr:rowOff>
    </xdr:from>
    <xdr:to>
      <xdr:col>24</xdr:col>
      <xdr:colOff>114300</xdr:colOff>
      <xdr:row>95</xdr:row>
      <xdr:rowOff>149123</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33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5207</xdr:rowOff>
    </xdr:from>
    <xdr:to>
      <xdr:col>19</xdr:col>
      <xdr:colOff>177800</xdr:colOff>
      <xdr:row>97</xdr:row>
      <xdr:rowOff>25186</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635857"/>
          <a:ext cx="889000" cy="19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23710</xdr:rowOff>
    </xdr:from>
    <xdr:to>
      <xdr:col>20</xdr:col>
      <xdr:colOff>38100</xdr:colOff>
      <xdr:row>95</xdr:row>
      <xdr:rowOff>125310</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31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141837</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08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25186</xdr:rowOff>
    </xdr:from>
    <xdr:to>
      <xdr:col>15</xdr:col>
      <xdr:colOff>50800</xdr:colOff>
      <xdr:row>97</xdr:row>
      <xdr:rowOff>34392</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655836"/>
          <a:ext cx="889000" cy="9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58679</xdr:rowOff>
    </xdr:from>
    <xdr:to>
      <xdr:col>15</xdr:col>
      <xdr:colOff>101600</xdr:colOff>
      <xdr:row>95</xdr:row>
      <xdr:rowOff>160279</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346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5356</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121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32829</xdr:rowOff>
    </xdr:from>
    <xdr:to>
      <xdr:col>10</xdr:col>
      <xdr:colOff>114300</xdr:colOff>
      <xdr:row>97</xdr:row>
      <xdr:rowOff>34392</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1130300" y="16663479"/>
          <a:ext cx="889000" cy="1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82919</xdr:rowOff>
    </xdr:from>
    <xdr:to>
      <xdr:col>10</xdr:col>
      <xdr:colOff>165100</xdr:colOff>
      <xdr:row>96</xdr:row>
      <xdr:rowOff>13069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370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29596</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145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45993</xdr:rowOff>
    </xdr:from>
    <xdr:to>
      <xdr:col>6</xdr:col>
      <xdr:colOff>38100</xdr:colOff>
      <xdr:row>96</xdr:row>
      <xdr:rowOff>147593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505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164120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280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102868</xdr:rowOff>
    </xdr:from>
    <xdr:to>
      <xdr:col>24</xdr:col>
      <xdr:colOff>114300</xdr:colOff>
      <xdr:row>97</xdr:row>
      <xdr:rowOff>33018</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562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81295</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540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125857</xdr:rowOff>
    </xdr:from>
    <xdr:to>
      <xdr:col>20</xdr:col>
      <xdr:colOff>38100</xdr:colOff>
      <xdr:row>97</xdr:row>
      <xdr:rowOff>56007</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58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47134</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677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145836</xdr:rowOff>
    </xdr:from>
    <xdr:to>
      <xdr:col>15</xdr:col>
      <xdr:colOff>101600</xdr:colOff>
      <xdr:row>97</xdr:row>
      <xdr:rowOff>75986</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605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67113</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697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155042</xdr:rowOff>
    </xdr:from>
    <xdr:to>
      <xdr:col>10</xdr:col>
      <xdr:colOff>165100</xdr:colOff>
      <xdr:row>97</xdr:row>
      <xdr:rowOff>85192</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614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76319</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70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153479</xdr:rowOff>
    </xdr:from>
    <xdr:to>
      <xdr:col>6</xdr:col>
      <xdr:colOff>38100</xdr:colOff>
      <xdr:row>97</xdr:row>
      <xdr:rowOff>83629</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612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74756</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705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149073</xdr:rowOff>
    </xdr:from>
    <xdr:to>
      <xdr:col>54</xdr:col>
      <xdr:colOff>189865</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292573"/>
          <a:ext cx="1270" cy="1362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95750</xdr:rowOff>
    </xdr:from>
    <xdr:ext cx="469744"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067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149073</xdr:rowOff>
    </xdr:from>
    <xdr:to>
      <xdr:col>55</xdr:col>
      <xdr:colOff>88900</xdr:colOff>
      <xdr:row>30</xdr:row>
      <xdr:rowOff>149073</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292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102438</xdr:rowOff>
    </xdr:from>
    <xdr:to>
      <xdr:col>55</xdr:col>
      <xdr:colOff>0</xdr:colOff>
      <xdr:row>38</xdr:row>
      <xdr:rowOff>102895</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9639300" y="6617538"/>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163669</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33586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140792</xdr:rowOff>
    </xdr:from>
    <xdr:to>
      <xdr:col>55</xdr:col>
      <xdr:colOff>50800</xdr:colOff>
      <xdr:row>38</xdr:row>
      <xdr:rowOff>70942</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48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102895</xdr:rowOff>
    </xdr:from>
    <xdr:to>
      <xdr:col>50</xdr:col>
      <xdr:colOff>114300</xdr:colOff>
      <xdr:row>38</xdr:row>
      <xdr:rowOff>104267</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8750300" y="6617995"/>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128219</xdr:rowOff>
    </xdr:from>
    <xdr:to>
      <xdr:col>50</xdr:col>
      <xdr:colOff>165100</xdr:colOff>
      <xdr:row>38</xdr:row>
      <xdr:rowOff>58369</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471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74896</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2470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104267</xdr:rowOff>
    </xdr:from>
    <xdr:to>
      <xdr:col>45</xdr:col>
      <xdr:colOff>177800</xdr:colOff>
      <xdr:row>38</xdr:row>
      <xdr:rowOff>105181</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7861300" y="6619367"/>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150394</xdr:rowOff>
    </xdr:from>
    <xdr:to>
      <xdr:col>46</xdr:col>
      <xdr:colOff>38100</xdr:colOff>
      <xdr:row>38</xdr:row>
      <xdr:rowOff>80544</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49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97071</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61017" y="62692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99009</xdr:rowOff>
    </xdr:from>
    <xdr:to>
      <xdr:col>41</xdr:col>
      <xdr:colOff>50800</xdr:colOff>
      <xdr:row>38</xdr:row>
      <xdr:rowOff>105181</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6972300" y="6614109"/>
          <a:ext cx="889000" cy="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164109</xdr:rowOff>
    </xdr:from>
    <xdr:to>
      <xdr:col>41</xdr:col>
      <xdr:colOff>101600</xdr:colOff>
      <xdr:row>37</xdr:row>
      <xdr:rowOff>94259</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33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110786</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26428" y="6111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79985</xdr:rowOff>
    </xdr:from>
    <xdr:to>
      <xdr:col>36</xdr:col>
      <xdr:colOff>165100</xdr:colOff>
      <xdr:row>36</xdr:row>
      <xdr:rowOff>10135</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080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26662</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37428" y="5855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51638</xdr:rowOff>
    </xdr:from>
    <xdr:to>
      <xdr:col>55</xdr:col>
      <xdr:colOff>50800</xdr:colOff>
      <xdr:row>38</xdr:row>
      <xdr:rowOff>153238</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56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138015</xdr:rowOff>
    </xdr:from>
    <xdr:ext cx="378565"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4816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52095</xdr:rowOff>
    </xdr:from>
    <xdr:to>
      <xdr:col>50</xdr:col>
      <xdr:colOff>165100</xdr:colOff>
      <xdr:row>38</xdr:row>
      <xdr:rowOff>153695</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56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144822</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50017" y="66599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53467</xdr:rowOff>
    </xdr:from>
    <xdr:to>
      <xdr:col>46</xdr:col>
      <xdr:colOff>38100</xdr:colOff>
      <xdr:row>38</xdr:row>
      <xdr:rowOff>155067</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568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146194</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61017" y="6661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54381</xdr:rowOff>
    </xdr:from>
    <xdr:to>
      <xdr:col>41</xdr:col>
      <xdr:colOff>101600</xdr:colOff>
      <xdr:row>38</xdr:row>
      <xdr:rowOff>155981</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569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147108</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2017" y="66622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48209</xdr:rowOff>
    </xdr:from>
    <xdr:to>
      <xdr:col>36</xdr:col>
      <xdr:colOff>165100</xdr:colOff>
      <xdr:row>38</xdr:row>
      <xdr:rowOff>149809</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563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140936</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83017" y="66560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a:extLst>
            <a:ext uri="{FF2B5EF4-FFF2-40B4-BE49-F238E27FC236}">
              <a16:creationId xmlns:a16="http://schemas.microsoft.com/office/drawing/2014/main" id="{00000000-0008-0000-07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135501</xdr:rowOff>
    </xdr:from>
    <xdr:to>
      <xdr:col>54</xdr:col>
      <xdr:colOff>189865</xdr:colOff>
      <xdr:row>58</xdr:row>
      <xdr:rowOff>150387</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flipV="1">
          <a:off x="10475595" y="8536551"/>
          <a:ext cx="1270" cy="1557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154214</xdr:rowOff>
    </xdr:from>
    <xdr:ext cx="534377" cy="259045"/>
    <xdr:sp macro="" textlink="">
      <xdr:nvSpPr>
        <xdr:cNvPr id="339" name="農林水産業費最小値テキスト">
          <a:extLst>
            <a:ext uri="{FF2B5EF4-FFF2-40B4-BE49-F238E27FC236}">
              <a16:creationId xmlns:a16="http://schemas.microsoft.com/office/drawing/2014/main" id="{00000000-0008-0000-0700-000053010000}"/>
            </a:ext>
          </a:extLst>
        </xdr:cNvPr>
        <xdr:cNvSpPr txBox="1"/>
      </xdr:nvSpPr>
      <xdr:spPr>
        <a:xfrm>
          <a:off x="10528300" y="10098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150387</xdr:rowOff>
    </xdr:from>
    <xdr:to>
      <xdr:col>55</xdr:col>
      <xdr:colOff>88900</xdr:colOff>
      <xdr:row>58</xdr:row>
      <xdr:rowOff>150387</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10094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82178</xdr:rowOff>
    </xdr:from>
    <xdr:ext cx="599010" cy="259045"/>
    <xdr:sp macro="" textlink="">
      <xdr:nvSpPr>
        <xdr:cNvPr id="341" name="農林水産業費最大値テキスト">
          <a:extLst>
            <a:ext uri="{FF2B5EF4-FFF2-40B4-BE49-F238E27FC236}">
              <a16:creationId xmlns:a16="http://schemas.microsoft.com/office/drawing/2014/main" id="{00000000-0008-0000-0700-000055010000}"/>
            </a:ext>
          </a:extLst>
        </xdr:cNvPr>
        <xdr:cNvSpPr txBox="1"/>
      </xdr:nvSpPr>
      <xdr:spPr>
        <a:xfrm>
          <a:off x="10528300" y="8311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426,102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135501</xdr:rowOff>
    </xdr:from>
    <xdr:to>
      <xdr:col>55</xdr:col>
      <xdr:colOff>88900</xdr:colOff>
      <xdr:row>49</xdr:row>
      <xdr:rowOff>135501</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8536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9985</xdr:rowOff>
    </xdr:from>
    <xdr:to>
      <xdr:col>55</xdr:col>
      <xdr:colOff>0</xdr:colOff>
      <xdr:row>57</xdr:row>
      <xdr:rowOff>60437</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9639300" y="9782635"/>
          <a:ext cx="838200" cy="5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151793</xdr:rowOff>
    </xdr:from>
    <xdr:ext cx="534377" cy="259045"/>
    <xdr:sp macro="" textlink="">
      <xdr:nvSpPr>
        <xdr:cNvPr id="344" name="農林水産業費平均値テキスト">
          <a:extLst>
            <a:ext uri="{FF2B5EF4-FFF2-40B4-BE49-F238E27FC236}">
              <a16:creationId xmlns:a16="http://schemas.microsoft.com/office/drawing/2014/main" id="{00000000-0008-0000-0700-000058010000}"/>
            </a:ext>
          </a:extLst>
        </xdr:cNvPr>
        <xdr:cNvSpPr txBox="1"/>
      </xdr:nvSpPr>
      <xdr:spPr>
        <a:xfrm>
          <a:off x="10528300" y="95815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128916</xdr:rowOff>
    </xdr:from>
    <xdr:to>
      <xdr:col>55</xdr:col>
      <xdr:colOff>50800</xdr:colOff>
      <xdr:row>57</xdr:row>
      <xdr:rowOff>59066</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10426700" y="973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9985</xdr:rowOff>
    </xdr:from>
    <xdr:to>
      <xdr:col>50</xdr:col>
      <xdr:colOff>114300</xdr:colOff>
      <xdr:row>57</xdr:row>
      <xdr:rowOff>111495</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8750300" y="9782635"/>
          <a:ext cx="889000" cy="101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44038</xdr:rowOff>
    </xdr:from>
    <xdr:to>
      <xdr:col>50</xdr:col>
      <xdr:colOff>165100</xdr:colOff>
      <xdr:row>56</xdr:row>
      <xdr:rowOff>145638</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9588500" y="964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162165</xdr:rowOff>
    </xdr:from>
    <xdr:ext cx="599010"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9339795" y="9420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111495</xdr:rowOff>
    </xdr:from>
    <xdr:to>
      <xdr:col>45</xdr:col>
      <xdr:colOff>177800</xdr:colOff>
      <xdr:row>57</xdr:row>
      <xdr:rowOff>120002</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7861300" y="9884145"/>
          <a:ext cx="889000" cy="8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133572</xdr:rowOff>
    </xdr:from>
    <xdr:to>
      <xdr:col>46</xdr:col>
      <xdr:colOff>38100</xdr:colOff>
      <xdr:row>57</xdr:row>
      <xdr:rowOff>63722</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8699500" y="973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80249</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8483111" y="950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120002</xdr:rowOff>
    </xdr:from>
    <xdr:to>
      <xdr:col>41</xdr:col>
      <xdr:colOff>50800</xdr:colOff>
      <xdr:row>57</xdr:row>
      <xdr:rowOff>150589</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6972300" y="9892652"/>
          <a:ext cx="889000" cy="30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170945</xdr:rowOff>
    </xdr:from>
    <xdr:to>
      <xdr:col>41</xdr:col>
      <xdr:colOff>101600</xdr:colOff>
      <xdr:row>57</xdr:row>
      <xdr:rowOff>101095</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7810500" y="977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117622</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594111" y="9547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99332</xdr:rowOff>
    </xdr:from>
    <xdr:to>
      <xdr:col>36</xdr:col>
      <xdr:colOff>165100</xdr:colOff>
      <xdr:row>58</xdr:row>
      <xdr:rowOff>29482</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6921500" y="9871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46009</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705111" y="9647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9637</xdr:rowOff>
    </xdr:from>
    <xdr:to>
      <xdr:col>55</xdr:col>
      <xdr:colOff>50800</xdr:colOff>
      <xdr:row>57</xdr:row>
      <xdr:rowOff>111237</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10426700" y="9782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159514</xdr:rowOff>
    </xdr:from>
    <xdr:ext cx="534377" cy="259045"/>
    <xdr:sp macro="" textlink="">
      <xdr:nvSpPr>
        <xdr:cNvPr id="363" name="農林水産業費該当値テキスト">
          <a:extLst>
            <a:ext uri="{FF2B5EF4-FFF2-40B4-BE49-F238E27FC236}">
              <a16:creationId xmlns:a16="http://schemas.microsoft.com/office/drawing/2014/main" id="{00000000-0008-0000-0700-00006B010000}"/>
            </a:ext>
          </a:extLst>
        </xdr:cNvPr>
        <xdr:cNvSpPr txBox="1"/>
      </xdr:nvSpPr>
      <xdr:spPr>
        <a:xfrm>
          <a:off x="10528300" y="976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130635</xdr:rowOff>
    </xdr:from>
    <xdr:to>
      <xdr:col>50</xdr:col>
      <xdr:colOff>165100</xdr:colOff>
      <xdr:row>57</xdr:row>
      <xdr:rowOff>60785</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9588500" y="9731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51912</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372111" y="9824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60695</xdr:rowOff>
    </xdr:from>
    <xdr:to>
      <xdr:col>46</xdr:col>
      <xdr:colOff>38100</xdr:colOff>
      <xdr:row>57</xdr:row>
      <xdr:rowOff>162295</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8699500" y="983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153422</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483111" y="9926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69202</xdr:rowOff>
    </xdr:from>
    <xdr:to>
      <xdr:col>41</xdr:col>
      <xdr:colOff>101600</xdr:colOff>
      <xdr:row>57</xdr:row>
      <xdr:rowOff>170802</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7810500" y="9841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161929</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594111" y="9934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99789</xdr:rowOff>
    </xdr:from>
    <xdr:to>
      <xdr:col>36</xdr:col>
      <xdr:colOff>165100</xdr:colOff>
      <xdr:row>58</xdr:row>
      <xdr:rowOff>29939</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6921500" y="987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21066</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05111" y="9965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a:extLst>
            <a:ext uri="{FF2B5EF4-FFF2-40B4-BE49-F238E27FC236}">
              <a16:creationId xmlns:a16="http://schemas.microsoft.com/office/drawing/2014/main" id="{00000000-0008-0000-07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76784</xdr:rowOff>
    </xdr:from>
    <xdr:to>
      <xdr:col>54</xdr:col>
      <xdr:colOff>189865</xdr:colOff>
      <xdr:row>79</xdr:row>
      <xdr:rowOff>35255</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flipV="1">
          <a:off x="10475595" y="12249734"/>
          <a:ext cx="1270" cy="1330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39082</xdr:rowOff>
    </xdr:from>
    <xdr:ext cx="378565" cy="259045"/>
    <xdr:sp macro="" textlink="">
      <xdr:nvSpPr>
        <xdr:cNvPr id="396" name="商工費最小値テキスト">
          <a:extLst>
            <a:ext uri="{FF2B5EF4-FFF2-40B4-BE49-F238E27FC236}">
              <a16:creationId xmlns:a16="http://schemas.microsoft.com/office/drawing/2014/main" id="{00000000-0008-0000-0700-00008C010000}"/>
            </a:ext>
          </a:extLst>
        </xdr:cNvPr>
        <xdr:cNvSpPr txBox="1"/>
      </xdr:nvSpPr>
      <xdr:spPr>
        <a:xfrm>
          <a:off x="10528300" y="135836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35255</xdr:rowOff>
    </xdr:from>
    <xdr:to>
      <xdr:col>55</xdr:col>
      <xdr:colOff>88900</xdr:colOff>
      <xdr:row>79</xdr:row>
      <xdr:rowOff>35255</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3579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23461</xdr:rowOff>
    </xdr:from>
    <xdr:ext cx="599010" cy="259045"/>
    <xdr:sp macro="" textlink="">
      <xdr:nvSpPr>
        <xdr:cNvPr id="398" name="商工費最大値テキスト">
          <a:extLst>
            <a:ext uri="{FF2B5EF4-FFF2-40B4-BE49-F238E27FC236}">
              <a16:creationId xmlns:a16="http://schemas.microsoft.com/office/drawing/2014/main" id="{00000000-0008-0000-0700-00008E010000}"/>
            </a:ext>
          </a:extLst>
        </xdr:cNvPr>
        <xdr:cNvSpPr txBox="1"/>
      </xdr:nvSpPr>
      <xdr:spPr>
        <a:xfrm>
          <a:off x="10528300" y="12024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105,454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76784</xdr:rowOff>
    </xdr:from>
    <xdr:to>
      <xdr:col>55</xdr:col>
      <xdr:colOff>88900</xdr:colOff>
      <xdr:row>71</xdr:row>
      <xdr:rowOff>76784</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2249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66663</xdr:rowOff>
    </xdr:from>
    <xdr:to>
      <xdr:col>55</xdr:col>
      <xdr:colOff>0</xdr:colOff>
      <xdr:row>77</xdr:row>
      <xdr:rowOff>118859</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9639300" y="13268313"/>
          <a:ext cx="838200" cy="52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8487</xdr:rowOff>
    </xdr:from>
    <xdr:ext cx="534377" cy="259045"/>
    <xdr:sp macro="" textlink="">
      <xdr:nvSpPr>
        <xdr:cNvPr id="401" name="商工費平均値テキスト">
          <a:extLst>
            <a:ext uri="{FF2B5EF4-FFF2-40B4-BE49-F238E27FC236}">
              <a16:creationId xmlns:a16="http://schemas.microsoft.com/office/drawing/2014/main" id="{00000000-0008-0000-0700-000091010000}"/>
            </a:ext>
          </a:extLst>
        </xdr:cNvPr>
        <xdr:cNvSpPr txBox="1"/>
      </xdr:nvSpPr>
      <xdr:spPr>
        <a:xfrm>
          <a:off x="10528300" y="130386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157060</xdr:rowOff>
    </xdr:from>
    <xdr:to>
      <xdr:col>55</xdr:col>
      <xdr:colOff>50800</xdr:colOff>
      <xdr:row>77</xdr:row>
      <xdr:rowOff>87210</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10426700" y="1318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66663</xdr:rowOff>
    </xdr:from>
    <xdr:to>
      <xdr:col>50</xdr:col>
      <xdr:colOff>114300</xdr:colOff>
      <xdr:row>77</xdr:row>
      <xdr:rowOff>137516</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8750300" y="13268313"/>
          <a:ext cx="889000" cy="70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157238</xdr:rowOff>
    </xdr:from>
    <xdr:to>
      <xdr:col>50</xdr:col>
      <xdr:colOff>165100</xdr:colOff>
      <xdr:row>77</xdr:row>
      <xdr:rowOff>87388</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9588500" y="131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103915</xdr:rowOff>
    </xdr:from>
    <xdr:ext cx="534377"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9372111" y="12962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16587</xdr:rowOff>
    </xdr:from>
    <xdr:to>
      <xdr:col>45</xdr:col>
      <xdr:colOff>177800</xdr:colOff>
      <xdr:row>77</xdr:row>
      <xdr:rowOff>137516</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7861300" y="13046787"/>
          <a:ext cx="889000" cy="292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149746</xdr:rowOff>
    </xdr:from>
    <xdr:to>
      <xdr:col>46</xdr:col>
      <xdr:colOff>38100</xdr:colOff>
      <xdr:row>77</xdr:row>
      <xdr:rowOff>79896</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8699500" y="131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96423</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8483111" y="12955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145097</xdr:rowOff>
    </xdr:from>
    <xdr:to>
      <xdr:col>41</xdr:col>
      <xdr:colOff>50800</xdr:colOff>
      <xdr:row>76</xdr:row>
      <xdr:rowOff>16587</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6972300" y="13003847"/>
          <a:ext cx="889000" cy="42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164109</xdr:rowOff>
    </xdr:from>
    <xdr:to>
      <xdr:col>41</xdr:col>
      <xdr:colOff>101600</xdr:colOff>
      <xdr:row>77</xdr:row>
      <xdr:rowOff>94259</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7810500" y="1319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85386</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7594111" y="13287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86195</xdr:rowOff>
    </xdr:from>
    <xdr:to>
      <xdr:col>36</xdr:col>
      <xdr:colOff>165100</xdr:colOff>
      <xdr:row>78</xdr:row>
      <xdr:rowOff>16345</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6921500" y="1328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7472</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6705111" y="13380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68059</xdr:rowOff>
    </xdr:from>
    <xdr:to>
      <xdr:col>55</xdr:col>
      <xdr:colOff>50800</xdr:colOff>
      <xdr:row>77</xdr:row>
      <xdr:rowOff>169659</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10426700" y="1326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46486</xdr:rowOff>
    </xdr:from>
    <xdr:ext cx="534377" cy="259045"/>
    <xdr:sp macro="" textlink="">
      <xdr:nvSpPr>
        <xdr:cNvPr id="420" name="商工費該当値テキスト">
          <a:extLst>
            <a:ext uri="{FF2B5EF4-FFF2-40B4-BE49-F238E27FC236}">
              <a16:creationId xmlns:a16="http://schemas.microsoft.com/office/drawing/2014/main" id="{00000000-0008-0000-0700-0000A4010000}"/>
            </a:ext>
          </a:extLst>
        </xdr:cNvPr>
        <xdr:cNvSpPr txBox="1"/>
      </xdr:nvSpPr>
      <xdr:spPr>
        <a:xfrm>
          <a:off x="10528300" y="1324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15863</xdr:rowOff>
    </xdr:from>
    <xdr:to>
      <xdr:col>50</xdr:col>
      <xdr:colOff>165100</xdr:colOff>
      <xdr:row>77</xdr:row>
      <xdr:rowOff>117463</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9588500" y="13217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108590</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372111" y="13310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86716</xdr:rowOff>
    </xdr:from>
    <xdr:to>
      <xdr:col>46</xdr:col>
      <xdr:colOff>38100</xdr:colOff>
      <xdr:row>78</xdr:row>
      <xdr:rowOff>16866</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8699500" y="13288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7993</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483111" y="13381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137237</xdr:rowOff>
    </xdr:from>
    <xdr:to>
      <xdr:col>41</xdr:col>
      <xdr:colOff>101600</xdr:colOff>
      <xdr:row>76</xdr:row>
      <xdr:rowOff>67387</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7810500" y="1299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83914</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594111" y="12771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94297</xdr:rowOff>
    </xdr:from>
    <xdr:to>
      <xdr:col>36</xdr:col>
      <xdr:colOff>165100</xdr:colOff>
      <xdr:row>76</xdr:row>
      <xdr:rowOff>24448</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6921500" y="1295304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40974</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6705111" y="12728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130184</xdr:rowOff>
    </xdr:from>
    <xdr:to>
      <xdr:col>54</xdr:col>
      <xdr:colOff>189865</xdr:colOff>
      <xdr:row>97</xdr:row>
      <xdr:rowOff>84041</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flipV="1">
          <a:off x="10475595" y="15560684"/>
          <a:ext cx="1270" cy="1154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87868</xdr:rowOff>
    </xdr:from>
    <xdr:ext cx="534377" cy="259045"/>
    <xdr:sp macro="" textlink="">
      <xdr:nvSpPr>
        <xdr:cNvPr id="449" name="土木費最小値テキスト">
          <a:extLst>
            <a:ext uri="{FF2B5EF4-FFF2-40B4-BE49-F238E27FC236}">
              <a16:creationId xmlns:a16="http://schemas.microsoft.com/office/drawing/2014/main" id="{00000000-0008-0000-0700-0000C1010000}"/>
            </a:ext>
          </a:extLst>
        </xdr:cNvPr>
        <xdr:cNvSpPr txBox="1"/>
      </xdr:nvSpPr>
      <xdr:spPr>
        <a:xfrm>
          <a:off x="10528300" y="1671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84041</xdr:rowOff>
    </xdr:from>
    <xdr:to>
      <xdr:col>55</xdr:col>
      <xdr:colOff>88900</xdr:colOff>
      <xdr:row>97</xdr:row>
      <xdr:rowOff>84041</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6714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76861</xdr:rowOff>
    </xdr:from>
    <xdr:ext cx="599010" cy="259045"/>
    <xdr:sp macro="" textlink="">
      <xdr:nvSpPr>
        <xdr:cNvPr id="451" name="土木費最大値テキスト">
          <a:extLst>
            <a:ext uri="{FF2B5EF4-FFF2-40B4-BE49-F238E27FC236}">
              <a16:creationId xmlns:a16="http://schemas.microsoft.com/office/drawing/2014/main" id="{00000000-0008-0000-0700-0000C3010000}"/>
            </a:ext>
          </a:extLst>
        </xdr:cNvPr>
        <xdr:cNvSpPr txBox="1"/>
      </xdr:nvSpPr>
      <xdr:spPr>
        <a:xfrm>
          <a:off x="10528300" y="15335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221,665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130184</xdr:rowOff>
    </xdr:from>
    <xdr:to>
      <xdr:col>55</xdr:col>
      <xdr:colOff>88900</xdr:colOff>
      <xdr:row>90</xdr:row>
      <xdr:rowOff>130184</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5560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69531</xdr:rowOff>
    </xdr:from>
    <xdr:to>
      <xdr:col>55</xdr:col>
      <xdr:colOff>0</xdr:colOff>
      <xdr:row>94</xdr:row>
      <xdr:rowOff>106238</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9639300" y="16185831"/>
          <a:ext cx="838200" cy="36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90992</xdr:rowOff>
    </xdr:from>
    <xdr:ext cx="534377" cy="259045"/>
    <xdr:sp macro="" textlink="">
      <xdr:nvSpPr>
        <xdr:cNvPr id="454" name="土木費平均値テキスト">
          <a:extLst>
            <a:ext uri="{FF2B5EF4-FFF2-40B4-BE49-F238E27FC236}">
              <a16:creationId xmlns:a16="http://schemas.microsoft.com/office/drawing/2014/main" id="{00000000-0008-0000-0700-0000C6010000}"/>
            </a:ext>
          </a:extLst>
        </xdr:cNvPr>
        <xdr:cNvSpPr txBox="1"/>
      </xdr:nvSpPr>
      <xdr:spPr>
        <a:xfrm>
          <a:off x="10528300" y="16207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112565</xdr:rowOff>
    </xdr:from>
    <xdr:to>
      <xdr:col>55</xdr:col>
      <xdr:colOff>50800</xdr:colOff>
      <xdr:row>95</xdr:row>
      <xdr:rowOff>42715</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10426700" y="162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106238</xdr:rowOff>
    </xdr:from>
    <xdr:to>
      <xdr:col>50</xdr:col>
      <xdr:colOff>114300</xdr:colOff>
      <xdr:row>95</xdr:row>
      <xdr:rowOff>76772</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8750300" y="16222538"/>
          <a:ext cx="889000" cy="141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105891</xdr:rowOff>
    </xdr:from>
    <xdr:to>
      <xdr:col>50</xdr:col>
      <xdr:colOff>165100</xdr:colOff>
      <xdr:row>95</xdr:row>
      <xdr:rowOff>36041</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9588500" y="1622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27168</xdr:rowOff>
    </xdr:from>
    <xdr:ext cx="534377"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9372111" y="16314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76772</xdr:rowOff>
    </xdr:from>
    <xdr:to>
      <xdr:col>45</xdr:col>
      <xdr:colOff>177800</xdr:colOff>
      <xdr:row>95</xdr:row>
      <xdr:rowOff>106662</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7861300" y="16364522"/>
          <a:ext cx="889000" cy="29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134243</xdr:rowOff>
    </xdr:from>
    <xdr:to>
      <xdr:col>46</xdr:col>
      <xdr:colOff>38100</xdr:colOff>
      <xdr:row>95</xdr:row>
      <xdr:rowOff>64393</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8699500" y="1625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80920</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8483111" y="1602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82459</xdr:rowOff>
    </xdr:from>
    <xdr:to>
      <xdr:col>41</xdr:col>
      <xdr:colOff>50800</xdr:colOff>
      <xdr:row>95</xdr:row>
      <xdr:rowOff>106662</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972300" y="16370209"/>
          <a:ext cx="889000" cy="24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151588</xdr:rowOff>
    </xdr:from>
    <xdr:to>
      <xdr:col>41</xdr:col>
      <xdr:colOff>101600</xdr:colOff>
      <xdr:row>95</xdr:row>
      <xdr:rowOff>81738</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7810500" y="16267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98265</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7594111" y="1604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38128</xdr:rowOff>
    </xdr:from>
    <xdr:to>
      <xdr:col>36</xdr:col>
      <xdr:colOff>165100</xdr:colOff>
      <xdr:row>95</xdr:row>
      <xdr:rowOff>139728</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6921500" y="16325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130855</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705111" y="1641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18731</xdr:rowOff>
    </xdr:from>
    <xdr:to>
      <xdr:col>55</xdr:col>
      <xdr:colOff>50800</xdr:colOff>
      <xdr:row>94</xdr:row>
      <xdr:rowOff>120331</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10426700" y="16135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41608</xdr:rowOff>
    </xdr:from>
    <xdr:ext cx="599010" cy="259045"/>
    <xdr:sp macro="" textlink="">
      <xdr:nvSpPr>
        <xdr:cNvPr id="473" name="土木費該当値テキスト">
          <a:extLst>
            <a:ext uri="{FF2B5EF4-FFF2-40B4-BE49-F238E27FC236}">
              <a16:creationId xmlns:a16="http://schemas.microsoft.com/office/drawing/2014/main" id="{00000000-0008-0000-0700-0000D9010000}"/>
            </a:ext>
          </a:extLst>
        </xdr:cNvPr>
        <xdr:cNvSpPr txBox="1"/>
      </xdr:nvSpPr>
      <xdr:spPr>
        <a:xfrm>
          <a:off x="10528300" y="15986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55438</xdr:rowOff>
    </xdr:from>
    <xdr:to>
      <xdr:col>50</xdr:col>
      <xdr:colOff>165100</xdr:colOff>
      <xdr:row>94</xdr:row>
      <xdr:rowOff>157038</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9588500" y="16171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2115</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39795" y="15946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25972</xdr:rowOff>
    </xdr:from>
    <xdr:to>
      <xdr:col>46</xdr:col>
      <xdr:colOff>38100</xdr:colOff>
      <xdr:row>95</xdr:row>
      <xdr:rowOff>127572</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8699500" y="16313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118699</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406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55862</xdr:rowOff>
    </xdr:from>
    <xdr:to>
      <xdr:col>41</xdr:col>
      <xdr:colOff>101600</xdr:colOff>
      <xdr:row>95</xdr:row>
      <xdr:rowOff>157462</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7810500" y="1634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148589</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6436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31659</xdr:rowOff>
    </xdr:from>
    <xdr:to>
      <xdr:col>36</xdr:col>
      <xdr:colOff>165100</xdr:colOff>
      <xdr:row>95</xdr:row>
      <xdr:rowOff>133259</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6921500" y="16319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149786</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6094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a:extLst>
            <a:ext uri="{FF2B5EF4-FFF2-40B4-BE49-F238E27FC236}">
              <a16:creationId xmlns:a16="http://schemas.microsoft.com/office/drawing/2014/main" id="{00000000-0008-0000-07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27098</xdr:rowOff>
    </xdr:from>
    <xdr:to>
      <xdr:col>85</xdr:col>
      <xdr:colOff>126364</xdr:colOff>
      <xdr:row>39</xdr:row>
      <xdr:rowOff>111517</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flipV="1">
          <a:off x="16317595" y="5342048"/>
          <a:ext cx="1269" cy="1456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115344</xdr:rowOff>
    </xdr:from>
    <xdr:ext cx="534377" cy="259045"/>
    <xdr:sp macro="" textlink="">
      <xdr:nvSpPr>
        <xdr:cNvPr id="509" name="消防費最小値テキスト">
          <a:extLst>
            <a:ext uri="{FF2B5EF4-FFF2-40B4-BE49-F238E27FC236}">
              <a16:creationId xmlns:a16="http://schemas.microsoft.com/office/drawing/2014/main" id="{00000000-0008-0000-0700-0000FD010000}"/>
            </a:ext>
          </a:extLst>
        </xdr:cNvPr>
        <xdr:cNvSpPr txBox="1"/>
      </xdr:nvSpPr>
      <xdr:spPr>
        <a:xfrm>
          <a:off x="16370300" y="680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111517</xdr:rowOff>
    </xdr:from>
    <xdr:to>
      <xdr:col>86</xdr:col>
      <xdr:colOff>25400</xdr:colOff>
      <xdr:row>39</xdr:row>
      <xdr:rowOff>111517</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6230600" y="6798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145225</xdr:rowOff>
    </xdr:from>
    <xdr:ext cx="599010" cy="259045"/>
    <xdr:sp macro="" textlink="">
      <xdr:nvSpPr>
        <xdr:cNvPr id="511" name="消防費最大値テキスト">
          <a:extLst>
            <a:ext uri="{FF2B5EF4-FFF2-40B4-BE49-F238E27FC236}">
              <a16:creationId xmlns:a16="http://schemas.microsoft.com/office/drawing/2014/main" id="{00000000-0008-0000-0700-0000FF010000}"/>
            </a:ext>
          </a:extLst>
        </xdr:cNvPr>
        <xdr:cNvSpPr txBox="1"/>
      </xdr:nvSpPr>
      <xdr:spPr>
        <a:xfrm>
          <a:off x="16370300" y="5117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108,396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27098</xdr:rowOff>
    </xdr:from>
    <xdr:to>
      <xdr:col>86</xdr:col>
      <xdr:colOff>25400</xdr:colOff>
      <xdr:row>31</xdr:row>
      <xdr:rowOff>27098</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5342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132336</xdr:rowOff>
    </xdr:from>
    <xdr:to>
      <xdr:col>85</xdr:col>
      <xdr:colOff>127000</xdr:colOff>
      <xdr:row>38</xdr:row>
      <xdr:rowOff>170790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5481300" y="6133086"/>
          <a:ext cx="838200" cy="552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16741</xdr:rowOff>
    </xdr:from>
    <xdr:ext cx="534377" cy="259045"/>
    <xdr:sp macro="" textlink="">
      <xdr:nvSpPr>
        <xdr:cNvPr id="514" name="消防費平均値テキスト">
          <a:extLst>
            <a:ext uri="{FF2B5EF4-FFF2-40B4-BE49-F238E27FC236}">
              <a16:creationId xmlns:a16="http://schemas.microsoft.com/office/drawing/2014/main" id="{00000000-0008-0000-0700-000002020000}"/>
            </a:ext>
          </a:extLst>
        </xdr:cNvPr>
        <xdr:cNvSpPr txBox="1"/>
      </xdr:nvSpPr>
      <xdr:spPr>
        <a:xfrm>
          <a:off x="16370300" y="6360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38314</xdr:rowOff>
    </xdr:from>
    <xdr:to>
      <xdr:col>85</xdr:col>
      <xdr:colOff>177800</xdr:colOff>
      <xdr:row>37</xdr:row>
      <xdr:rowOff>139914</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6268700" y="638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170790</xdr:rowOff>
    </xdr:from>
    <xdr:to>
      <xdr:col>81</xdr:col>
      <xdr:colOff>50800</xdr:colOff>
      <xdr:row>39</xdr:row>
      <xdr:rowOff>27000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4592300" y="6685890"/>
          <a:ext cx="889000" cy="2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46772</xdr:rowOff>
    </xdr:from>
    <xdr:to>
      <xdr:col>81</xdr:col>
      <xdr:colOff>101600</xdr:colOff>
      <xdr:row>37</xdr:row>
      <xdr:rowOff>148372</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5430500" y="639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164899</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5214111" y="616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159948</xdr:rowOff>
    </xdr:from>
    <xdr:to>
      <xdr:col>76</xdr:col>
      <xdr:colOff>114300</xdr:colOff>
      <xdr:row>39</xdr:row>
      <xdr:rowOff>27000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3703300" y="6675048"/>
          <a:ext cx="889000" cy="38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8155</xdr:rowOff>
    </xdr:from>
    <xdr:to>
      <xdr:col>76</xdr:col>
      <xdr:colOff>165100</xdr:colOff>
      <xdr:row>37</xdr:row>
      <xdr:rowOff>109755</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4541500" y="635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126282</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4325111" y="612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159948</xdr:rowOff>
    </xdr:from>
    <xdr:to>
      <xdr:col>71</xdr:col>
      <xdr:colOff>177800</xdr:colOff>
      <xdr:row>39</xdr:row>
      <xdr:rowOff>66335</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2814300" y="6675048"/>
          <a:ext cx="889000" cy="77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139714</xdr:rowOff>
    </xdr:from>
    <xdr:to>
      <xdr:col>72</xdr:col>
      <xdr:colOff>38100</xdr:colOff>
      <xdr:row>37</xdr:row>
      <xdr:rowOff>69864</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3652500" y="631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86391</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3436111" y="6087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160272</xdr:rowOff>
    </xdr:from>
    <xdr:to>
      <xdr:col>67</xdr:col>
      <xdr:colOff>101600</xdr:colOff>
      <xdr:row>38</xdr:row>
      <xdr:rowOff>90422</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2763500" y="6503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106949</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2547111" y="6279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81536</xdr:rowOff>
    </xdr:from>
    <xdr:to>
      <xdr:col>85</xdr:col>
      <xdr:colOff>177800</xdr:colOff>
      <xdr:row>36</xdr:row>
      <xdr:rowOff>11686</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6268700" y="608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104413</xdr:rowOff>
    </xdr:from>
    <xdr:ext cx="534377" cy="259045"/>
    <xdr:sp macro="" textlink="">
      <xdr:nvSpPr>
        <xdr:cNvPr id="533" name="消防費該当値テキスト">
          <a:extLst>
            <a:ext uri="{FF2B5EF4-FFF2-40B4-BE49-F238E27FC236}">
              <a16:creationId xmlns:a16="http://schemas.microsoft.com/office/drawing/2014/main" id="{00000000-0008-0000-0700-000015020000}"/>
            </a:ext>
          </a:extLst>
        </xdr:cNvPr>
        <xdr:cNvSpPr txBox="1"/>
      </xdr:nvSpPr>
      <xdr:spPr>
        <a:xfrm>
          <a:off x="16370300" y="5933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119990</xdr:rowOff>
    </xdr:from>
    <xdr:to>
      <xdr:col>81</xdr:col>
      <xdr:colOff>101600</xdr:colOff>
      <xdr:row>39</xdr:row>
      <xdr:rowOff>50140</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5430500" y="663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41267</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14111" y="6727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147650</xdr:rowOff>
    </xdr:from>
    <xdr:to>
      <xdr:col>76</xdr:col>
      <xdr:colOff>165100</xdr:colOff>
      <xdr:row>39</xdr:row>
      <xdr:rowOff>77800</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4541500" y="666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68927</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325111" y="6755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109148</xdr:rowOff>
    </xdr:from>
    <xdr:to>
      <xdr:col>72</xdr:col>
      <xdr:colOff>38100</xdr:colOff>
      <xdr:row>39</xdr:row>
      <xdr:rowOff>39298</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3652500" y="662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30425</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36111" y="6716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15535</xdr:rowOff>
    </xdr:from>
    <xdr:to>
      <xdr:col>67</xdr:col>
      <xdr:colOff>101600</xdr:colOff>
      <xdr:row>39</xdr:row>
      <xdr:rowOff>117135</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2763500" y="670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108262</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47111" y="6794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128015</xdr:rowOff>
    </xdr:from>
    <xdr:to>
      <xdr:col>85</xdr:col>
      <xdr:colOff>126364</xdr:colOff>
      <xdr:row>58</xdr:row>
      <xdr:rowOff>94578</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700515"/>
          <a:ext cx="1269" cy="1338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98405</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1004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94578</xdr:rowOff>
    </xdr:from>
    <xdr:to>
      <xdr:col>86</xdr:col>
      <xdr:colOff>25400</xdr:colOff>
      <xdr:row>58</xdr:row>
      <xdr:rowOff>94578</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10038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74692</xdr:rowOff>
    </xdr:from>
    <xdr:ext cx="599010"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475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383,067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128015</xdr:rowOff>
    </xdr:from>
    <xdr:to>
      <xdr:col>86</xdr:col>
      <xdr:colOff>25400</xdr:colOff>
      <xdr:row>50</xdr:row>
      <xdr:rowOff>128015</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700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107284</xdr:rowOff>
    </xdr:from>
    <xdr:to>
      <xdr:col>85</xdr:col>
      <xdr:colOff>127000</xdr:colOff>
      <xdr:row>56</xdr:row>
      <xdr:rowOff>16808</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5481300" y="9537034"/>
          <a:ext cx="838200" cy="80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127609</xdr:rowOff>
    </xdr:from>
    <xdr:ext cx="534377"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728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149182</xdr:rowOff>
    </xdr:from>
    <xdr:to>
      <xdr:col>85</xdr:col>
      <xdr:colOff>177800</xdr:colOff>
      <xdr:row>57</xdr:row>
      <xdr:rowOff>79332</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750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16808</xdr:rowOff>
    </xdr:from>
    <xdr:to>
      <xdr:col>81</xdr:col>
      <xdr:colOff>50800</xdr:colOff>
      <xdr:row>57</xdr:row>
      <xdr:rowOff>33782</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4592300" y="9618008"/>
          <a:ext cx="889000" cy="188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138761</xdr:rowOff>
    </xdr:from>
    <xdr:to>
      <xdr:col>81</xdr:col>
      <xdr:colOff>101600</xdr:colOff>
      <xdr:row>57</xdr:row>
      <xdr:rowOff>68911</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739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60038</xdr:rowOff>
    </xdr:from>
    <xdr:ext cx="534377"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214111" y="9832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33782</xdr:rowOff>
    </xdr:from>
    <xdr:to>
      <xdr:col>76</xdr:col>
      <xdr:colOff>114300</xdr:colOff>
      <xdr:row>57</xdr:row>
      <xdr:rowOff>80782</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3703300" y="9806432"/>
          <a:ext cx="889000" cy="4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152722</xdr:rowOff>
    </xdr:from>
    <xdr:to>
      <xdr:col>76</xdr:col>
      <xdr:colOff>165100</xdr:colOff>
      <xdr:row>57</xdr:row>
      <xdr:rowOff>82872</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753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99399</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325111" y="9529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162392</xdr:rowOff>
    </xdr:from>
    <xdr:to>
      <xdr:col>71</xdr:col>
      <xdr:colOff>177800</xdr:colOff>
      <xdr:row>57</xdr:row>
      <xdr:rowOff>80782</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814300" y="9592142"/>
          <a:ext cx="889000" cy="261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154043</xdr:rowOff>
    </xdr:from>
    <xdr:to>
      <xdr:col>72</xdr:col>
      <xdr:colOff>38100</xdr:colOff>
      <xdr:row>57</xdr:row>
      <xdr:rowOff>84193</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75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100720</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36111" y="953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64135</xdr:rowOff>
    </xdr:from>
    <xdr:to>
      <xdr:col>67</xdr:col>
      <xdr:colOff>101600</xdr:colOff>
      <xdr:row>57</xdr:row>
      <xdr:rowOff>165735</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83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156862</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47111" y="9929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56484</xdr:rowOff>
    </xdr:from>
    <xdr:to>
      <xdr:col>85</xdr:col>
      <xdr:colOff>177800</xdr:colOff>
      <xdr:row>55</xdr:row>
      <xdr:rowOff>158084</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9486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79361</xdr:rowOff>
    </xdr:from>
    <xdr:ext cx="599010"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337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137458</xdr:rowOff>
    </xdr:from>
    <xdr:to>
      <xdr:col>81</xdr:col>
      <xdr:colOff>101600</xdr:colOff>
      <xdr:row>56</xdr:row>
      <xdr:rowOff>67608</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567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54</xdr:row>
      <xdr:rowOff>84135</xdr:rowOff>
    </xdr:from>
    <xdr:ext cx="59901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181795" y="9342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154432</xdr:rowOff>
    </xdr:from>
    <xdr:to>
      <xdr:col>76</xdr:col>
      <xdr:colOff>165100</xdr:colOff>
      <xdr:row>57</xdr:row>
      <xdr:rowOff>84582</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9755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75709</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325111" y="984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29982</xdr:rowOff>
    </xdr:from>
    <xdr:to>
      <xdr:col>72</xdr:col>
      <xdr:colOff>38100</xdr:colOff>
      <xdr:row>57</xdr:row>
      <xdr:rowOff>131582</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9802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122709</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36111" y="9895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111592</xdr:rowOff>
    </xdr:from>
    <xdr:to>
      <xdr:col>67</xdr:col>
      <xdr:colOff>101600</xdr:colOff>
      <xdr:row>56</xdr:row>
      <xdr:rowOff>41742</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954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54</xdr:row>
      <xdr:rowOff>58269</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14795" y="9316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6250</xdr:rowOff>
    </xdr:from>
    <xdr:to>
      <xdr:col>85</xdr:col>
      <xdr:colOff>126364</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flipV="1">
          <a:off x="16317595" y="12179200"/>
          <a:ext cx="1269" cy="1333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157961</xdr:rowOff>
    </xdr:from>
    <xdr:ext cx="249299" cy="259045"/>
    <xdr:sp macro="" textlink="">
      <xdr:nvSpPr>
        <xdr:cNvPr id="621" name="災害復旧費最小値テキスト">
          <a:extLst>
            <a:ext uri="{FF2B5EF4-FFF2-40B4-BE49-F238E27FC236}">
              <a16:creationId xmlns:a16="http://schemas.microsoft.com/office/drawing/2014/main" id="{00000000-0008-0000-0700-00006D020000}"/>
            </a:ext>
          </a:extLst>
        </xdr:cNvPr>
        <xdr:cNvSpPr txBox="1"/>
      </xdr:nvSpPr>
      <xdr:spPr>
        <a:xfrm>
          <a:off x="16370300" y="135310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124377</xdr:rowOff>
    </xdr:from>
    <xdr:ext cx="599010" cy="259045"/>
    <xdr:sp macro="" textlink="">
      <xdr:nvSpPr>
        <xdr:cNvPr id="623" name="災害復旧費最大値テキスト">
          <a:extLst>
            <a:ext uri="{FF2B5EF4-FFF2-40B4-BE49-F238E27FC236}">
              <a16:creationId xmlns:a16="http://schemas.microsoft.com/office/drawing/2014/main" id="{00000000-0008-0000-0700-00006F020000}"/>
            </a:ext>
          </a:extLst>
        </xdr:cNvPr>
        <xdr:cNvSpPr txBox="1"/>
      </xdr:nvSpPr>
      <xdr:spPr>
        <a:xfrm>
          <a:off x="16370300" y="11954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583,377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6250</xdr:rowOff>
    </xdr:from>
    <xdr:to>
      <xdr:col>86</xdr:col>
      <xdr:colOff>25400</xdr:colOff>
      <xdr:row>71</xdr:row>
      <xdr:rowOff>6250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217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122951</xdr:rowOff>
    </xdr:from>
    <xdr:to>
      <xdr:col>85</xdr:col>
      <xdr:colOff>127000</xdr:colOff>
      <xdr:row>78</xdr:row>
      <xdr:rowOff>125440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5481300" y="13496051"/>
          <a:ext cx="838200" cy="2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75412</xdr:rowOff>
    </xdr:from>
    <xdr:ext cx="534377" cy="259045"/>
    <xdr:sp macro="" textlink="">
      <xdr:nvSpPr>
        <xdr:cNvPr id="626" name="災害復旧費平均値テキスト">
          <a:extLst>
            <a:ext uri="{FF2B5EF4-FFF2-40B4-BE49-F238E27FC236}">
              <a16:creationId xmlns:a16="http://schemas.microsoft.com/office/drawing/2014/main" id="{00000000-0008-0000-0700-000072020000}"/>
            </a:ext>
          </a:extLst>
        </xdr:cNvPr>
        <xdr:cNvSpPr txBox="1"/>
      </xdr:nvSpPr>
      <xdr:spPr>
        <a:xfrm>
          <a:off x="16370300" y="132770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52535</xdr:rowOff>
    </xdr:from>
    <xdr:to>
      <xdr:col>85</xdr:col>
      <xdr:colOff>177800</xdr:colOff>
      <xdr:row>78</xdr:row>
      <xdr:rowOff>154135</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6268700" y="13425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125440</xdr:rowOff>
    </xdr:from>
    <xdr:to>
      <xdr:col>81</xdr:col>
      <xdr:colOff>50800</xdr:colOff>
      <xdr:row>78</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4592300" y="13498540"/>
          <a:ext cx="889000" cy="14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52853</xdr:rowOff>
    </xdr:from>
    <xdr:to>
      <xdr:col>81</xdr:col>
      <xdr:colOff>101600</xdr:colOff>
      <xdr:row>78</xdr:row>
      <xdr:rowOff>154453</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5430500" y="1342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170980</xdr:rowOff>
    </xdr:from>
    <xdr:ext cx="534377"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5214111" y="1320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60016</xdr:rowOff>
    </xdr:from>
    <xdr:to>
      <xdr:col>76</xdr:col>
      <xdr:colOff>165100</xdr:colOff>
      <xdr:row>78</xdr:row>
      <xdr:rowOff>161616</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4541500" y="134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6693</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4325111" y="13208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123099</xdr:rowOff>
    </xdr:from>
    <xdr:to>
      <xdr:col>71</xdr:col>
      <xdr:colOff>177800</xdr:colOff>
      <xdr:row>78</xdr:row>
      <xdr:rowOff>139700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814300" y="13496199"/>
          <a:ext cx="889000" cy="16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64106</xdr:rowOff>
    </xdr:from>
    <xdr:to>
      <xdr:col>72</xdr:col>
      <xdr:colOff>38100</xdr:colOff>
      <xdr:row>78</xdr:row>
      <xdr:rowOff>165706</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3652500" y="1343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10783</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436111" y="1321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53871</xdr:rowOff>
    </xdr:from>
    <xdr:to>
      <xdr:col>67</xdr:col>
      <xdr:colOff>101600</xdr:colOff>
      <xdr:row>78</xdr:row>
      <xdr:rowOff>155471</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2763500" y="1342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548</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547111" y="1320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72151</xdr:rowOff>
    </xdr:from>
    <xdr:to>
      <xdr:col>85</xdr:col>
      <xdr:colOff>177800</xdr:colOff>
      <xdr:row>79</xdr:row>
      <xdr:rowOff>2301</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6268700" y="13445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30962</xdr:rowOff>
    </xdr:from>
    <xdr:ext cx="469744" cy="259045"/>
    <xdr:sp macro="" textlink="">
      <xdr:nvSpPr>
        <xdr:cNvPr id="645" name="災害復旧費該当値テキスト">
          <a:extLst>
            <a:ext uri="{FF2B5EF4-FFF2-40B4-BE49-F238E27FC236}">
              <a16:creationId xmlns:a16="http://schemas.microsoft.com/office/drawing/2014/main" id="{00000000-0008-0000-0700-000085020000}"/>
            </a:ext>
          </a:extLst>
        </xdr:cNvPr>
        <xdr:cNvSpPr txBox="1"/>
      </xdr:nvSpPr>
      <xdr:spPr>
        <a:xfrm>
          <a:off x="16370300" y="13404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74640</xdr:rowOff>
    </xdr:from>
    <xdr:to>
      <xdr:col>81</xdr:col>
      <xdr:colOff>101600</xdr:colOff>
      <xdr:row>79</xdr:row>
      <xdr:rowOff>4790</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5430500" y="13447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167367</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46428" y="13540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72299</xdr:rowOff>
    </xdr:from>
    <xdr:to>
      <xdr:col>67</xdr:col>
      <xdr:colOff>101600</xdr:colOff>
      <xdr:row>79</xdr:row>
      <xdr:rowOff>2449</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2763500" y="1344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165026</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579428" y="13538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公債費グラフ枠">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159108</xdr:rowOff>
    </xdr:from>
    <xdr:to>
      <xdr:col>85</xdr:col>
      <xdr:colOff>126364</xdr:colOff>
      <xdr:row>98</xdr:row>
      <xdr:rowOff>134831</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flipV="1">
          <a:off x="16317595" y="15761058"/>
          <a:ext cx="1269" cy="117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138658</xdr:rowOff>
    </xdr:from>
    <xdr:ext cx="469744" cy="259045"/>
    <xdr:sp macro="" textlink="">
      <xdr:nvSpPr>
        <xdr:cNvPr id="676" name="公債費最小値テキスト">
          <a:extLst>
            <a:ext uri="{FF2B5EF4-FFF2-40B4-BE49-F238E27FC236}">
              <a16:creationId xmlns:a16="http://schemas.microsoft.com/office/drawing/2014/main" id="{00000000-0008-0000-0700-0000A4020000}"/>
            </a:ext>
          </a:extLst>
        </xdr:cNvPr>
        <xdr:cNvSpPr txBox="1"/>
      </xdr:nvSpPr>
      <xdr:spPr>
        <a:xfrm>
          <a:off x="16370300" y="16940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134831</xdr:rowOff>
    </xdr:from>
    <xdr:to>
      <xdr:col>86</xdr:col>
      <xdr:colOff>25400</xdr:colOff>
      <xdr:row>98</xdr:row>
      <xdr:rowOff>134831</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6230600" y="16936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105785</xdr:rowOff>
    </xdr:from>
    <xdr:ext cx="599010" cy="259045"/>
    <xdr:sp macro="" textlink="">
      <xdr:nvSpPr>
        <xdr:cNvPr id="678" name="公債費最大値テキスト">
          <a:extLst>
            <a:ext uri="{FF2B5EF4-FFF2-40B4-BE49-F238E27FC236}">
              <a16:creationId xmlns:a16="http://schemas.microsoft.com/office/drawing/2014/main" id="{00000000-0008-0000-0700-0000A6020000}"/>
            </a:ext>
          </a:extLst>
        </xdr:cNvPr>
        <xdr:cNvSpPr txBox="1"/>
      </xdr:nvSpPr>
      <xdr:spPr>
        <a:xfrm>
          <a:off x="16370300" y="15536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258,255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159108</xdr:rowOff>
    </xdr:from>
    <xdr:to>
      <xdr:col>86</xdr:col>
      <xdr:colOff>25400</xdr:colOff>
      <xdr:row>91</xdr:row>
      <xdr:rowOff>159108</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6230600" y="1576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5837</xdr:rowOff>
    </xdr:from>
    <xdr:to>
      <xdr:col>85</xdr:col>
      <xdr:colOff>127000</xdr:colOff>
      <xdr:row>97</xdr:row>
      <xdr:rowOff>40447</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flipV="1">
          <a:off x="15481300" y="16636487"/>
          <a:ext cx="838200" cy="34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109500</xdr:rowOff>
    </xdr:from>
    <xdr:ext cx="599010" cy="259045"/>
    <xdr:sp macro="" textlink="">
      <xdr:nvSpPr>
        <xdr:cNvPr id="681" name="公債費平均値テキスト">
          <a:extLst>
            <a:ext uri="{FF2B5EF4-FFF2-40B4-BE49-F238E27FC236}">
              <a16:creationId xmlns:a16="http://schemas.microsoft.com/office/drawing/2014/main" id="{00000000-0008-0000-0700-0000A9020000}"/>
            </a:ext>
          </a:extLst>
        </xdr:cNvPr>
        <xdr:cNvSpPr txBox="1"/>
      </xdr:nvSpPr>
      <xdr:spPr>
        <a:xfrm>
          <a:off x="16370300" y="162258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86623</xdr:rowOff>
    </xdr:from>
    <xdr:to>
      <xdr:col>85</xdr:col>
      <xdr:colOff>177800</xdr:colOff>
      <xdr:row>96</xdr:row>
      <xdr:rowOff>16773</xdr:rowOff>
    </xdr:to>
    <xdr:sp macro="" textlink="">
      <xdr:nvSpPr>
        <xdr:cNvPr id="682" name="フローチャート: 判断 681">
          <a:extLst>
            <a:ext uri="{FF2B5EF4-FFF2-40B4-BE49-F238E27FC236}">
              <a16:creationId xmlns:a16="http://schemas.microsoft.com/office/drawing/2014/main" id="{00000000-0008-0000-0700-0000AA020000}"/>
            </a:ext>
          </a:extLst>
        </xdr:cNvPr>
        <xdr:cNvSpPr/>
      </xdr:nvSpPr>
      <xdr:spPr>
        <a:xfrm>
          <a:off x="16268700" y="1637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35057</xdr:rowOff>
    </xdr:from>
    <xdr:to>
      <xdr:col>81</xdr:col>
      <xdr:colOff>50800</xdr:colOff>
      <xdr:row>97</xdr:row>
      <xdr:rowOff>40447</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4592300" y="16665707"/>
          <a:ext cx="889000" cy="5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105130</xdr:rowOff>
    </xdr:from>
    <xdr:to>
      <xdr:col>81</xdr:col>
      <xdr:colOff>101600</xdr:colOff>
      <xdr:row>96</xdr:row>
      <xdr:rowOff>35280</xdr:rowOff>
    </xdr:to>
    <xdr:sp macro="" textlink="">
      <xdr:nvSpPr>
        <xdr:cNvPr id="684" name="フローチャート: 判断 683">
          <a:extLst>
            <a:ext uri="{FF2B5EF4-FFF2-40B4-BE49-F238E27FC236}">
              <a16:creationId xmlns:a16="http://schemas.microsoft.com/office/drawing/2014/main" id="{00000000-0008-0000-0700-0000AC020000}"/>
            </a:ext>
          </a:extLst>
        </xdr:cNvPr>
        <xdr:cNvSpPr/>
      </xdr:nvSpPr>
      <xdr:spPr>
        <a:xfrm>
          <a:off x="154305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51807</xdr:rowOff>
    </xdr:from>
    <xdr:ext cx="599010"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5181795" y="16168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35057</xdr:rowOff>
    </xdr:from>
    <xdr:to>
      <xdr:col>76</xdr:col>
      <xdr:colOff>114300</xdr:colOff>
      <xdr:row>97</xdr:row>
      <xdr:rowOff>39239</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3703300" y="16665707"/>
          <a:ext cx="889000" cy="4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125244</xdr:rowOff>
    </xdr:from>
    <xdr:to>
      <xdr:col>76</xdr:col>
      <xdr:colOff>165100</xdr:colOff>
      <xdr:row>96</xdr:row>
      <xdr:rowOff>55394</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45415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71921</xdr:rowOff>
    </xdr:from>
    <xdr:ext cx="599010"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4292795" y="16188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39239</xdr:rowOff>
    </xdr:from>
    <xdr:to>
      <xdr:col>71</xdr:col>
      <xdr:colOff>177800</xdr:colOff>
      <xdr:row>97</xdr:row>
      <xdr:rowOff>48662</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2814300" y="16669889"/>
          <a:ext cx="889000" cy="9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122307</xdr:rowOff>
    </xdr:from>
    <xdr:to>
      <xdr:col>72</xdr:col>
      <xdr:colOff>38100</xdr:colOff>
      <xdr:row>96</xdr:row>
      <xdr:rowOff>52457</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3652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68984</xdr:rowOff>
    </xdr:from>
    <xdr:ext cx="59901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3403795" y="1618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295</xdr:rowOff>
    </xdr:from>
    <xdr:to>
      <xdr:col>67</xdr:col>
      <xdr:colOff>101600</xdr:colOff>
      <xdr:row>96</xdr:row>
      <xdr:rowOff>101895</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2763500" y="1645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118422</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2547111" y="16234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126487</xdr:rowOff>
    </xdr:from>
    <xdr:to>
      <xdr:col>85</xdr:col>
      <xdr:colOff>177800</xdr:colOff>
      <xdr:row>97</xdr:row>
      <xdr:rowOff>56637</xdr:rowOff>
    </xdr:to>
    <xdr:sp macro="" textlink="">
      <xdr:nvSpPr>
        <xdr:cNvPr id="699" name="楕円 698">
          <a:extLst>
            <a:ext uri="{FF2B5EF4-FFF2-40B4-BE49-F238E27FC236}">
              <a16:creationId xmlns:a16="http://schemas.microsoft.com/office/drawing/2014/main" id="{00000000-0008-0000-0700-0000BB020000}"/>
            </a:ext>
          </a:extLst>
        </xdr:cNvPr>
        <xdr:cNvSpPr/>
      </xdr:nvSpPr>
      <xdr:spPr>
        <a:xfrm>
          <a:off x="16268700" y="16585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104914</xdr:rowOff>
    </xdr:from>
    <xdr:ext cx="534377" cy="259045"/>
    <xdr:sp macro="" textlink="">
      <xdr:nvSpPr>
        <xdr:cNvPr id="700" name="公債費該当値テキスト">
          <a:extLst>
            <a:ext uri="{FF2B5EF4-FFF2-40B4-BE49-F238E27FC236}">
              <a16:creationId xmlns:a16="http://schemas.microsoft.com/office/drawing/2014/main" id="{00000000-0008-0000-0700-0000BC020000}"/>
            </a:ext>
          </a:extLst>
        </xdr:cNvPr>
        <xdr:cNvSpPr txBox="1"/>
      </xdr:nvSpPr>
      <xdr:spPr>
        <a:xfrm>
          <a:off x="16370300" y="16564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161097</xdr:rowOff>
    </xdr:from>
    <xdr:to>
      <xdr:col>81</xdr:col>
      <xdr:colOff>101600</xdr:colOff>
      <xdr:row>97</xdr:row>
      <xdr:rowOff>91247</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5430500" y="1662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82374</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14111" y="16713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155707</xdr:rowOff>
    </xdr:from>
    <xdr:to>
      <xdr:col>76</xdr:col>
      <xdr:colOff>165100</xdr:colOff>
      <xdr:row>97</xdr:row>
      <xdr:rowOff>85857</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4541500" y="16614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76984</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325111" y="16707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159889</xdr:rowOff>
    </xdr:from>
    <xdr:to>
      <xdr:col>72</xdr:col>
      <xdr:colOff>38100</xdr:colOff>
      <xdr:row>97</xdr:row>
      <xdr:rowOff>90039</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3652500" y="1661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81166</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36111" y="16711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169312</xdr:rowOff>
    </xdr:from>
    <xdr:to>
      <xdr:col>67</xdr:col>
      <xdr:colOff>101600</xdr:colOff>
      <xdr:row>97</xdr:row>
      <xdr:rowOff>99462</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2763500" y="1662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90589</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47111" y="16721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9398</xdr:rowOff>
    </xdr:from>
    <xdr:to>
      <xdr:col>116</xdr:col>
      <xdr:colOff>62864</xdr:colOff>
      <xdr:row>39</xdr:row>
      <xdr:rowOff>98878</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flipV="1">
          <a:off x="22159595" y="5324348"/>
          <a:ext cx="1269" cy="1461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112030</xdr:rowOff>
    </xdr:from>
    <xdr:ext cx="249299" cy="259045"/>
    <xdr:sp macro="" textlink="">
      <xdr:nvSpPr>
        <xdr:cNvPr id="735" name="諸支出金最小値テキスト">
          <a:extLst>
            <a:ext uri="{FF2B5EF4-FFF2-40B4-BE49-F238E27FC236}">
              <a16:creationId xmlns:a16="http://schemas.microsoft.com/office/drawing/2014/main" id="{00000000-0008-0000-0700-0000DF020000}"/>
            </a:ext>
          </a:extLst>
        </xdr:cNvPr>
        <xdr:cNvSpPr txBox="1"/>
      </xdr:nvSpPr>
      <xdr:spPr>
        <a:xfrm>
          <a:off x="22212300" y="67985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127525</xdr:rowOff>
    </xdr:from>
    <xdr:ext cx="469744" cy="259045"/>
    <xdr:sp macro="" textlink="">
      <xdr:nvSpPr>
        <xdr:cNvPr id="737" name="諸支出金最大値テキスト">
          <a:extLst>
            <a:ext uri="{FF2B5EF4-FFF2-40B4-BE49-F238E27FC236}">
              <a16:creationId xmlns:a16="http://schemas.microsoft.com/office/drawing/2014/main" id="{00000000-0008-0000-0700-0000E1020000}"/>
            </a:ext>
          </a:extLst>
        </xdr:cNvPr>
        <xdr:cNvSpPr txBox="1"/>
      </xdr:nvSpPr>
      <xdr:spPr>
        <a:xfrm>
          <a:off x="22212300" y="5099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8,948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9398</xdr:rowOff>
    </xdr:from>
    <xdr:to>
      <xdr:col>116</xdr:col>
      <xdr:colOff>152400</xdr:colOff>
      <xdr:row>31</xdr:row>
      <xdr:rowOff>9398</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5324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29481</xdr:rowOff>
    </xdr:from>
    <xdr:ext cx="378565" cy="259045"/>
    <xdr:sp macro="" textlink="">
      <xdr:nvSpPr>
        <xdr:cNvPr id="740" name="諸支出金平均値テキスト">
          <a:extLst>
            <a:ext uri="{FF2B5EF4-FFF2-40B4-BE49-F238E27FC236}">
              <a16:creationId xmlns:a16="http://schemas.microsoft.com/office/drawing/2014/main" id="{00000000-0008-0000-0700-0000E4020000}"/>
            </a:ext>
          </a:extLst>
        </xdr:cNvPr>
        <xdr:cNvSpPr txBox="1"/>
      </xdr:nvSpPr>
      <xdr:spPr>
        <a:xfrm>
          <a:off x="22212300" y="65445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6604</xdr:rowOff>
    </xdr:from>
    <xdr:to>
      <xdr:col>116</xdr:col>
      <xdr:colOff>114300</xdr:colOff>
      <xdr:row>39</xdr:row>
      <xdr:rowOff>108204</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2110700" y="669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29464</xdr:rowOff>
    </xdr:from>
    <xdr:to>
      <xdr:col>112</xdr:col>
      <xdr:colOff>38100</xdr:colOff>
      <xdr:row>39</xdr:row>
      <xdr:rowOff>131064</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1272500" y="671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147591</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1134017" y="64912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36975</xdr:rowOff>
    </xdr:from>
    <xdr:to>
      <xdr:col>107</xdr:col>
      <xdr:colOff>101600</xdr:colOff>
      <xdr:row>39</xdr:row>
      <xdr:rowOff>138575</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0383500" y="672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155102</xdr:rowOff>
    </xdr:from>
    <xdr:ext cx="313932"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0277333" y="64987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35342</xdr:rowOff>
    </xdr:from>
    <xdr:to>
      <xdr:col>102</xdr:col>
      <xdr:colOff>165100</xdr:colOff>
      <xdr:row>39</xdr:row>
      <xdr:rowOff>136942</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19494500" y="67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153469</xdr:rowOff>
    </xdr:from>
    <xdr:ext cx="313932"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9388333" y="64971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23912</xdr:rowOff>
    </xdr:from>
    <xdr:to>
      <xdr:col>98</xdr:col>
      <xdr:colOff>38100</xdr:colOff>
      <xdr:row>39</xdr:row>
      <xdr:rowOff>125512</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8605500" y="671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142039</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8467017" y="64856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8" name="楕円 757">
          <a:extLst>
            <a:ext uri="{FF2B5EF4-FFF2-40B4-BE49-F238E27FC236}">
              <a16:creationId xmlns:a16="http://schemas.microsoft.com/office/drawing/2014/main" id="{00000000-0008-0000-0700-0000F6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156480</xdr:rowOff>
    </xdr:from>
    <xdr:ext cx="249299" cy="259045"/>
    <xdr:sp macro="" textlink="">
      <xdr:nvSpPr>
        <xdr:cNvPr id="759" name="諸支出金該当値テキスト">
          <a:extLst>
            <a:ext uri="{FF2B5EF4-FFF2-40B4-BE49-F238E27FC236}">
              <a16:creationId xmlns:a16="http://schemas.microsoft.com/office/drawing/2014/main" id="{00000000-0008-0000-0700-0000F7020000}"/>
            </a:ext>
          </a:extLst>
        </xdr:cNvPr>
        <xdr:cNvSpPr txBox="1"/>
      </xdr:nvSpPr>
      <xdr:spPr>
        <a:xfrm>
          <a:off x="22212300" y="66715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前年度繰上充用金グラフ枠">
          <a:extLst>
            <a:ext uri="{FF2B5EF4-FFF2-40B4-BE49-F238E27FC236}">
              <a16:creationId xmlns:a16="http://schemas.microsoft.com/office/drawing/2014/main" id="{00000000-0008-0000-0700-00000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4" name="前年度繰上充用金最小値テキスト">
          <a:extLst>
            <a:ext uri="{FF2B5EF4-FFF2-40B4-BE49-F238E27FC236}">
              <a16:creationId xmlns:a16="http://schemas.microsoft.com/office/drawing/2014/main" id="{00000000-0008-0000-0700-000010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6" name="前年度繰上充用金最大値テキスト">
          <a:extLst>
            <a:ext uri="{FF2B5EF4-FFF2-40B4-BE49-F238E27FC236}">
              <a16:creationId xmlns:a16="http://schemas.microsoft.com/office/drawing/2014/main" id="{00000000-0008-0000-0700-000012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9" name="前年度繰上充用金平均値テキスト">
          <a:extLst>
            <a:ext uri="{FF2B5EF4-FFF2-40B4-BE49-F238E27FC236}">
              <a16:creationId xmlns:a16="http://schemas.microsoft.com/office/drawing/2014/main" id="{00000000-0008-0000-0700-000015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0" name="フローチャート: 判断 789">
          <a:extLst>
            <a:ext uri="{FF2B5EF4-FFF2-40B4-BE49-F238E27FC236}">
              <a16:creationId xmlns:a16="http://schemas.microsoft.com/office/drawing/2014/main" id="{00000000-0008-0000-0700-000016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楕円 806">
          <a:extLst>
            <a:ext uri="{FF2B5EF4-FFF2-40B4-BE49-F238E27FC236}">
              <a16:creationId xmlns:a16="http://schemas.microsoft.com/office/drawing/2014/main" id="{00000000-0008-0000-0700-000027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8" name="前年度繰上充用金該当値テキスト">
          <a:extLst>
            <a:ext uri="{FF2B5EF4-FFF2-40B4-BE49-F238E27FC236}">
              <a16:creationId xmlns:a16="http://schemas.microsoft.com/office/drawing/2014/main" id="{00000000-0008-0000-0700-000028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7" name="正方形/長方形 816">
          <a:extLst>
            <a:ext uri="{FF2B5EF4-FFF2-40B4-BE49-F238E27FC236}">
              <a16:creationId xmlns:a16="http://schemas.microsoft.com/office/drawing/2014/main" id="{00000000-0008-0000-0700-00003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8" name="正方形/長方形 817">
          <a:extLst>
            <a:ext uri="{FF2B5EF4-FFF2-40B4-BE49-F238E27FC236}">
              <a16:creationId xmlns:a16="http://schemas.microsoft.com/office/drawing/2014/main" id="{00000000-0008-0000-0700-00003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年度における目的別歳出額を類似団体平均値と比較すると、消防費、土木費、教育費において上回っている、消防費については、防災行政無線デジタル化により増加している。教育費について平成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年度から継続で西部小学校の体育館・プールの建設を行っていることから類似団体平均値を上回っている。土木費についても平成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の大前橋架け替え工事によるものが大きく影響している。それ以外の項目は類似団体平均値を下回っている。総務費が前年度より７７，４１７円減少しているが、主に基金への積立額が減少したこと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群馬県嬬恋村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年度は、大規模工事等により実質単年度収支は赤字となったが、財政調整基金の取崩により実質収支は黒字となっている。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近年、財政調整基金からの取崩しが増加し標準財政規模に対する財政調整基金割合が減少しているため、安定的な財源の確保と歳出抑制を行い、財政調整基金の減少を抑えるよう努めていく。</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群馬県嬬恋村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すべての会計において赤字額はなく、資金不足は生じていない、また、連結赤字比率も該当がない。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年度の合計黒字額は平成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年度より若干増加した。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一般会計の歳入において、地方税、交付税等の減少が大きかったが、歳出おいて、中山間地域所得向上支援事業、嬬恋スキー場管理運営事業費等が減少したため、全体として実質収支額が増加となった。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今後の社会保障費の増加、インフラ整備における公共投資の必要性を勘案しながら黒字を維持するため、様々な事業展開と事業の効率化、省力化に努め健全財政を維持できるよう努める。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workbookViewId="0"/>
  </sheetViews>
  <sheetFormatPr defaultColWidth="0" defaultRowHeight="10.8" zeroHeight="1" x14ac:dyDescent="0.2"/>
  <cols>
    <col min="1" max="11" width="2.109375" style="187" customWidth="1"/>
    <col min="12" max="12" width="2.21875" style="187" customWidth="1"/>
    <col min="13" max="17" width="2.33203125" style="187" customWidth="1"/>
    <col min="18" max="119" width="2.109375" style="187" customWidth="1"/>
    <col min="120" max="16384" width="0" style="187" hidden="1"/>
  </cols>
  <sheetData>
    <row r="1" spans="1:119" ht="33" customHeight="1" x14ac:dyDescent="0.2">
      <c r="A1" s="185"/>
      <c r="B1" s="644" t="s">
        <v>79</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 thickBot="1" x14ac:dyDescent="0.25">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5">
      <c r="A3" s="186"/>
      <c r="B3" s="645" t="s">
        <v>81</v>
      </c>
      <c r="C3" s="646"/>
      <c r="D3" s="646"/>
      <c r="E3" s="647"/>
      <c r="F3" s="647"/>
      <c r="G3" s="647"/>
      <c r="H3" s="647"/>
      <c r="I3" s="647"/>
      <c r="J3" s="647"/>
      <c r="K3" s="647"/>
      <c r="L3" s="647" t="s">
        <v>82</v>
      </c>
      <c r="M3" s="647"/>
      <c r="N3" s="647"/>
      <c r="O3" s="647"/>
      <c r="P3" s="647"/>
      <c r="Q3" s="647"/>
      <c r="R3" s="650"/>
      <c r="S3" s="650"/>
      <c r="T3" s="650"/>
      <c r="U3" s="650"/>
      <c r="V3" s="651"/>
      <c r="W3" s="544" t="s">
        <v>83</v>
      </c>
      <c r="X3" s="545"/>
      <c r="Y3" s="545"/>
      <c r="Z3" s="545"/>
      <c r="AA3" s="545"/>
      <c r="AB3" s="646"/>
      <c r="AC3" s="650" t="s">
        <v>84</v>
      </c>
      <c r="AD3" s="545"/>
      <c r="AE3" s="545"/>
      <c r="AF3" s="545"/>
      <c r="AG3" s="545"/>
      <c r="AH3" s="545"/>
      <c r="AI3" s="545"/>
      <c r="AJ3" s="545"/>
      <c r="AK3" s="545"/>
      <c r="AL3" s="612"/>
      <c r="AM3" s="544" t="s">
        <v>85</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86</v>
      </c>
      <c r="BO3" s="545"/>
      <c r="BP3" s="545"/>
      <c r="BQ3" s="545"/>
      <c r="BR3" s="545"/>
      <c r="BS3" s="545"/>
      <c r="BT3" s="545"/>
      <c r="BU3" s="612"/>
      <c r="BV3" s="544" t="s">
        <v>87</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88</v>
      </c>
      <c r="CU3" s="545"/>
      <c r="CV3" s="545"/>
      <c r="CW3" s="545"/>
      <c r="CX3" s="545"/>
      <c r="CY3" s="545"/>
      <c r="CZ3" s="545"/>
      <c r="DA3" s="612"/>
      <c r="DB3" s="544" t="s">
        <v>89</v>
      </c>
      <c r="DC3" s="545"/>
      <c r="DD3" s="545"/>
      <c r="DE3" s="545"/>
      <c r="DF3" s="545"/>
      <c r="DG3" s="545"/>
      <c r="DH3" s="545"/>
      <c r="DI3" s="612"/>
      <c r="DJ3" s="185"/>
      <c r="DK3" s="185"/>
      <c r="DL3" s="185"/>
      <c r="DM3" s="185"/>
      <c r="DN3" s="185"/>
      <c r="DO3" s="185"/>
    </row>
    <row r="4" spans="1:119" ht="18.75" customHeight="1" x14ac:dyDescent="0.2">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90</v>
      </c>
      <c r="AZ4" s="458"/>
      <c r="BA4" s="458"/>
      <c r="BB4" s="458"/>
      <c r="BC4" s="458"/>
      <c r="BD4" s="458"/>
      <c r="BE4" s="458"/>
      <c r="BF4" s="458"/>
      <c r="BG4" s="458"/>
      <c r="BH4" s="458"/>
      <c r="BI4" s="458"/>
      <c r="BJ4" s="458"/>
      <c r="BK4" s="458"/>
      <c r="BL4" s="458"/>
      <c r="BM4" s="459"/>
      <c r="BN4" s="460">
        <v>8195807</v>
      </c>
      <c r="BO4" s="461"/>
      <c r="BP4" s="461"/>
      <c r="BQ4" s="461"/>
      <c r="BR4" s="461"/>
      <c r="BS4" s="461"/>
      <c r="BT4" s="461"/>
      <c r="BU4" s="462"/>
      <c r="BV4" s="460">
        <v>8404743</v>
      </c>
      <c r="BW4" s="461"/>
      <c r="BX4" s="461"/>
      <c r="BY4" s="461"/>
      <c r="BZ4" s="461"/>
      <c r="CA4" s="461"/>
      <c r="CB4" s="461"/>
      <c r="CC4" s="462"/>
      <c r="CD4" s="638" t="s">
        <v>91</v>
      </c>
      <c r="CE4" s="639"/>
      <c r="CF4" s="639"/>
      <c r="CG4" s="639"/>
      <c r="CH4" s="639"/>
      <c r="CI4" s="639"/>
      <c r="CJ4" s="639"/>
      <c r="CK4" s="639"/>
      <c r="CL4" s="639"/>
      <c r="CM4" s="639"/>
      <c r="CN4" s="639"/>
      <c r="CO4" s="639"/>
      <c r="CP4" s="639"/>
      <c r="CQ4" s="639"/>
      <c r="CR4" s="639"/>
      <c r="CS4" s="640"/>
      <c r="CT4" s="641">
        <v>8.5</v>
      </c>
      <c r="CU4" s="642"/>
      <c r="CV4" s="642"/>
      <c r="CW4" s="642"/>
      <c r="CX4" s="642"/>
      <c r="CY4" s="642"/>
      <c r="CZ4" s="642"/>
      <c r="DA4" s="643"/>
      <c r="DB4" s="641">
        <v>6.8</v>
      </c>
      <c r="DC4" s="642"/>
      <c r="DD4" s="642"/>
      <c r="DE4" s="642"/>
      <c r="DF4" s="642"/>
      <c r="DG4" s="642"/>
      <c r="DH4" s="642"/>
      <c r="DI4" s="643"/>
      <c r="DJ4" s="185"/>
      <c r="DK4" s="185"/>
      <c r="DL4" s="185"/>
      <c r="DM4" s="185"/>
      <c r="DN4" s="185"/>
      <c r="DO4" s="185"/>
    </row>
    <row r="5" spans="1:119" ht="18.75" customHeight="1" x14ac:dyDescent="0.2">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92</v>
      </c>
      <c r="AN5" s="439"/>
      <c r="AO5" s="439"/>
      <c r="AP5" s="439"/>
      <c r="AQ5" s="439"/>
      <c r="AR5" s="439"/>
      <c r="AS5" s="439"/>
      <c r="AT5" s="440"/>
      <c r="AU5" s="522" t="s">
        <v>93</v>
      </c>
      <c r="AV5" s="523"/>
      <c r="AW5" s="523"/>
      <c r="AX5" s="523"/>
      <c r="AY5" s="445" t="s">
        <v>94</v>
      </c>
      <c r="AZ5" s="446"/>
      <c r="BA5" s="446"/>
      <c r="BB5" s="446"/>
      <c r="BC5" s="446"/>
      <c r="BD5" s="446"/>
      <c r="BE5" s="446"/>
      <c r="BF5" s="446"/>
      <c r="BG5" s="446"/>
      <c r="BH5" s="446"/>
      <c r="BI5" s="446"/>
      <c r="BJ5" s="446"/>
      <c r="BK5" s="446"/>
      <c r="BL5" s="446"/>
      <c r="BM5" s="447"/>
      <c r="BN5" s="465">
        <v>7590344</v>
      </c>
      <c r="BO5" s="466"/>
      <c r="BP5" s="466"/>
      <c r="BQ5" s="466"/>
      <c r="BR5" s="466"/>
      <c r="BS5" s="466"/>
      <c r="BT5" s="466"/>
      <c r="BU5" s="467"/>
      <c r="BV5" s="465">
        <v>7889533</v>
      </c>
      <c r="BW5" s="466"/>
      <c r="BX5" s="466"/>
      <c r="BY5" s="466"/>
      <c r="BZ5" s="466"/>
      <c r="CA5" s="466"/>
      <c r="CB5" s="466"/>
      <c r="CC5" s="467"/>
      <c r="CD5" s="474" t="s">
        <v>95</v>
      </c>
      <c r="CE5" s="475"/>
      <c r="CF5" s="475"/>
      <c r="CG5" s="475"/>
      <c r="CH5" s="475"/>
      <c r="CI5" s="475"/>
      <c r="CJ5" s="475"/>
      <c r="CK5" s="475"/>
      <c r="CL5" s="475"/>
      <c r="CM5" s="475"/>
      <c r="CN5" s="475"/>
      <c r="CO5" s="475"/>
      <c r="CP5" s="475"/>
      <c r="CQ5" s="475"/>
      <c r="CR5" s="475"/>
      <c r="CS5" s="476"/>
      <c r="CT5" s="435">
        <v>87.3</v>
      </c>
      <c r="CU5" s="436"/>
      <c r="CV5" s="436"/>
      <c r="CW5" s="436"/>
      <c r="CX5" s="436"/>
      <c r="CY5" s="436"/>
      <c r="CZ5" s="436"/>
      <c r="DA5" s="437"/>
      <c r="DB5" s="435">
        <v>87.7</v>
      </c>
      <c r="DC5" s="436"/>
      <c r="DD5" s="436"/>
      <c r="DE5" s="436"/>
      <c r="DF5" s="436"/>
      <c r="DG5" s="436"/>
      <c r="DH5" s="436"/>
      <c r="DI5" s="437"/>
      <c r="DJ5" s="185"/>
      <c r="DK5" s="185"/>
      <c r="DL5" s="185"/>
      <c r="DM5" s="185"/>
      <c r="DN5" s="185"/>
      <c r="DO5" s="185"/>
    </row>
    <row r="6" spans="1:119" ht="18.75" customHeight="1" x14ac:dyDescent="0.2">
      <c r="A6" s="186"/>
      <c r="B6" s="618" t="s">
        <v>96</v>
      </c>
      <c r="C6" s="479"/>
      <c r="D6" s="479"/>
      <c r="E6" s="619"/>
      <c r="F6" s="619"/>
      <c r="G6" s="619"/>
      <c r="H6" s="619"/>
      <c r="I6" s="619"/>
      <c r="J6" s="619"/>
      <c r="K6" s="619"/>
      <c r="L6" s="619" t="s">
        <v>97</v>
      </c>
      <c r="M6" s="619"/>
      <c r="N6" s="619"/>
      <c r="O6" s="619"/>
      <c r="P6" s="619"/>
      <c r="Q6" s="619"/>
      <c r="R6" s="503"/>
      <c r="S6" s="503"/>
      <c r="T6" s="503"/>
      <c r="U6" s="503"/>
      <c r="V6" s="625"/>
      <c r="W6" s="556" t="s">
        <v>98</v>
      </c>
      <c r="X6" s="478"/>
      <c r="Y6" s="478"/>
      <c r="Z6" s="478"/>
      <c r="AA6" s="478"/>
      <c r="AB6" s="479"/>
      <c r="AC6" s="630" t="s">
        <v>99</v>
      </c>
      <c r="AD6" s="631"/>
      <c r="AE6" s="631"/>
      <c r="AF6" s="631"/>
      <c r="AG6" s="631"/>
      <c r="AH6" s="631"/>
      <c r="AI6" s="631"/>
      <c r="AJ6" s="631"/>
      <c r="AK6" s="631"/>
      <c r="AL6" s="632"/>
      <c r="AM6" s="534" t="s">
        <v>100</v>
      </c>
      <c r="AN6" s="439"/>
      <c r="AO6" s="439"/>
      <c r="AP6" s="439"/>
      <c r="AQ6" s="439"/>
      <c r="AR6" s="439"/>
      <c r="AS6" s="439"/>
      <c r="AT6" s="440"/>
      <c r="AU6" s="522" t="s">
        <v>93</v>
      </c>
      <c r="AV6" s="523"/>
      <c r="AW6" s="523"/>
      <c r="AX6" s="523"/>
      <c r="AY6" s="445" t="s">
        <v>101</v>
      </c>
      <c r="AZ6" s="446"/>
      <c r="BA6" s="446"/>
      <c r="BB6" s="446"/>
      <c r="BC6" s="446"/>
      <c r="BD6" s="446"/>
      <c r="BE6" s="446"/>
      <c r="BF6" s="446"/>
      <c r="BG6" s="446"/>
      <c r="BH6" s="446"/>
      <c r="BI6" s="446"/>
      <c r="BJ6" s="446"/>
      <c r="BK6" s="446"/>
      <c r="BL6" s="446"/>
      <c r="BM6" s="447"/>
      <c r="BN6" s="465">
        <v>605463</v>
      </c>
      <c r="BO6" s="466"/>
      <c r="BP6" s="466"/>
      <c r="BQ6" s="466"/>
      <c r="BR6" s="466"/>
      <c r="BS6" s="466"/>
      <c r="BT6" s="466"/>
      <c r="BU6" s="467"/>
      <c r="BV6" s="465">
        <v>515210</v>
      </c>
      <c r="BW6" s="466"/>
      <c r="BX6" s="466"/>
      <c r="BY6" s="466"/>
      <c r="BZ6" s="466"/>
      <c r="CA6" s="466"/>
      <c r="CB6" s="466"/>
      <c r="CC6" s="467"/>
      <c r="CD6" s="474" t="s">
        <v>102</v>
      </c>
      <c r="CE6" s="475"/>
      <c r="CF6" s="475"/>
      <c r="CG6" s="475"/>
      <c r="CH6" s="475"/>
      <c r="CI6" s="475"/>
      <c r="CJ6" s="475"/>
      <c r="CK6" s="475"/>
      <c r="CL6" s="475"/>
      <c r="CM6" s="475"/>
      <c r="CN6" s="475"/>
      <c r="CO6" s="475"/>
      <c r="CP6" s="475"/>
      <c r="CQ6" s="475"/>
      <c r="CR6" s="475"/>
      <c r="CS6" s="476"/>
      <c r="CT6" s="615">
        <v>91.5</v>
      </c>
      <c r="CU6" s="616"/>
      <c r="CV6" s="616"/>
      <c r="CW6" s="616"/>
      <c r="CX6" s="616"/>
      <c r="CY6" s="616"/>
      <c r="CZ6" s="616"/>
      <c r="DA6" s="617"/>
      <c r="DB6" s="615">
        <v>92</v>
      </c>
      <c r="DC6" s="616"/>
      <c r="DD6" s="616"/>
      <c r="DE6" s="616"/>
      <c r="DF6" s="616"/>
      <c r="DG6" s="616"/>
      <c r="DH6" s="616"/>
      <c r="DI6" s="617"/>
      <c r="DJ6" s="185"/>
      <c r="DK6" s="185"/>
      <c r="DL6" s="185"/>
      <c r="DM6" s="185"/>
      <c r="DN6" s="185"/>
      <c r="DO6" s="185"/>
    </row>
    <row r="7" spans="1:119" ht="18.75" customHeight="1" x14ac:dyDescent="0.2">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103</v>
      </c>
      <c r="AN7" s="439"/>
      <c r="AO7" s="439"/>
      <c r="AP7" s="439"/>
      <c r="AQ7" s="439"/>
      <c r="AR7" s="439"/>
      <c r="AS7" s="439"/>
      <c r="AT7" s="440"/>
      <c r="AU7" s="522" t="s">
        <v>104</v>
      </c>
      <c r="AV7" s="523"/>
      <c r="AW7" s="523"/>
      <c r="AX7" s="523"/>
      <c r="AY7" s="445" t="s">
        <v>105</v>
      </c>
      <c r="AZ7" s="446"/>
      <c r="BA7" s="446"/>
      <c r="BB7" s="446"/>
      <c r="BC7" s="446"/>
      <c r="BD7" s="446"/>
      <c r="BE7" s="446"/>
      <c r="BF7" s="446"/>
      <c r="BG7" s="446"/>
      <c r="BH7" s="446"/>
      <c r="BI7" s="446"/>
      <c r="BJ7" s="446"/>
      <c r="BK7" s="446"/>
      <c r="BL7" s="446"/>
      <c r="BM7" s="447"/>
      <c r="BN7" s="465">
        <v>236771</v>
      </c>
      <c r="BO7" s="466"/>
      <c r="BP7" s="466"/>
      <c r="BQ7" s="466"/>
      <c r="BR7" s="466"/>
      <c r="BS7" s="466"/>
      <c r="BT7" s="466"/>
      <c r="BU7" s="467"/>
      <c r="BV7" s="465">
        <v>220243</v>
      </c>
      <c r="BW7" s="466"/>
      <c r="BX7" s="466"/>
      <c r="BY7" s="466"/>
      <c r="BZ7" s="466"/>
      <c r="CA7" s="466"/>
      <c r="CB7" s="466"/>
      <c r="CC7" s="467"/>
      <c r="CD7" s="474" t="s">
        <v>106</v>
      </c>
      <c r="CE7" s="475"/>
      <c r="CF7" s="475"/>
      <c r="CG7" s="475"/>
      <c r="CH7" s="475"/>
      <c r="CI7" s="475"/>
      <c r="CJ7" s="475"/>
      <c r="CK7" s="475"/>
      <c r="CL7" s="475"/>
      <c r="CM7" s="475"/>
      <c r="CN7" s="475"/>
      <c r="CO7" s="475"/>
      <c r="CP7" s="475"/>
      <c r="CQ7" s="475"/>
      <c r="CR7" s="475"/>
      <c r="CS7" s="476"/>
      <c r="CT7" s="465">
        <v>4315635</v>
      </c>
      <c r="CU7" s="466"/>
      <c r="CV7" s="466"/>
      <c r="CW7" s="466"/>
      <c r="CX7" s="466"/>
      <c r="CY7" s="466"/>
      <c r="CZ7" s="466"/>
      <c r="DA7" s="467"/>
      <c r="DB7" s="465">
        <v>4349012</v>
      </c>
      <c r="DC7" s="466"/>
      <c r="DD7" s="466"/>
      <c r="DE7" s="466"/>
      <c r="DF7" s="466"/>
      <c r="DG7" s="466"/>
      <c r="DH7" s="466"/>
      <c r="DI7" s="467"/>
      <c r="DJ7" s="185"/>
      <c r="DK7" s="185"/>
      <c r="DL7" s="185"/>
      <c r="DM7" s="185"/>
      <c r="DN7" s="185"/>
      <c r="DO7" s="185"/>
    </row>
    <row r="8" spans="1:119" ht="18.75" customHeight="1" thickBot="1" x14ac:dyDescent="0.25">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107</v>
      </c>
      <c r="AN8" s="439"/>
      <c r="AO8" s="439"/>
      <c r="AP8" s="439"/>
      <c r="AQ8" s="439"/>
      <c r="AR8" s="439"/>
      <c r="AS8" s="439"/>
      <c r="AT8" s="440"/>
      <c r="AU8" s="522" t="s">
        <v>104</v>
      </c>
      <c r="AV8" s="523"/>
      <c r="AW8" s="523"/>
      <c r="AX8" s="523"/>
      <c r="AY8" s="445" t="s">
        <v>108</v>
      </c>
      <c r="AZ8" s="446"/>
      <c r="BA8" s="446"/>
      <c r="BB8" s="446"/>
      <c r="BC8" s="446"/>
      <c r="BD8" s="446"/>
      <c r="BE8" s="446"/>
      <c r="BF8" s="446"/>
      <c r="BG8" s="446"/>
      <c r="BH8" s="446"/>
      <c r="BI8" s="446"/>
      <c r="BJ8" s="446"/>
      <c r="BK8" s="446"/>
      <c r="BL8" s="446"/>
      <c r="BM8" s="447"/>
      <c r="BN8" s="465">
        <v>368692</v>
      </c>
      <c r="BO8" s="466"/>
      <c r="BP8" s="466"/>
      <c r="BQ8" s="466"/>
      <c r="BR8" s="466"/>
      <c r="BS8" s="466"/>
      <c r="BT8" s="466"/>
      <c r="BU8" s="467"/>
      <c r="BV8" s="465">
        <v>294967</v>
      </c>
      <c r="BW8" s="466"/>
      <c r="BX8" s="466"/>
      <c r="BY8" s="466"/>
      <c r="BZ8" s="466"/>
      <c r="CA8" s="466"/>
      <c r="CB8" s="466"/>
      <c r="CC8" s="467"/>
      <c r="CD8" s="474" t="s">
        <v>109</v>
      </c>
      <c r="CE8" s="475"/>
      <c r="CF8" s="475"/>
      <c r="CG8" s="475"/>
      <c r="CH8" s="475"/>
      <c r="CI8" s="475"/>
      <c r="CJ8" s="475"/>
      <c r="CK8" s="475"/>
      <c r="CL8" s="475"/>
      <c r="CM8" s="475"/>
      <c r="CN8" s="475"/>
      <c r="CO8" s="475"/>
      <c r="CP8" s="475"/>
      <c r="CQ8" s="475"/>
      <c r="CR8" s="475"/>
      <c r="CS8" s="476"/>
      <c r="CT8" s="578">
        <v>0.45</v>
      </c>
      <c r="CU8" s="579"/>
      <c r="CV8" s="579"/>
      <c r="CW8" s="579"/>
      <c r="CX8" s="579"/>
      <c r="CY8" s="579"/>
      <c r="CZ8" s="579"/>
      <c r="DA8" s="580"/>
      <c r="DB8" s="578">
        <v>0.43</v>
      </c>
      <c r="DC8" s="579"/>
      <c r="DD8" s="579"/>
      <c r="DE8" s="579"/>
      <c r="DF8" s="579"/>
      <c r="DG8" s="579"/>
      <c r="DH8" s="579"/>
      <c r="DI8" s="580"/>
      <c r="DJ8" s="185"/>
      <c r="DK8" s="185"/>
      <c r="DL8" s="185"/>
      <c r="DM8" s="185"/>
      <c r="DN8" s="185"/>
      <c r="DO8" s="185"/>
    </row>
    <row r="9" spans="1:119" ht="18.75" customHeight="1" thickBot="1" x14ac:dyDescent="0.25">
      <c r="A9" s="186"/>
      <c r="B9" s="604" t="s">
        <v>110</v>
      </c>
      <c r="C9" s="605"/>
      <c r="D9" s="605"/>
      <c r="E9" s="605"/>
      <c r="F9" s="605"/>
      <c r="G9" s="605"/>
      <c r="H9" s="605"/>
      <c r="I9" s="605"/>
      <c r="J9" s="605"/>
      <c r="K9" s="528"/>
      <c r="L9" s="606" t="s">
        <v>111</v>
      </c>
      <c r="M9" s="607"/>
      <c r="N9" s="607"/>
      <c r="O9" s="607"/>
      <c r="P9" s="607"/>
      <c r="Q9" s="608"/>
      <c r="R9" s="609">
        <v>9780</v>
      </c>
      <c r="S9" s="610"/>
      <c r="T9" s="610"/>
      <c r="U9" s="610"/>
      <c r="V9" s="611"/>
      <c r="W9" s="544" t="s">
        <v>112</v>
      </c>
      <c r="X9" s="545"/>
      <c r="Y9" s="545"/>
      <c r="Z9" s="545"/>
      <c r="AA9" s="545"/>
      <c r="AB9" s="545"/>
      <c r="AC9" s="545"/>
      <c r="AD9" s="545"/>
      <c r="AE9" s="545"/>
      <c r="AF9" s="545"/>
      <c r="AG9" s="545"/>
      <c r="AH9" s="545"/>
      <c r="AI9" s="545"/>
      <c r="AJ9" s="545"/>
      <c r="AK9" s="545"/>
      <c r="AL9" s="612"/>
      <c r="AM9" s="534" t="s">
        <v>113</v>
      </c>
      <c r="AN9" s="439"/>
      <c r="AO9" s="439"/>
      <c r="AP9" s="439"/>
      <c r="AQ9" s="439"/>
      <c r="AR9" s="439"/>
      <c r="AS9" s="439"/>
      <c r="AT9" s="440"/>
      <c r="AU9" s="522" t="s">
        <v>104</v>
      </c>
      <c r="AV9" s="523"/>
      <c r="AW9" s="523"/>
      <c r="AX9" s="523"/>
      <c r="AY9" s="445" t="s">
        <v>114</v>
      </c>
      <c r="AZ9" s="446"/>
      <c r="BA9" s="446"/>
      <c r="BB9" s="446"/>
      <c r="BC9" s="446"/>
      <c r="BD9" s="446"/>
      <c r="BE9" s="446"/>
      <c r="BF9" s="446"/>
      <c r="BG9" s="446"/>
      <c r="BH9" s="446"/>
      <c r="BI9" s="446"/>
      <c r="BJ9" s="446"/>
      <c r="BK9" s="446"/>
      <c r="BL9" s="446"/>
      <c r="BM9" s="447"/>
      <c r="BN9" s="465">
        <v>73725</v>
      </c>
      <c r="BO9" s="466"/>
      <c r="BP9" s="466"/>
      <c r="BQ9" s="466"/>
      <c r="BR9" s="466"/>
      <c r="BS9" s="466"/>
      <c r="BT9" s="466"/>
      <c r="BU9" s="467"/>
      <c r="BV9" s="465">
        <v>-231548</v>
      </c>
      <c r="BW9" s="466"/>
      <c r="BX9" s="466"/>
      <c r="BY9" s="466"/>
      <c r="BZ9" s="466"/>
      <c r="CA9" s="466"/>
      <c r="CB9" s="466"/>
      <c r="CC9" s="467"/>
      <c r="CD9" s="474" t="s">
        <v>115</v>
      </c>
      <c r="CE9" s="475"/>
      <c r="CF9" s="475"/>
      <c r="CG9" s="475"/>
      <c r="CH9" s="475"/>
      <c r="CI9" s="475"/>
      <c r="CJ9" s="475"/>
      <c r="CK9" s="475"/>
      <c r="CL9" s="475"/>
      <c r="CM9" s="475"/>
      <c r="CN9" s="475"/>
      <c r="CO9" s="475"/>
      <c r="CP9" s="475"/>
      <c r="CQ9" s="475"/>
      <c r="CR9" s="475"/>
      <c r="CS9" s="476"/>
      <c r="CT9" s="435">
        <v>11.3</v>
      </c>
      <c r="CU9" s="436"/>
      <c r="CV9" s="436"/>
      <c r="CW9" s="436"/>
      <c r="CX9" s="436"/>
      <c r="CY9" s="436"/>
      <c r="CZ9" s="436"/>
      <c r="DA9" s="437"/>
      <c r="DB9" s="435">
        <v>8.6999999999999993</v>
      </c>
      <c r="DC9" s="436"/>
      <c r="DD9" s="436"/>
      <c r="DE9" s="436"/>
      <c r="DF9" s="436"/>
      <c r="DG9" s="436"/>
      <c r="DH9" s="436"/>
      <c r="DI9" s="437"/>
      <c r="DJ9" s="185"/>
      <c r="DK9" s="185"/>
      <c r="DL9" s="185"/>
      <c r="DM9" s="185"/>
      <c r="DN9" s="185"/>
      <c r="DO9" s="185"/>
    </row>
    <row r="10" spans="1:119" ht="18.75" customHeight="1" thickBot="1" x14ac:dyDescent="0.25">
      <c r="A10" s="186"/>
      <c r="B10" s="604"/>
      <c r="C10" s="605"/>
      <c r="D10" s="605"/>
      <c r="E10" s="605"/>
      <c r="F10" s="605"/>
      <c r="G10" s="605"/>
      <c r="H10" s="605"/>
      <c r="I10" s="605"/>
      <c r="J10" s="605"/>
      <c r="K10" s="528"/>
      <c r="L10" s="438" t="s">
        <v>116</v>
      </c>
      <c r="M10" s="439"/>
      <c r="N10" s="439"/>
      <c r="O10" s="439"/>
      <c r="P10" s="439"/>
      <c r="Q10" s="440"/>
      <c r="R10" s="441">
        <v>10183</v>
      </c>
      <c r="S10" s="442"/>
      <c r="T10" s="442"/>
      <c r="U10" s="442"/>
      <c r="V10" s="444"/>
      <c r="W10" s="613"/>
      <c r="X10" s="427"/>
      <c r="Y10" s="427"/>
      <c r="Z10" s="427"/>
      <c r="AA10" s="427"/>
      <c r="AB10" s="427"/>
      <c r="AC10" s="427"/>
      <c r="AD10" s="427"/>
      <c r="AE10" s="427"/>
      <c r="AF10" s="427"/>
      <c r="AG10" s="427"/>
      <c r="AH10" s="427"/>
      <c r="AI10" s="427"/>
      <c r="AJ10" s="427"/>
      <c r="AK10" s="427"/>
      <c r="AL10" s="614"/>
      <c r="AM10" s="534" t="s">
        <v>117</v>
      </c>
      <c r="AN10" s="439"/>
      <c r="AO10" s="439"/>
      <c r="AP10" s="439"/>
      <c r="AQ10" s="439"/>
      <c r="AR10" s="439"/>
      <c r="AS10" s="439"/>
      <c r="AT10" s="440"/>
      <c r="AU10" s="522" t="s">
        <v>118</v>
      </c>
      <c r="AV10" s="523"/>
      <c r="AW10" s="523"/>
      <c r="AX10" s="523"/>
      <c r="AY10" s="445" t="s">
        <v>119</v>
      </c>
      <c r="AZ10" s="446"/>
      <c r="BA10" s="446"/>
      <c r="BB10" s="446"/>
      <c r="BC10" s="446"/>
      <c r="BD10" s="446"/>
      <c r="BE10" s="446"/>
      <c r="BF10" s="446"/>
      <c r="BG10" s="446"/>
      <c r="BH10" s="446"/>
      <c r="BI10" s="446"/>
      <c r="BJ10" s="446"/>
      <c r="BK10" s="446"/>
      <c r="BL10" s="446"/>
      <c r="BM10" s="447"/>
      <c r="BN10" s="465">
        <v>148732</v>
      </c>
      <c r="BO10" s="466"/>
      <c r="BP10" s="466"/>
      <c r="BQ10" s="466"/>
      <c r="BR10" s="466"/>
      <c r="BS10" s="466"/>
      <c r="BT10" s="466"/>
      <c r="BU10" s="467"/>
      <c r="BV10" s="465">
        <v>290794</v>
      </c>
      <c r="BW10" s="466"/>
      <c r="BX10" s="466"/>
      <c r="BY10" s="466"/>
      <c r="BZ10" s="466"/>
      <c r="CA10" s="466"/>
      <c r="CB10" s="466"/>
      <c r="CC10" s="467"/>
      <c r="CD10" s="190" t="s">
        <v>120</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5">
      <c r="A11" s="186"/>
      <c r="B11" s="604"/>
      <c r="C11" s="605"/>
      <c r="D11" s="605"/>
      <c r="E11" s="605"/>
      <c r="F11" s="605"/>
      <c r="G11" s="605"/>
      <c r="H11" s="605"/>
      <c r="I11" s="605"/>
      <c r="J11" s="605"/>
      <c r="K11" s="528"/>
      <c r="L11" s="511" t="s">
        <v>121</v>
      </c>
      <c r="M11" s="512"/>
      <c r="N11" s="512"/>
      <c r="O11" s="512"/>
      <c r="P11" s="512"/>
      <c r="Q11" s="513"/>
      <c r="R11" s="601" t="s">
        <v>122</v>
      </c>
      <c r="S11" s="602"/>
      <c r="T11" s="602"/>
      <c r="U11" s="602"/>
      <c r="V11" s="603"/>
      <c r="W11" s="613"/>
      <c r="X11" s="427"/>
      <c r="Y11" s="427"/>
      <c r="Z11" s="427"/>
      <c r="AA11" s="427"/>
      <c r="AB11" s="427"/>
      <c r="AC11" s="427"/>
      <c r="AD11" s="427"/>
      <c r="AE11" s="427"/>
      <c r="AF11" s="427"/>
      <c r="AG11" s="427"/>
      <c r="AH11" s="427"/>
      <c r="AI11" s="427"/>
      <c r="AJ11" s="427"/>
      <c r="AK11" s="427"/>
      <c r="AL11" s="614"/>
      <c r="AM11" s="534" t="s">
        <v>123</v>
      </c>
      <c r="AN11" s="439"/>
      <c r="AO11" s="439"/>
      <c r="AP11" s="439"/>
      <c r="AQ11" s="439"/>
      <c r="AR11" s="439"/>
      <c r="AS11" s="439"/>
      <c r="AT11" s="440"/>
      <c r="AU11" s="522" t="s">
        <v>124</v>
      </c>
      <c r="AV11" s="523"/>
      <c r="AW11" s="523"/>
      <c r="AX11" s="523"/>
      <c r="AY11" s="445" t="s">
        <v>125</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126</v>
      </c>
      <c r="CE11" s="475"/>
      <c r="CF11" s="475"/>
      <c r="CG11" s="475"/>
      <c r="CH11" s="475"/>
      <c r="CI11" s="475"/>
      <c r="CJ11" s="475"/>
      <c r="CK11" s="475"/>
      <c r="CL11" s="475"/>
      <c r="CM11" s="475"/>
      <c r="CN11" s="475"/>
      <c r="CO11" s="475"/>
      <c r="CP11" s="475"/>
      <c r="CQ11" s="475"/>
      <c r="CR11" s="475"/>
      <c r="CS11" s="476"/>
      <c r="CT11" s="578" t="s">
        <v>127</v>
      </c>
      <c r="CU11" s="579"/>
      <c r="CV11" s="579"/>
      <c r="CW11" s="579"/>
      <c r="CX11" s="579"/>
      <c r="CY11" s="579"/>
      <c r="CZ11" s="579"/>
      <c r="DA11" s="580"/>
      <c r="DB11" s="578" t="s">
        <v>127</v>
      </c>
      <c r="DC11" s="579"/>
      <c r="DD11" s="579"/>
      <c r="DE11" s="579"/>
      <c r="DF11" s="579"/>
      <c r="DG11" s="579"/>
      <c r="DH11" s="579"/>
      <c r="DI11" s="580"/>
      <c r="DJ11" s="185"/>
      <c r="DK11" s="185"/>
      <c r="DL11" s="185"/>
      <c r="DM11" s="185"/>
      <c r="DN11" s="185"/>
      <c r="DO11" s="185"/>
    </row>
    <row r="12" spans="1:119" ht="18.75" customHeight="1" x14ac:dyDescent="0.2">
      <c r="A12" s="186"/>
      <c r="B12" s="581" t="s">
        <v>128</v>
      </c>
      <c r="C12" s="582"/>
      <c r="D12" s="582"/>
      <c r="E12" s="582"/>
      <c r="F12" s="582"/>
      <c r="G12" s="582"/>
      <c r="H12" s="582"/>
      <c r="I12" s="582"/>
      <c r="J12" s="582"/>
      <c r="K12" s="583"/>
      <c r="L12" s="590" t="s">
        <v>129</v>
      </c>
      <c r="M12" s="591"/>
      <c r="N12" s="591"/>
      <c r="O12" s="591"/>
      <c r="P12" s="591"/>
      <c r="Q12" s="592"/>
      <c r="R12" s="593">
        <v>9569</v>
      </c>
      <c r="S12" s="594"/>
      <c r="T12" s="594"/>
      <c r="U12" s="594"/>
      <c r="V12" s="595"/>
      <c r="W12" s="596" t="s">
        <v>1</v>
      </c>
      <c r="X12" s="523"/>
      <c r="Y12" s="523"/>
      <c r="Z12" s="523"/>
      <c r="AA12" s="523"/>
      <c r="AB12" s="597"/>
      <c r="AC12" s="522" t="s">
        <v>130</v>
      </c>
      <c r="AD12" s="523"/>
      <c r="AE12" s="523"/>
      <c r="AF12" s="523"/>
      <c r="AG12" s="597"/>
      <c r="AH12" s="522" t="s">
        <v>131</v>
      </c>
      <c r="AI12" s="523"/>
      <c r="AJ12" s="523"/>
      <c r="AK12" s="523"/>
      <c r="AL12" s="598"/>
      <c r="AM12" s="534" t="s">
        <v>132</v>
      </c>
      <c r="AN12" s="439"/>
      <c r="AO12" s="439"/>
      <c r="AP12" s="439"/>
      <c r="AQ12" s="439"/>
      <c r="AR12" s="439"/>
      <c r="AS12" s="439"/>
      <c r="AT12" s="440"/>
      <c r="AU12" s="522" t="s">
        <v>133</v>
      </c>
      <c r="AV12" s="523"/>
      <c r="AW12" s="523"/>
      <c r="AX12" s="523"/>
      <c r="AY12" s="445" t="s">
        <v>134</v>
      </c>
      <c r="AZ12" s="446"/>
      <c r="BA12" s="446"/>
      <c r="BB12" s="446"/>
      <c r="BC12" s="446"/>
      <c r="BD12" s="446"/>
      <c r="BE12" s="446"/>
      <c r="BF12" s="446"/>
      <c r="BG12" s="446"/>
      <c r="BH12" s="446"/>
      <c r="BI12" s="446"/>
      <c r="BJ12" s="446"/>
      <c r="BK12" s="446"/>
      <c r="BL12" s="446"/>
      <c r="BM12" s="447"/>
      <c r="BN12" s="465">
        <v>500000</v>
      </c>
      <c r="BO12" s="466"/>
      <c r="BP12" s="466"/>
      <c r="BQ12" s="466"/>
      <c r="BR12" s="466"/>
      <c r="BS12" s="466"/>
      <c r="BT12" s="466"/>
      <c r="BU12" s="467"/>
      <c r="BV12" s="465">
        <v>1084278</v>
      </c>
      <c r="BW12" s="466"/>
      <c r="BX12" s="466"/>
      <c r="BY12" s="466"/>
      <c r="BZ12" s="466"/>
      <c r="CA12" s="466"/>
      <c r="CB12" s="466"/>
      <c r="CC12" s="467"/>
      <c r="CD12" s="474" t="s">
        <v>135</v>
      </c>
      <c r="CE12" s="475"/>
      <c r="CF12" s="475"/>
      <c r="CG12" s="475"/>
      <c r="CH12" s="475"/>
      <c r="CI12" s="475"/>
      <c r="CJ12" s="475"/>
      <c r="CK12" s="475"/>
      <c r="CL12" s="475"/>
      <c r="CM12" s="475"/>
      <c r="CN12" s="475"/>
      <c r="CO12" s="475"/>
      <c r="CP12" s="475"/>
      <c r="CQ12" s="475"/>
      <c r="CR12" s="475"/>
      <c r="CS12" s="476"/>
      <c r="CT12" s="578" t="s">
        <v>136</v>
      </c>
      <c r="CU12" s="579"/>
      <c r="CV12" s="579"/>
      <c r="CW12" s="579"/>
      <c r="CX12" s="579"/>
      <c r="CY12" s="579"/>
      <c r="CZ12" s="579"/>
      <c r="DA12" s="580"/>
      <c r="DB12" s="578" t="s">
        <v>127</v>
      </c>
      <c r="DC12" s="579"/>
      <c r="DD12" s="579"/>
      <c r="DE12" s="579"/>
      <c r="DF12" s="579"/>
      <c r="DG12" s="579"/>
      <c r="DH12" s="579"/>
      <c r="DI12" s="580"/>
      <c r="DJ12" s="185"/>
      <c r="DK12" s="185"/>
      <c r="DL12" s="185"/>
      <c r="DM12" s="185"/>
      <c r="DN12" s="185"/>
      <c r="DO12" s="185"/>
    </row>
    <row r="13" spans="1:119" ht="18.75" customHeight="1" x14ac:dyDescent="0.2">
      <c r="A13" s="186"/>
      <c r="B13" s="584"/>
      <c r="C13" s="585"/>
      <c r="D13" s="585"/>
      <c r="E13" s="585"/>
      <c r="F13" s="585"/>
      <c r="G13" s="585"/>
      <c r="H13" s="585"/>
      <c r="I13" s="585"/>
      <c r="J13" s="585"/>
      <c r="K13" s="586"/>
      <c r="L13" s="196"/>
      <c r="M13" s="565" t="s">
        <v>137</v>
      </c>
      <c r="N13" s="566"/>
      <c r="O13" s="566"/>
      <c r="P13" s="566"/>
      <c r="Q13" s="567"/>
      <c r="R13" s="568">
        <v>9438</v>
      </c>
      <c r="S13" s="569"/>
      <c r="T13" s="569"/>
      <c r="U13" s="569"/>
      <c r="V13" s="570"/>
      <c r="W13" s="556" t="s">
        <v>138</v>
      </c>
      <c r="X13" s="478"/>
      <c r="Y13" s="478"/>
      <c r="Z13" s="478"/>
      <c r="AA13" s="478"/>
      <c r="AB13" s="479"/>
      <c r="AC13" s="441">
        <v>1880</v>
      </c>
      <c r="AD13" s="442"/>
      <c r="AE13" s="442"/>
      <c r="AF13" s="442"/>
      <c r="AG13" s="443"/>
      <c r="AH13" s="441">
        <v>1823</v>
      </c>
      <c r="AI13" s="442"/>
      <c r="AJ13" s="442"/>
      <c r="AK13" s="442"/>
      <c r="AL13" s="444"/>
      <c r="AM13" s="534" t="s">
        <v>139</v>
      </c>
      <c r="AN13" s="439"/>
      <c r="AO13" s="439"/>
      <c r="AP13" s="439"/>
      <c r="AQ13" s="439"/>
      <c r="AR13" s="439"/>
      <c r="AS13" s="439"/>
      <c r="AT13" s="440"/>
      <c r="AU13" s="522" t="s">
        <v>140</v>
      </c>
      <c r="AV13" s="523"/>
      <c r="AW13" s="523"/>
      <c r="AX13" s="523"/>
      <c r="AY13" s="445" t="s">
        <v>141</v>
      </c>
      <c r="AZ13" s="446"/>
      <c r="BA13" s="446"/>
      <c r="BB13" s="446"/>
      <c r="BC13" s="446"/>
      <c r="BD13" s="446"/>
      <c r="BE13" s="446"/>
      <c r="BF13" s="446"/>
      <c r="BG13" s="446"/>
      <c r="BH13" s="446"/>
      <c r="BI13" s="446"/>
      <c r="BJ13" s="446"/>
      <c r="BK13" s="446"/>
      <c r="BL13" s="446"/>
      <c r="BM13" s="447"/>
      <c r="BN13" s="465">
        <v>-277543</v>
      </c>
      <c r="BO13" s="466"/>
      <c r="BP13" s="466"/>
      <c r="BQ13" s="466"/>
      <c r="BR13" s="466"/>
      <c r="BS13" s="466"/>
      <c r="BT13" s="466"/>
      <c r="BU13" s="467"/>
      <c r="BV13" s="465">
        <v>-1025032</v>
      </c>
      <c r="BW13" s="466"/>
      <c r="BX13" s="466"/>
      <c r="BY13" s="466"/>
      <c r="BZ13" s="466"/>
      <c r="CA13" s="466"/>
      <c r="CB13" s="466"/>
      <c r="CC13" s="467"/>
      <c r="CD13" s="474" t="s">
        <v>142</v>
      </c>
      <c r="CE13" s="475"/>
      <c r="CF13" s="475"/>
      <c r="CG13" s="475"/>
      <c r="CH13" s="475"/>
      <c r="CI13" s="475"/>
      <c r="CJ13" s="475"/>
      <c r="CK13" s="475"/>
      <c r="CL13" s="475"/>
      <c r="CM13" s="475"/>
      <c r="CN13" s="475"/>
      <c r="CO13" s="475"/>
      <c r="CP13" s="475"/>
      <c r="CQ13" s="475"/>
      <c r="CR13" s="475"/>
      <c r="CS13" s="476"/>
      <c r="CT13" s="435">
        <v>8.6</v>
      </c>
      <c r="CU13" s="436"/>
      <c r="CV13" s="436"/>
      <c r="CW13" s="436"/>
      <c r="CX13" s="436"/>
      <c r="CY13" s="436"/>
      <c r="CZ13" s="436"/>
      <c r="DA13" s="437"/>
      <c r="DB13" s="435">
        <v>8.1999999999999993</v>
      </c>
      <c r="DC13" s="436"/>
      <c r="DD13" s="436"/>
      <c r="DE13" s="436"/>
      <c r="DF13" s="436"/>
      <c r="DG13" s="436"/>
      <c r="DH13" s="436"/>
      <c r="DI13" s="437"/>
      <c r="DJ13" s="185"/>
      <c r="DK13" s="185"/>
      <c r="DL13" s="185"/>
      <c r="DM13" s="185"/>
      <c r="DN13" s="185"/>
      <c r="DO13" s="185"/>
    </row>
    <row r="14" spans="1:119" ht="18.75" customHeight="1" thickBot="1" x14ac:dyDescent="0.25">
      <c r="A14" s="186"/>
      <c r="B14" s="584"/>
      <c r="C14" s="585"/>
      <c r="D14" s="585"/>
      <c r="E14" s="585"/>
      <c r="F14" s="585"/>
      <c r="G14" s="585"/>
      <c r="H14" s="585"/>
      <c r="I14" s="585"/>
      <c r="J14" s="585"/>
      <c r="K14" s="586"/>
      <c r="L14" s="558" t="s">
        <v>143</v>
      </c>
      <c r="M14" s="599"/>
      <c r="N14" s="599"/>
      <c r="O14" s="599"/>
      <c r="P14" s="599"/>
      <c r="Q14" s="600"/>
      <c r="R14" s="568">
        <v>9700</v>
      </c>
      <c r="S14" s="569"/>
      <c r="T14" s="569"/>
      <c r="U14" s="569"/>
      <c r="V14" s="570"/>
      <c r="W14" s="571"/>
      <c r="X14" s="481"/>
      <c r="Y14" s="481"/>
      <c r="Z14" s="481"/>
      <c r="AA14" s="481"/>
      <c r="AB14" s="482"/>
      <c r="AC14" s="561">
        <v>33.1</v>
      </c>
      <c r="AD14" s="562"/>
      <c r="AE14" s="562"/>
      <c r="AF14" s="562"/>
      <c r="AG14" s="563"/>
      <c r="AH14" s="561">
        <v>32.5</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144</v>
      </c>
      <c r="CE14" s="472"/>
      <c r="CF14" s="472"/>
      <c r="CG14" s="472"/>
      <c r="CH14" s="472"/>
      <c r="CI14" s="472"/>
      <c r="CJ14" s="472"/>
      <c r="CK14" s="472"/>
      <c r="CL14" s="472"/>
      <c r="CM14" s="472"/>
      <c r="CN14" s="472"/>
      <c r="CO14" s="472"/>
      <c r="CP14" s="472"/>
      <c r="CQ14" s="472"/>
      <c r="CR14" s="472"/>
      <c r="CS14" s="473"/>
      <c r="CT14" s="572" t="s">
        <v>136</v>
      </c>
      <c r="CU14" s="573"/>
      <c r="CV14" s="573"/>
      <c r="CW14" s="573"/>
      <c r="CX14" s="573"/>
      <c r="CY14" s="573"/>
      <c r="CZ14" s="573"/>
      <c r="DA14" s="574"/>
      <c r="DB14" s="572" t="s">
        <v>127</v>
      </c>
      <c r="DC14" s="573"/>
      <c r="DD14" s="573"/>
      <c r="DE14" s="573"/>
      <c r="DF14" s="573"/>
      <c r="DG14" s="573"/>
      <c r="DH14" s="573"/>
      <c r="DI14" s="574"/>
      <c r="DJ14" s="185"/>
      <c r="DK14" s="185"/>
      <c r="DL14" s="185"/>
      <c r="DM14" s="185"/>
      <c r="DN14" s="185"/>
      <c r="DO14" s="185"/>
    </row>
    <row r="15" spans="1:119" ht="18.75" customHeight="1" x14ac:dyDescent="0.2">
      <c r="A15" s="186"/>
      <c r="B15" s="584"/>
      <c r="C15" s="585"/>
      <c r="D15" s="585"/>
      <c r="E15" s="585"/>
      <c r="F15" s="585"/>
      <c r="G15" s="585"/>
      <c r="H15" s="585"/>
      <c r="I15" s="585"/>
      <c r="J15" s="585"/>
      <c r="K15" s="586"/>
      <c r="L15" s="196"/>
      <c r="M15" s="565" t="s">
        <v>145</v>
      </c>
      <c r="N15" s="566"/>
      <c r="O15" s="566"/>
      <c r="P15" s="566"/>
      <c r="Q15" s="567"/>
      <c r="R15" s="568">
        <v>9571</v>
      </c>
      <c r="S15" s="569"/>
      <c r="T15" s="569"/>
      <c r="U15" s="569"/>
      <c r="V15" s="570"/>
      <c r="W15" s="556" t="s">
        <v>146</v>
      </c>
      <c r="X15" s="478"/>
      <c r="Y15" s="478"/>
      <c r="Z15" s="478"/>
      <c r="AA15" s="478"/>
      <c r="AB15" s="479"/>
      <c r="AC15" s="441">
        <v>578</v>
      </c>
      <c r="AD15" s="442"/>
      <c r="AE15" s="442"/>
      <c r="AF15" s="442"/>
      <c r="AG15" s="443"/>
      <c r="AH15" s="441">
        <v>580</v>
      </c>
      <c r="AI15" s="442"/>
      <c r="AJ15" s="442"/>
      <c r="AK15" s="442"/>
      <c r="AL15" s="444"/>
      <c r="AM15" s="534"/>
      <c r="AN15" s="439"/>
      <c r="AO15" s="439"/>
      <c r="AP15" s="439"/>
      <c r="AQ15" s="439"/>
      <c r="AR15" s="439"/>
      <c r="AS15" s="439"/>
      <c r="AT15" s="440"/>
      <c r="AU15" s="522"/>
      <c r="AV15" s="523"/>
      <c r="AW15" s="523"/>
      <c r="AX15" s="523"/>
      <c r="AY15" s="457" t="s">
        <v>147</v>
      </c>
      <c r="AZ15" s="458"/>
      <c r="BA15" s="458"/>
      <c r="BB15" s="458"/>
      <c r="BC15" s="458"/>
      <c r="BD15" s="458"/>
      <c r="BE15" s="458"/>
      <c r="BF15" s="458"/>
      <c r="BG15" s="458"/>
      <c r="BH15" s="458"/>
      <c r="BI15" s="458"/>
      <c r="BJ15" s="458"/>
      <c r="BK15" s="458"/>
      <c r="BL15" s="458"/>
      <c r="BM15" s="459"/>
      <c r="BN15" s="460">
        <v>1690500</v>
      </c>
      <c r="BO15" s="461"/>
      <c r="BP15" s="461"/>
      <c r="BQ15" s="461"/>
      <c r="BR15" s="461"/>
      <c r="BS15" s="461"/>
      <c r="BT15" s="461"/>
      <c r="BU15" s="462"/>
      <c r="BV15" s="460">
        <v>1648516</v>
      </c>
      <c r="BW15" s="461"/>
      <c r="BX15" s="461"/>
      <c r="BY15" s="461"/>
      <c r="BZ15" s="461"/>
      <c r="CA15" s="461"/>
      <c r="CB15" s="461"/>
      <c r="CC15" s="462"/>
      <c r="CD15" s="575" t="s">
        <v>148</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2">
      <c r="A16" s="186"/>
      <c r="B16" s="584"/>
      <c r="C16" s="585"/>
      <c r="D16" s="585"/>
      <c r="E16" s="585"/>
      <c r="F16" s="585"/>
      <c r="G16" s="585"/>
      <c r="H16" s="585"/>
      <c r="I16" s="585"/>
      <c r="J16" s="585"/>
      <c r="K16" s="586"/>
      <c r="L16" s="558" t="s">
        <v>149</v>
      </c>
      <c r="M16" s="559"/>
      <c r="N16" s="559"/>
      <c r="O16" s="559"/>
      <c r="P16" s="559"/>
      <c r="Q16" s="560"/>
      <c r="R16" s="553" t="s">
        <v>150</v>
      </c>
      <c r="S16" s="554"/>
      <c r="T16" s="554"/>
      <c r="U16" s="554"/>
      <c r="V16" s="555"/>
      <c r="W16" s="571"/>
      <c r="X16" s="481"/>
      <c r="Y16" s="481"/>
      <c r="Z16" s="481"/>
      <c r="AA16" s="481"/>
      <c r="AB16" s="482"/>
      <c r="AC16" s="561">
        <v>10.199999999999999</v>
      </c>
      <c r="AD16" s="562"/>
      <c r="AE16" s="562"/>
      <c r="AF16" s="562"/>
      <c r="AG16" s="563"/>
      <c r="AH16" s="561">
        <v>10.3</v>
      </c>
      <c r="AI16" s="562"/>
      <c r="AJ16" s="562"/>
      <c r="AK16" s="562"/>
      <c r="AL16" s="564"/>
      <c r="AM16" s="534"/>
      <c r="AN16" s="439"/>
      <c r="AO16" s="439"/>
      <c r="AP16" s="439"/>
      <c r="AQ16" s="439"/>
      <c r="AR16" s="439"/>
      <c r="AS16" s="439"/>
      <c r="AT16" s="440"/>
      <c r="AU16" s="522"/>
      <c r="AV16" s="523"/>
      <c r="AW16" s="523"/>
      <c r="AX16" s="523"/>
      <c r="AY16" s="445" t="s">
        <v>151</v>
      </c>
      <c r="AZ16" s="446"/>
      <c r="BA16" s="446"/>
      <c r="BB16" s="446"/>
      <c r="BC16" s="446"/>
      <c r="BD16" s="446"/>
      <c r="BE16" s="446"/>
      <c r="BF16" s="446"/>
      <c r="BG16" s="446"/>
      <c r="BH16" s="446"/>
      <c r="BI16" s="446"/>
      <c r="BJ16" s="446"/>
      <c r="BK16" s="446"/>
      <c r="BL16" s="446"/>
      <c r="BM16" s="447"/>
      <c r="BN16" s="465">
        <v>3657431</v>
      </c>
      <c r="BO16" s="466"/>
      <c r="BP16" s="466"/>
      <c r="BQ16" s="466"/>
      <c r="BR16" s="466"/>
      <c r="BS16" s="466"/>
      <c r="BT16" s="466"/>
      <c r="BU16" s="467"/>
      <c r="BV16" s="465">
        <v>3658109</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5">
      <c r="A17" s="186"/>
      <c r="B17" s="587"/>
      <c r="C17" s="588"/>
      <c r="D17" s="588"/>
      <c r="E17" s="588"/>
      <c r="F17" s="588"/>
      <c r="G17" s="588"/>
      <c r="H17" s="588"/>
      <c r="I17" s="588"/>
      <c r="J17" s="588"/>
      <c r="K17" s="589"/>
      <c r="L17" s="201"/>
      <c r="M17" s="550" t="s">
        <v>152</v>
      </c>
      <c r="N17" s="551"/>
      <c r="O17" s="551"/>
      <c r="P17" s="551"/>
      <c r="Q17" s="552"/>
      <c r="R17" s="553" t="s">
        <v>150</v>
      </c>
      <c r="S17" s="554"/>
      <c r="T17" s="554"/>
      <c r="U17" s="554"/>
      <c r="V17" s="555"/>
      <c r="W17" s="556" t="s">
        <v>153</v>
      </c>
      <c r="X17" s="478"/>
      <c r="Y17" s="478"/>
      <c r="Z17" s="478"/>
      <c r="AA17" s="478"/>
      <c r="AB17" s="479"/>
      <c r="AC17" s="441">
        <v>3227</v>
      </c>
      <c r="AD17" s="442"/>
      <c r="AE17" s="442"/>
      <c r="AF17" s="442"/>
      <c r="AG17" s="443"/>
      <c r="AH17" s="441">
        <v>3210</v>
      </c>
      <c r="AI17" s="442"/>
      <c r="AJ17" s="442"/>
      <c r="AK17" s="442"/>
      <c r="AL17" s="444"/>
      <c r="AM17" s="534"/>
      <c r="AN17" s="439"/>
      <c r="AO17" s="439"/>
      <c r="AP17" s="439"/>
      <c r="AQ17" s="439"/>
      <c r="AR17" s="439"/>
      <c r="AS17" s="439"/>
      <c r="AT17" s="440"/>
      <c r="AU17" s="522"/>
      <c r="AV17" s="523"/>
      <c r="AW17" s="523"/>
      <c r="AX17" s="523"/>
      <c r="AY17" s="445" t="s">
        <v>154</v>
      </c>
      <c r="AZ17" s="446"/>
      <c r="BA17" s="446"/>
      <c r="BB17" s="446"/>
      <c r="BC17" s="446"/>
      <c r="BD17" s="446"/>
      <c r="BE17" s="446"/>
      <c r="BF17" s="446"/>
      <c r="BG17" s="446"/>
      <c r="BH17" s="446"/>
      <c r="BI17" s="446"/>
      <c r="BJ17" s="446"/>
      <c r="BK17" s="446"/>
      <c r="BL17" s="446"/>
      <c r="BM17" s="447"/>
      <c r="BN17" s="465">
        <v>2147725</v>
      </c>
      <c r="BO17" s="466"/>
      <c r="BP17" s="466"/>
      <c r="BQ17" s="466"/>
      <c r="BR17" s="466"/>
      <c r="BS17" s="466"/>
      <c r="BT17" s="466"/>
      <c r="BU17" s="467"/>
      <c r="BV17" s="465">
        <v>2129622</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5">
      <c r="A18" s="186"/>
      <c r="B18" s="527" t="s">
        <v>155</v>
      </c>
      <c r="C18" s="528"/>
      <c r="D18" s="528"/>
      <c r="E18" s="529"/>
      <c r="F18" s="529"/>
      <c r="G18" s="529"/>
      <c r="H18" s="529"/>
      <c r="I18" s="529"/>
      <c r="J18" s="529"/>
      <c r="K18" s="529"/>
      <c r="L18" s="530">
        <v>337.58</v>
      </c>
      <c r="M18" s="530"/>
      <c r="N18" s="530"/>
      <c r="O18" s="530"/>
      <c r="P18" s="530"/>
      <c r="Q18" s="530"/>
      <c r="R18" s="531"/>
      <c r="S18" s="531"/>
      <c r="T18" s="531"/>
      <c r="U18" s="531"/>
      <c r="V18" s="532"/>
      <c r="W18" s="546"/>
      <c r="X18" s="547"/>
      <c r="Y18" s="547"/>
      <c r="Z18" s="547"/>
      <c r="AA18" s="547"/>
      <c r="AB18" s="557"/>
      <c r="AC18" s="429">
        <v>56.8</v>
      </c>
      <c r="AD18" s="430"/>
      <c r="AE18" s="430"/>
      <c r="AF18" s="430"/>
      <c r="AG18" s="533"/>
      <c r="AH18" s="429">
        <v>57.2</v>
      </c>
      <c r="AI18" s="430"/>
      <c r="AJ18" s="430"/>
      <c r="AK18" s="430"/>
      <c r="AL18" s="431"/>
      <c r="AM18" s="534"/>
      <c r="AN18" s="439"/>
      <c r="AO18" s="439"/>
      <c r="AP18" s="439"/>
      <c r="AQ18" s="439"/>
      <c r="AR18" s="439"/>
      <c r="AS18" s="439"/>
      <c r="AT18" s="440"/>
      <c r="AU18" s="522"/>
      <c r="AV18" s="523"/>
      <c r="AW18" s="523"/>
      <c r="AX18" s="523"/>
      <c r="AY18" s="445" t="s">
        <v>156</v>
      </c>
      <c r="AZ18" s="446"/>
      <c r="BA18" s="446"/>
      <c r="BB18" s="446"/>
      <c r="BC18" s="446"/>
      <c r="BD18" s="446"/>
      <c r="BE18" s="446"/>
      <c r="BF18" s="446"/>
      <c r="BG18" s="446"/>
      <c r="BH18" s="446"/>
      <c r="BI18" s="446"/>
      <c r="BJ18" s="446"/>
      <c r="BK18" s="446"/>
      <c r="BL18" s="446"/>
      <c r="BM18" s="447"/>
      <c r="BN18" s="465">
        <v>3919106</v>
      </c>
      <c r="BO18" s="466"/>
      <c r="BP18" s="466"/>
      <c r="BQ18" s="466"/>
      <c r="BR18" s="466"/>
      <c r="BS18" s="466"/>
      <c r="BT18" s="466"/>
      <c r="BU18" s="467"/>
      <c r="BV18" s="465">
        <v>4009857</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5">
      <c r="A19" s="186"/>
      <c r="B19" s="527" t="s">
        <v>157</v>
      </c>
      <c r="C19" s="528"/>
      <c r="D19" s="528"/>
      <c r="E19" s="529"/>
      <c r="F19" s="529"/>
      <c r="G19" s="529"/>
      <c r="H19" s="529"/>
      <c r="I19" s="529"/>
      <c r="J19" s="529"/>
      <c r="K19" s="529"/>
      <c r="L19" s="535">
        <v>29</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158</v>
      </c>
      <c r="AZ19" s="446"/>
      <c r="BA19" s="446"/>
      <c r="BB19" s="446"/>
      <c r="BC19" s="446"/>
      <c r="BD19" s="446"/>
      <c r="BE19" s="446"/>
      <c r="BF19" s="446"/>
      <c r="BG19" s="446"/>
      <c r="BH19" s="446"/>
      <c r="BI19" s="446"/>
      <c r="BJ19" s="446"/>
      <c r="BK19" s="446"/>
      <c r="BL19" s="446"/>
      <c r="BM19" s="447"/>
      <c r="BN19" s="465">
        <v>5641639</v>
      </c>
      <c r="BO19" s="466"/>
      <c r="BP19" s="466"/>
      <c r="BQ19" s="466"/>
      <c r="BR19" s="466"/>
      <c r="BS19" s="466"/>
      <c r="BT19" s="466"/>
      <c r="BU19" s="467"/>
      <c r="BV19" s="465">
        <v>6584955</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5">
      <c r="A20" s="186"/>
      <c r="B20" s="527" t="s">
        <v>159</v>
      </c>
      <c r="C20" s="528"/>
      <c r="D20" s="528"/>
      <c r="E20" s="529"/>
      <c r="F20" s="529"/>
      <c r="G20" s="529"/>
      <c r="H20" s="529"/>
      <c r="I20" s="529"/>
      <c r="J20" s="529"/>
      <c r="K20" s="529"/>
      <c r="L20" s="535">
        <v>3664</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2">
      <c r="A21" s="186"/>
      <c r="B21" s="524" t="s">
        <v>160</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5">
      <c r="A22" s="186"/>
      <c r="B22" s="494" t="s">
        <v>161</v>
      </c>
      <c r="C22" s="495"/>
      <c r="D22" s="496"/>
      <c r="E22" s="503" t="s">
        <v>1</v>
      </c>
      <c r="F22" s="478"/>
      <c r="G22" s="478"/>
      <c r="H22" s="478"/>
      <c r="I22" s="478"/>
      <c r="J22" s="478"/>
      <c r="K22" s="479"/>
      <c r="L22" s="503" t="s">
        <v>162</v>
      </c>
      <c r="M22" s="478"/>
      <c r="N22" s="478"/>
      <c r="O22" s="478"/>
      <c r="P22" s="479"/>
      <c r="Q22" s="488" t="s">
        <v>163</v>
      </c>
      <c r="R22" s="489"/>
      <c r="S22" s="489"/>
      <c r="T22" s="489"/>
      <c r="U22" s="489"/>
      <c r="V22" s="504"/>
      <c r="W22" s="506" t="s">
        <v>164</v>
      </c>
      <c r="X22" s="495"/>
      <c r="Y22" s="496"/>
      <c r="Z22" s="503" t="s">
        <v>1</v>
      </c>
      <c r="AA22" s="478"/>
      <c r="AB22" s="478"/>
      <c r="AC22" s="478"/>
      <c r="AD22" s="478"/>
      <c r="AE22" s="478"/>
      <c r="AF22" s="478"/>
      <c r="AG22" s="479"/>
      <c r="AH22" s="477" t="s">
        <v>165</v>
      </c>
      <c r="AI22" s="478"/>
      <c r="AJ22" s="478"/>
      <c r="AK22" s="478"/>
      <c r="AL22" s="479"/>
      <c r="AM22" s="477" t="s">
        <v>166</v>
      </c>
      <c r="AN22" s="483"/>
      <c r="AO22" s="483"/>
      <c r="AP22" s="483"/>
      <c r="AQ22" s="483"/>
      <c r="AR22" s="484"/>
      <c r="AS22" s="488" t="s">
        <v>163</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2">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167</v>
      </c>
      <c r="AZ23" s="458"/>
      <c r="BA23" s="458"/>
      <c r="BB23" s="458"/>
      <c r="BC23" s="458"/>
      <c r="BD23" s="458"/>
      <c r="BE23" s="458"/>
      <c r="BF23" s="458"/>
      <c r="BG23" s="458"/>
      <c r="BH23" s="458"/>
      <c r="BI23" s="458"/>
      <c r="BJ23" s="458"/>
      <c r="BK23" s="458"/>
      <c r="BL23" s="458"/>
      <c r="BM23" s="459"/>
      <c r="BN23" s="465">
        <v>6010423</v>
      </c>
      <c r="BO23" s="466"/>
      <c r="BP23" s="466"/>
      <c r="BQ23" s="466"/>
      <c r="BR23" s="466"/>
      <c r="BS23" s="466"/>
      <c r="BT23" s="466"/>
      <c r="BU23" s="467"/>
      <c r="BV23" s="465">
        <v>5455786</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5">
      <c r="A24" s="186"/>
      <c r="B24" s="497"/>
      <c r="C24" s="498"/>
      <c r="D24" s="499"/>
      <c r="E24" s="438" t="s">
        <v>168</v>
      </c>
      <c r="F24" s="439"/>
      <c r="G24" s="439"/>
      <c r="H24" s="439"/>
      <c r="I24" s="439"/>
      <c r="J24" s="439"/>
      <c r="K24" s="440"/>
      <c r="L24" s="441">
        <v>1</v>
      </c>
      <c r="M24" s="442"/>
      <c r="N24" s="442"/>
      <c r="O24" s="442"/>
      <c r="P24" s="443"/>
      <c r="Q24" s="441">
        <v>7100</v>
      </c>
      <c r="R24" s="442"/>
      <c r="S24" s="442"/>
      <c r="T24" s="442"/>
      <c r="U24" s="442"/>
      <c r="V24" s="443"/>
      <c r="W24" s="507"/>
      <c r="X24" s="498"/>
      <c r="Y24" s="499"/>
      <c r="Z24" s="438" t="s">
        <v>169</v>
      </c>
      <c r="AA24" s="439"/>
      <c r="AB24" s="439"/>
      <c r="AC24" s="439"/>
      <c r="AD24" s="439"/>
      <c r="AE24" s="439"/>
      <c r="AF24" s="439"/>
      <c r="AG24" s="440"/>
      <c r="AH24" s="441">
        <v>96</v>
      </c>
      <c r="AI24" s="442"/>
      <c r="AJ24" s="442"/>
      <c r="AK24" s="442"/>
      <c r="AL24" s="443"/>
      <c r="AM24" s="441">
        <v>301728</v>
      </c>
      <c r="AN24" s="442"/>
      <c r="AO24" s="442"/>
      <c r="AP24" s="442"/>
      <c r="AQ24" s="442"/>
      <c r="AR24" s="443"/>
      <c r="AS24" s="441">
        <v>3143</v>
      </c>
      <c r="AT24" s="442"/>
      <c r="AU24" s="442"/>
      <c r="AV24" s="442"/>
      <c r="AW24" s="442"/>
      <c r="AX24" s="444"/>
      <c r="AY24" s="432" t="s">
        <v>170</v>
      </c>
      <c r="AZ24" s="433"/>
      <c r="BA24" s="433"/>
      <c r="BB24" s="433"/>
      <c r="BC24" s="433"/>
      <c r="BD24" s="433"/>
      <c r="BE24" s="433"/>
      <c r="BF24" s="433"/>
      <c r="BG24" s="433"/>
      <c r="BH24" s="433"/>
      <c r="BI24" s="433"/>
      <c r="BJ24" s="433"/>
      <c r="BK24" s="433"/>
      <c r="BL24" s="433"/>
      <c r="BM24" s="434"/>
      <c r="BN24" s="465">
        <v>5960103</v>
      </c>
      <c r="BO24" s="466"/>
      <c r="BP24" s="466"/>
      <c r="BQ24" s="466"/>
      <c r="BR24" s="466"/>
      <c r="BS24" s="466"/>
      <c r="BT24" s="466"/>
      <c r="BU24" s="467"/>
      <c r="BV24" s="465">
        <v>5392886</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2">
      <c r="A25" s="186"/>
      <c r="B25" s="497"/>
      <c r="C25" s="498"/>
      <c r="D25" s="499"/>
      <c r="E25" s="438" t="s">
        <v>171</v>
      </c>
      <c r="F25" s="439"/>
      <c r="G25" s="439"/>
      <c r="H25" s="439"/>
      <c r="I25" s="439"/>
      <c r="J25" s="439"/>
      <c r="K25" s="440"/>
      <c r="L25" s="441">
        <v>1</v>
      </c>
      <c r="M25" s="442"/>
      <c r="N25" s="442"/>
      <c r="O25" s="442"/>
      <c r="P25" s="443"/>
      <c r="Q25" s="441">
        <v>5820</v>
      </c>
      <c r="R25" s="442"/>
      <c r="S25" s="442"/>
      <c r="T25" s="442"/>
      <c r="U25" s="442"/>
      <c r="V25" s="443"/>
      <c r="W25" s="507"/>
      <c r="X25" s="498"/>
      <c r="Y25" s="499"/>
      <c r="Z25" s="438" t="s">
        <v>172</v>
      </c>
      <c r="AA25" s="439"/>
      <c r="AB25" s="439"/>
      <c r="AC25" s="439"/>
      <c r="AD25" s="439"/>
      <c r="AE25" s="439"/>
      <c r="AF25" s="439"/>
      <c r="AG25" s="440"/>
      <c r="AH25" s="441" t="s">
        <v>127</v>
      </c>
      <c r="AI25" s="442"/>
      <c r="AJ25" s="442"/>
      <c r="AK25" s="442"/>
      <c r="AL25" s="443"/>
      <c r="AM25" s="441" t="s">
        <v>173</v>
      </c>
      <c r="AN25" s="442"/>
      <c r="AO25" s="442"/>
      <c r="AP25" s="442"/>
      <c r="AQ25" s="442"/>
      <c r="AR25" s="443"/>
      <c r="AS25" s="441" t="s">
        <v>174</v>
      </c>
      <c r="AT25" s="442"/>
      <c r="AU25" s="442"/>
      <c r="AV25" s="442"/>
      <c r="AW25" s="442"/>
      <c r="AX25" s="444"/>
      <c r="AY25" s="457" t="s">
        <v>175</v>
      </c>
      <c r="AZ25" s="458"/>
      <c r="BA25" s="458"/>
      <c r="BB25" s="458"/>
      <c r="BC25" s="458"/>
      <c r="BD25" s="458"/>
      <c r="BE25" s="458"/>
      <c r="BF25" s="458"/>
      <c r="BG25" s="458"/>
      <c r="BH25" s="458"/>
      <c r="BI25" s="458"/>
      <c r="BJ25" s="458"/>
      <c r="BK25" s="458"/>
      <c r="BL25" s="458"/>
      <c r="BM25" s="459"/>
      <c r="BN25" s="460">
        <v>387499</v>
      </c>
      <c r="BO25" s="461"/>
      <c r="BP25" s="461"/>
      <c r="BQ25" s="461"/>
      <c r="BR25" s="461"/>
      <c r="BS25" s="461"/>
      <c r="BT25" s="461"/>
      <c r="BU25" s="462"/>
      <c r="BV25" s="460">
        <v>893642</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2">
      <c r="A26" s="186"/>
      <c r="B26" s="497"/>
      <c r="C26" s="498"/>
      <c r="D26" s="499"/>
      <c r="E26" s="438" t="s">
        <v>176</v>
      </c>
      <c r="F26" s="439"/>
      <c r="G26" s="439"/>
      <c r="H26" s="439"/>
      <c r="I26" s="439"/>
      <c r="J26" s="439"/>
      <c r="K26" s="440"/>
      <c r="L26" s="441">
        <v>1</v>
      </c>
      <c r="M26" s="442"/>
      <c r="N26" s="442"/>
      <c r="O26" s="442"/>
      <c r="P26" s="443"/>
      <c r="Q26" s="441">
        <v>5460</v>
      </c>
      <c r="R26" s="442"/>
      <c r="S26" s="442"/>
      <c r="T26" s="442"/>
      <c r="U26" s="442"/>
      <c r="V26" s="443"/>
      <c r="W26" s="507"/>
      <c r="X26" s="498"/>
      <c r="Y26" s="499"/>
      <c r="Z26" s="438" t="s">
        <v>177</v>
      </c>
      <c r="AA26" s="520"/>
      <c r="AB26" s="520"/>
      <c r="AC26" s="520"/>
      <c r="AD26" s="520"/>
      <c r="AE26" s="520"/>
      <c r="AF26" s="520"/>
      <c r="AG26" s="521"/>
      <c r="AH26" s="441" t="s">
        <v>127</v>
      </c>
      <c r="AI26" s="442"/>
      <c r="AJ26" s="442"/>
      <c r="AK26" s="442"/>
      <c r="AL26" s="443"/>
      <c r="AM26" s="441" t="s">
        <v>173</v>
      </c>
      <c r="AN26" s="442"/>
      <c r="AO26" s="442"/>
      <c r="AP26" s="442"/>
      <c r="AQ26" s="442"/>
      <c r="AR26" s="443"/>
      <c r="AS26" s="441" t="s">
        <v>173</v>
      </c>
      <c r="AT26" s="442"/>
      <c r="AU26" s="442"/>
      <c r="AV26" s="442"/>
      <c r="AW26" s="442"/>
      <c r="AX26" s="444"/>
      <c r="AY26" s="474" t="s">
        <v>178</v>
      </c>
      <c r="AZ26" s="475"/>
      <c r="BA26" s="475"/>
      <c r="BB26" s="475"/>
      <c r="BC26" s="475"/>
      <c r="BD26" s="475"/>
      <c r="BE26" s="475"/>
      <c r="BF26" s="475"/>
      <c r="BG26" s="475"/>
      <c r="BH26" s="475"/>
      <c r="BI26" s="475"/>
      <c r="BJ26" s="475"/>
      <c r="BK26" s="475"/>
      <c r="BL26" s="475"/>
      <c r="BM26" s="476"/>
      <c r="BN26" s="465" t="s">
        <v>173</v>
      </c>
      <c r="BO26" s="466"/>
      <c r="BP26" s="466"/>
      <c r="BQ26" s="466"/>
      <c r="BR26" s="466"/>
      <c r="BS26" s="466"/>
      <c r="BT26" s="466"/>
      <c r="BU26" s="467"/>
      <c r="BV26" s="465" t="s">
        <v>136</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5">
      <c r="A27" s="186"/>
      <c r="B27" s="497"/>
      <c r="C27" s="498"/>
      <c r="D27" s="499"/>
      <c r="E27" s="438" t="s">
        <v>179</v>
      </c>
      <c r="F27" s="439"/>
      <c r="G27" s="439"/>
      <c r="H27" s="439"/>
      <c r="I27" s="439"/>
      <c r="J27" s="439"/>
      <c r="K27" s="440"/>
      <c r="L27" s="441">
        <v>1</v>
      </c>
      <c r="M27" s="442"/>
      <c r="N27" s="442"/>
      <c r="O27" s="442"/>
      <c r="P27" s="443"/>
      <c r="Q27" s="441">
        <v>2850</v>
      </c>
      <c r="R27" s="442"/>
      <c r="S27" s="442"/>
      <c r="T27" s="442"/>
      <c r="U27" s="442"/>
      <c r="V27" s="443"/>
      <c r="W27" s="507"/>
      <c r="X27" s="498"/>
      <c r="Y27" s="499"/>
      <c r="Z27" s="438" t="s">
        <v>180</v>
      </c>
      <c r="AA27" s="439"/>
      <c r="AB27" s="439"/>
      <c r="AC27" s="439"/>
      <c r="AD27" s="439"/>
      <c r="AE27" s="439"/>
      <c r="AF27" s="439"/>
      <c r="AG27" s="440"/>
      <c r="AH27" s="441">
        <v>14</v>
      </c>
      <c r="AI27" s="442"/>
      <c r="AJ27" s="442"/>
      <c r="AK27" s="442"/>
      <c r="AL27" s="443"/>
      <c r="AM27" s="441">
        <v>42994</v>
      </c>
      <c r="AN27" s="442"/>
      <c r="AO27" s="442"/>
      <c r="AP27" s="442"/>
      <c r="AQ27" s="442"/>
      <c r="AR27" s="443"/>
      <c r="AS27" s="441">
        <v>3071</v>
      </c>
      <c r="AT27" s="442"/>
      <c r="AU27" s="442"/>
      <c r="AV27" s="442"/>
      <c r="AW27" s="442"/>
      <c r="AX27" s="444"/>
      <c r="AY27" s="471" t="s">
        <v>181</v>
      </c>
      <c r="AZ27" s="472"/>
      <c r="BA27" s="472"/>
      <c r="BB27" s="472"/>
      <c r="BC27" s="472"/>
      <c r="BD27" s="472"/>
      <c r="BE27" s="472"/>
      <c r="BF27" s="472"/>
      <c r="BG27" s="472"/>
      <c r="BH27" s="472"/>
      <c r="BI27" s="472"/>
      <c r="BJ27" s="472"/>
      <c r="BK27" s="472"/>
      <c r="BL27" s="472"/>
      <c r="BM27" s="473"/>
      <c r="BN27" s="468" t="s">
        <v>174</v>
      </c>
      <c r="BO27" s="469"/>
      <c r="BP27" s="469"/>
      <c r="BQ27" s="469"/>
      <c r="BR27" s="469"/>
      <c r="BS27" s="469"/>
      <c r="BT27" s="469"/>
      <c r="BU27" s="470"/>
      <c r="BV27" s="468" t="s">
        <v>127</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2">
      <c r="A28" s="186"/>
      <c r="B28" s="497"/>
      <c r="C28" s="498"/>
      <c r="D28" s="499"/>
      <c r="E28" s="438" t="s">
        <v>182</v>
      </c>
      <c r="F28" s="439"/>
      <c r="G28" s="439"/>
      <c r="H28" s="439"/>
      <c r="I28" s="439"/>
      <c r="J28" s="439"/>
      <c r="K28" s="440"/>
      <c r="L28" s="441">
        <v>1</v>
      </c>
      <c r="M28" s="442"/>
      <c r="N28" s="442"/>
      <c r="O28" s="442"/>
      <c r="P28" s="443"/>
      <c r="Q28" s="441">
        <v>2300</v>
      </c>
      <c r="R28" s="442"/>
      <c r="S28" s="442"/>
      <c r="T28" s="442"/>
      <c r="U28" s="442"/>
      <c r="V28" s="443"/>
      <c r="W28" s="507"/>
      <c r="X28" s="498"/>
      <c r="Y28" s="499"/>
      <c r="Z28" s="438" t="s">
        <v>183</v>
      </c>
      <c r="AA28" s="439"/>
      <c r="AB28" s="439"/>
      <c r="AC28" s="439"/>
      <c r="AD28" s="439"/>
      <c r="AE28" s="439"/>
      <c r="AF28" s="439"/>
      <c r="AG28" s="440"/>
      <c r="AH28" s="441" t="s">
        <v>173</v>
      </c>
      <c r="AI28" s="442"/>
      <c r="AJ28" s="442"/>
      <c r="AK28" s="442"/>
      <c r="AL28" s="443"/>
      <c r="AM28" s="441" t="s">
        <v>127</v>
      </c>
      <c r="AN28" s="442"/>
      <c r="AO28" s="442"/>
      <c r="AP28" s="442"/>
      <c r="AQ28" s="442"/>
      <c r="AR28" s="443"/>
      <c r="AS28" s="441" t="s">
        <v>127</v>
      </c>
      <c r="AT28" s="442"/>
      <c r="AU28" s="442"/>
      <c r="AV28" s="442"/>
      <c r="AW28" s="442"/>
      <c r="AX28" s="444"/>
      <c r="AY28" s="448" t="s">
        <v>184</v>
      </c>
      <c r="AZ28" s="449"/>
      <c r="BA28" s="449"/>
      <c r="BB28" s="450"/>
      <c r="BC28" s="457" t="s">
        <v>47</v>
      </c>
      <c r="BD28" s="458"/>
      <c r="BE28" s="458"/>
      <c r="BF28" s="458"/>
      <c r="BG28" s="458"/>
      <c r="BH28" s="458"/>
      <c r="BI28" s="458"/>
      <c r="BJ28" s="458"/>
      <c r="BK28" s="458"/>
      <c r="BL28" s="458"/>
      <c r="BM28" s="459"/>
      <c r="BN28" s="460">
        <v>1510499</v>
      </c>
      <c r="BO28" s="461"/>
      <c r="BP28" s="461"/>
      <c r="BQ28" s="461"/>
      <c r="BR28" s="461"/>
      <c r="BS28" s="461"/>
      <c r="BT28" s="461"/>
      <c r="BU28" s="462"/>
      <c r="BV28" s="460">
        <v>1861767</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2">
      <c r="A29" s="186"/>
      <c r="B29" s="497"/>
      <c r="C29" s="498"/>
      <c r="D29" s="499"/>
      <c r="E29" s="438" t="s">
        <v>185</v>
      </c>
      <c r="F29" s="439"/>
      <c r="G29" s="439"/>
      <c r="H29" s="439"/>
      <c r="I29" s="439"/>
      <c r="J29" s="439"/>
      <c r="K29" s="440"/>
      <c r="L29" s="441">
        <v>10</v>
      </c>
      <c r="M29" s="442"/>
      <c r="N29" s="442"/>
      <c r="O29" s="442"/>
      <c r="P29" s="443"/>
      <c r="Q29" s="441">
        <v>2100</v>
      </c>
      <c r="R29" s="442"/>
      <c r="S29" s="442"/>
      <c r="T29" s="442"/>
      <c r="U29" s="442"/>
      <c r="V29" s="443"/>
      <c r="W29" s="508"/>
      <c r="X29" s="509"/>
      <c r="Y29" s="510"/>
      <c r="Z29" s="438" t="s">
        <v>186</v>
      </c>
      <c r="AA29" s="439"/>
      <c r="AB29" s="439"/>
      <c r="AC29" s="439"/>
      <c r="AD29" s="439"/>
      <c r="AE29" s="439"/>
      <c r="AF29" s="439"/>
      <c r="AG29" s="440"/>
      <c r="AH29" s="441">
        <v>110</v>
      </c>
      <c r="AI29" s="442"/>
      <c r="AJ29" s="442"/>
      <c r="AK29" s="442"/>
      <c r="AL29" s="443"/>
      <c r="AM29" s="441">
        <v>344722</v>
      </c>
      <c r="AN29" s="442"/>
      <c r="AO29" s="442"/>
      <c r="AP29" s="442"/>
      <c r="AQ29" s="442"/>
      <c r="AR29" s="443"/>
      <c r="AS29" s="441">
        <v>3134</v>
      </c>
      <c r="AT29" s="442"/>
      <c r="AU29" s="442"/>
      <c r="AV29" s="442"/>
      <c r="AW29" s="442"/>
      <c r="AX29" s="444"/>
      <c r="AY29" s="451"/>
      <c r="AZ29" s="452"/>
      <c r="BA29" s="452"/>
      <c r="BB29" s="453"/>
      <c r="BC29" s="445" t="s">
        <v>187</v>
      </c>
      <c r="BD29" s="446"/>
      <c r="BE29" s="446"/>
      <c r="BF29" s="446"/>
      <c r="BG29" s="446"/>
      <c r="BH29" s="446"/>
      <c r="BI29" s="446"/>
      <c r="BJ29" s="446"/>
      <c r="BK29" s="446"/>
      <c r="BL29" s="446"/>
      <c r="BM29" s="447"/>
      <c r="BN29" s="465">
        <v>7969</v>
      </c>
      <c r="BO29" s="466"/>
      <c r="BP29" s="466"/>
      <c r="BQ29" s="466"/>
      <c r="BR29" s="466"/>
      <c r="BS29" s="466"/>
      <c r="BT29" s="466"/>
      <c r="BU29" s="467"/>
      <c r="BV29" s="465">
        <v>7969</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5">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188</v>
      </c>
      <c r="X30" s="518"/>
      <c r="Y30" s="518"/>
      <c r="Z30" s="518"/>
      <c r="AA30" s="518"/>
      <c r="AB30" s="518"/>
      <c r="AC30" s="518"/>
      <c r="AD30" s="518"/>
      <c r="AE30" s="518"/>
      <c r="AF30" s="518"/>
      <c r="AG30" s="519"/>
      <c r="AH30" s="429">
        <v>97.6</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49</v>
      </c>
      <c r="BD30" s="433"/>
      <c r="BE30" s="433"/>
      <c r="BF30" s="433"/>
      <c r="BG30" s="433"/>
      <c r="BH30" s="433"/>
      <c r="BI30" s="433"/>
      <c r="BJ30" s="433"/>
      <c r="BK30" s="433"/>
      <c r="BL30" s="433"/>
      <c r="BM30" s="434"/>
      <c r="BN30" s="468">
        <v>2058013</v>
      </c>
      <c r="BO30" s="469"/>
      <c r="BP30" s="469"/>
      <c r="BQ30" s="469"/>
      <c r="BR30" s="469"/>
      <c r="BS30" s="469"/>
      <c r="BT30" s="469"/>
      <c r="BU30" s="470"/>
      <c r="BV30" s="468">
        <v>2049982</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2">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2">
      <c r="A32" s="186"/>
      <c r="B32" s="212"/>
      <c r="C32" s="213" t="s">
        <v>189</v>
      </c>
      <c r="D32" s="213"/>
      <c r="E32" s="213"/>
      <c r="F32" s="210"/>
      <c r="G32" s="210"/>
      <c r="H32" s="210"/>
      <c r="I32" s="210"/>
      <c r="J32" s="210"/>
      <c r="K32" s="210"/>
      <c r="L32" s="210"/>
      <c r="M32" s="210"/>
      <c r="N32" s="210"/>
      <c r="O32" s="210"/>
      <c r="P32" s="210"/>
      <c r="Q32" s="210"/>
      <c r="R32" s="210"/>
      <c r="S32" s="210"/>
      <c r="T32" s="210"/>
      <c r="U32" s="210" t="s">
        <v>190</v>
      </c>
      <c r="V32" s="210"/>
      <c r="W32" s="210"/>
      <c r="X32" s="210"/>
      <c r="Y32" s="210"/>
      <c r="Z32" s="210"/>
      <c r="AA32" s="210"/>
      <c r="AB32" s="210"/>
      <c r="AC32" s="210"/>
      <c r="AD32" s="210"/>
      <c r="AE32" s="210"/>
      <c r="AF32" s="210"/>
      <c r="AG32" s="210"/>
      <c r="AH32" s="210"/>
      <c r="AI32" s="210"/>
      <c r="AJ32" s="210"/>
      <c r="AK32" s="210"/>
      <c r="AL32" s="210"/>
      <c r="AM32" s="214" t="s">
        <v>191</v>
      </c>
      <c r="AN32" s="210"/>
      <c r="AO32" s="210"/>
      <c r="AP32" s="210"/>
      <c r="AQ32" s="210"/>
      <c r="AR32" s="210"/>
      <c r="AS32" s="214"/>
      <c r="AT32" s="214"/>
      <c r="AU32" s="214"/>
      <c r="AV32" s="214"/>
      <c r="AW32" s="214"/>
      <c r="AX32" s="214"/>
      <c r="AY32" s="214"/>
      <c r="AZ32" s="214"/>
      <c r="BA32" s="214"/>
      <c r="BB32" s="210"/>
      <c r="BC32" s="214"/>
      <c r="BD32" s="210"/>
      <c r="BE32" s="214" t="s">
        <v>192</v>
      </c>
      <c r="BF32" s="210"/>
      <c r="BG32" s="210"/>
      <c r="BH32" s="210"/>
      <c r="BI32" s="210"/>
      <c r="BJ32" s="214"/>
      <c r="BK32" s="214"/>
      <c r="BL32" s="214"/>
      <c r="BM32" s="214"/>
      <c r="BN32" s="214"/>
      <c r="BO32" s="214"/>
      <c r="BP32" s="214"/>
      <c r="BQ32" s="214"/>
      <c r="BR32" s="210"/>
      <c r="BS32" s="210"/>
      <c r="BT32" s="210"/>
      <c r="BU32" s="210"/>
      <c r="BV32" s="210"/>
      <c r="BW32" s="210" t="s">
        <v>193</v>
      </c>
      <c r="BX32" s="210"/>
      <c r="BY32" s="210"/>
      <c r="BZ32" s="210"/>
      <c r="CA32" s="210"/>
      <c r="CB32" s="214"/>
      <c r="CC32" s="214"/>
      <c r="CD32" s="214"/>
      <c r="CE32" s="214"/>
      <c r="CF32" s="214"/>
      <c r="CG32" s="214"/>
      <c r="CH32" s="214"/>
      <c r="CI32" s="214"/>
      <c r="CJ32" s="214"/>
      <c r="CK32" s="214"/>
      <c r="CL32" s="214"/>
      <c r="CM32" s="214"/>
      <c r="CN32" s="214"/>
      <c r="CO32" s="214" t="s">
        <v>194</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2">
      <c r="A33" s="186"/>
      <c r="B33" s="212"/>
      <c r="C33" s="428" t="s">
        <v>195</v>
      </c>
      <c r="D33" s="428"/>
      <c r="E33" s="427" t="s">
        <v>196</v>
      </c>
      <c r="F33" s="427"/>
      <c r="G33" s="427"/>
      <c r="H33" s="427"/>
      <c r="I33" s="427"/>
      <c r="J33" s="427"/>
      <c r="K33" s="427"/>
      <c r="L33" s="427"/>
      <c r="M33" s="427"/>
      <c r="N33" s="427"/>
      <c r="O33" s="427"/>
      <c r="P33" s="427"/>
      <c r="Q33" s="427"/>
      <c r="R33" s="427"/>
      <c r="S33" s="427"/>
      <c r="T33" s="215"/>
      <c r="U33" s="428" t="s">
        <v>197</v>
      </c>
      <c r="V33" s="428"/>
      <c r="W33" s="427" t="s">
        <v>198</v>
      </c>
      <c r="X33" s="427"/>
      <c r="Y33" s="427"/>
      <c r="Z33" s="427"/>
      <c r="AA33" s="427"/>
      <c r="AB33" s="427"/>
      <c r="AC33" s="427"/>
      <c r="AD33" s="427"/>
      <c r="AE33" s="427"/>
      <c r="AF33" s="427"/>
      <c r="AG33" s="427"/>
      <c r="AH33" s="427"/>
      <c r="AI33" s="427"/>
      <c r="AJ33" s="427"/>
      <c r="AK33" s="427"/>
      <c r="AL33" s="215"/>
      <c r="AM33" s="428" t="s">
        <v>195</v>
      </c>
      <c r="AN33" s="428"/>
      <c r="AO33" s="427" t="s">
        <v>199</v>
      </c>
      <c r="AP33" s="427"/>
      <c r="AQ33" s="427"/>
      <c r="AR33" s="427"/>
      <c r="AS33" s="427"/>
      <c r="AT33" s="427"/>
      <c r="AU33" s="427"/>
      <c r="AV33" s="427"/>
      <c r="AW33" s="427"/>
      <c r="AX33" s="427"/>
      <c r="AY33" s="427"/>
      <c r="AZ33" s="427"/>
      <c r="BA33" s="427"/>
      <c r="BB33" s="427"/>
      <c r="BC33" s="427"/>
      <c r="BD33" s="216"/>
      <c r="BE33" s="427" t="s">
        <v>200</v>
      </c>
      <c r="BF33" s="427"/>
      <c r="BG33" s="427" t="s">
        <v>201</v>
      </c>
      <c r="BH33" s="427"/>
      <c r="BI33" s="427"/>
      <c r="BJ33" s="427"/>
      <c r="BK33" s="427"/>
      <c r="BL33" s="427"/>
      <c r="BM33" s="427"/>
      <c r="BN33" s="427"/>
      <c r="BO33" s="427"/>
      <c r="BP33" s="427"/>
      <c r="BQ33" s="427"/>
      <c r="BR33" s="427"/>
      <c r="BS33" s="427"/>
      <c r="BT33" s="427"/>
      <c r="BU33" s="427"/>
      <c r="BV33" s="216"/>
      <c r="BW33" s="428" t="s">
        <v>200</v>
      </c>
      <c r="BX33" s="428"/>
      <c r="BY33" s="427" t="s">
        <v>202</v>
      </c>
      <c r="BZ33" s="427"/>
      <c r="CA33" s="427"/>
      <c r="CB33" s="427"/>
      <c r="CC33" s="427"/>
      <c r="CD33" s="427"/>
      <c r="CE33" s="427"/>
      <c r="CF33" s="427"/>
      <c r="CG33" s="427"/>
      <c r="CH33" s="427"/>
      <c r="CI33" s="427"/>
      <c r="CJ33" s="427"/>
      <c r="CK33" s="427"/>
      <c r="CL33" s="427"/>
      <c r="CM33" s="427"/>
      <c r="CN33" s="215"/>
      <c r="CO33" s="428" t="s">
        <v>203</v>
      </c>
      <c r="CP33" s="428"/>
      <c r="CQ33" s="427" t="s">
        <v>204</v>
      </c>
      <c r="CR33" s="427"/>
      <c r="CS33" s="427"/>
      <c r="CT33" s="427"/>
      <c r="CU33" s="427"/>
      <c r="CV33" s="427"/>
      <c r="CW33" s="427"/>
      <c r="CX33" s="427"/>
      <c r="CY33" s="427"/>
      <c r="CZ33" s="427"/>
      <c r="DA33" s="427"/>
      <c r="DB33" s="427"/>
      <c r="DC33" s="427"/>
      <c r="DD33" s="427"/>
      <c r="DE33" s="427"/>
      <c r="DF33" s="215"/>
      <c r="DG33" s="426" t="s">
        <v>205</v>
      </c>
      <c r="DH33" s="426"/>
      <c r="DI33" s="217"/>
      <c r="DJ33" s="185"/>
      <c r="DK33" s="185"/>
      <c r="DL33" s="185"/>
      <c r="DM33" s="185"/>
      <c r="DN33" s="185"/>
      <c r="DO33" s="185"/>
    </row>
    <row r="34" spans="1:119" ht="32.25" customHeight="1" x14ac:dyDescent="0.2">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2</v>
      </c>
      <c r="V34" s="424"/>
      <c r="W34" s="423" t="str">
        <f>IF('各会計、関係団体の財政状況及び健全化判断比率'!B28="","",'各会計、関係団体の財政状況及び健全化判断比率'!B28)</f>
        <v>国民健康保険特別会計（事業勘定）</v>
      </c>
      <c r="X34" s="423"/>
      <c r="Y34" s="423"/>
      <c r="Z34" s="423"/>
      <c r="AA34" s="423"/>
      <c r="AB34" s="423"/>
      <c r="AC34" s="423"/>
      <c r="AD34" s="423"/>
      <c r="AE34" s="423"/>
      <c r="AF34" s="423"/>
      <c r="AG34" s="423"/>
      <c r="AH34" s="423"/>
      <c r="AI34" s="423"/>
      <c r="AJ34" s="423"/>
      <c r="AK34" s="423"/>
      <c r="AL34" s="213"/>
      <c r="AM34" s="424">
        <f>IF(AO34="","",MAX(C34:D43,U34:V43)+1)</f>
        <v>7</v>
      </c>
      <c r="AN34" s="424"/>
      <c r="AO34" s="423" t="str">
        <f>IF('各会計、関係団体の財政状況及び健全化判断比率'!B33="","",'各会計、関係団体の財政状況及び健全化判断比率'!B33)</f>
        <v>上水道事業会計</v>
      </c>
      <c r="AP34" s="423"/>
      <c r="AQ34" s="423"/>
      <c r="AR34" s="423"/>
      <c r="AS34" s="423"/>
      <c r="AT34" s="423"/>
      <c r="AU34" s="423"/>
      <c r="AV34" s="423"/>
      <c r="AW34" s="423"/>
      <c r="AX34" s="423"/>
      <c r="AY34" s="423"/>
      <c r="AZ34" s="423"/>
      <c r="BA34" s="423"/>
      <c r="BB34" s="423"/>
      <c r="BC34" s="423"/>
      <c r="BD34" s="213"/>
      <c r="BE34" s="424">
        <f>IF(BG34="","",MAX(C34:D43,U34:V43,AM34:AN43)+1)</f>
        <v>8</v>
      </c>
      <c r="BF34" s="424"/>
      <c r="BG34" s="423" t="str">
        <f>IF('各会計、関係団体の財政状況及び健全化判断比率'!B34="","",'各会計、関係団体の財政状況及び健全化判断比率'!B34)</f>
        <v>簡易水道事業特別会計</v>
      </c>
      <c r="BH34" s="423"/>
      <c r="BI34" s="423"/>
      <c r="BJ34" s="423"/>
      <c r="BK34" s="423"/>
      <c r="BL34" s="423"/>
      <c r="BM34" s="423"/>
      <c r="BN34" s="423"/>
      <c r="BO34" s="423"/>
      <c r="BP34" s="423"/>
      <c r="BQ34" s="423"/>
      <c r="BR34" s="423"/>
      <c r="BS34" s="423"/>
      <c r="BT34" s="423"/>
      <c r="BU34" s="423"/>
      <c r="BV34" s="213"/>
      <c r="BW34" s="424">
        <f>IF(BY34="","",MAX(C34:D43,U34:V43,AM34:AN43,BE34:BF43)+1)</f>
        <v>11</v>
      </c>
      <c r="BX34" s="424"/>
      <c r="BY34" s="423" t="str">
        <f>IF('各会計、関係団体の財政状況及び健全化判断比率'!B68="","",'各会計、関係団体の財政状況及び健全化判断比率'!B68)</f>
        <v>吾妻広域町村圏振興整備組合（一般会計）</v>
      </c>
      <c r="BZ34" s="423"/>
      <c r="CA34" s="423"/>
      <c r="CB34" s="423"/>
      <c r="CC34" s="423"/>
      <c r="CD34" s="423"/>
      <c r="CE34" s="423"/>
      <c r="CF34" s="423"/>
      <c r="CG34" s="423"/>
      <c r="CH34" s="423"/>
      <c r="CI34" s="423"/>
      <c r="CJ34" s="423"/>
      <c r="CK34" s="423"/>
      <c r="CL34" s="423"/>
      <c r="CM34" s="423"/>
      <c r="CN34" s="213"/>
      <c r="CO34" s="424" t="str">
        <f>IF(CQ34="","",MAX(C34:D43,U34:V43,AM34:AN43,BE34:BF43,BW34:BX43)+1)</f>
        <v/>
      </c>
      <c r="CP34" s="424"/>
      <c r="CQ34" s="423" t="str">
        <f>IF('各会計、関係団体の財政状況及び健全化判断比率'!BS7="","",'各会計、関係団体の財政状況及び健全化判断比率'!BS7)</f>
        <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2">
      <c r="A35" s="186"/>
      <c r="B35" s="212"/>
      <c r="C35" s="424" t="str">
        <f>IF(E35="","",C34+1)</f>
        <v/>
      </c>
      <c r="D35" s="424"/>
      <c r="E35" s="423" t="str">
        <f>IF('各会計、関係団体の財政状況及び健全化判断比率'!B8="","",'各会計、関係団体の財政状況及び健全化判断比率'!B8)</f>
        <v/>
      </c>
      <c r="F35" s="423"/>
      <c r="G35" s="423"/>
      <c r="H35" s="423"/>
      <c r="I35" s="423"/>
      <c r="J35" s="423"/>
      <c r="K35" s="423"/>
      <c r="L35" s="423"/>
      <c r="M35" s="423"/>
      <c r="N35" s="423"/>
      <c r="O35" s="423"/>
      <c r="P35" s="423"/>
      <c r="Q35" s="423"/>
      <c r="R35" s="423"/>
      <c r="S35" s="423"/>
      <c r="T35" s="213"/>
      <c r="U35" s="424">
        <f>IF(W35="","",U34+1)</f>
        <v>3</v>
      </c>
      <c r="V35" s="424"/>
      <c r="W35" s="423" t="str">
        <f>IF('各会計、関係団体の財政状況及び健全化判断比率'!B29="","",'各会計、関係団体の財政状況及び健全化判断比率'!B29)</f>
        <v>国民健康保険特別会計（直営診療施設勘定）</v>
      </c>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f t="shared" ref="BE35:BE43" si="1">IF(BG35="","",BE34+1)</f>
        <v>9</v>
      </c>
      <c r="BF35" s="424"/>
      <c r="BG35" s="423" t="str">
        <f>IF('各会計、関係団体の財政状況及び健全化判断比率'!B35="","",'各会計、関係団体の財政状況及び健全化判断比率'!B35)</f>
        <v>公共下水道事業特別会計</v>
      </c>
      <c r="BH35" s="423"/>
      <c r="BI35" s="423"/>
      <c r="BJ35" s="423"/>
      <c r="BK35" s="423"/>
      <c r="BL35" s="423"/>
      <c r="BM35" s="423"/>
      <c r="BN35" s="423"/>
      <c r="BO35" s="423"/>
      <c r="BP35" s="423"/>
      <c r="BQ35" s="423"/>
      <c r="BR35" s="423"/>
      <c r="BS35" s="423"/>
      <c r="BT35" s="423"/>
      <c r="BU35" s="423"/>
      <c r="BV35" s="213"/>
      <c r="BW35" s="424">
        <f t="shared" ref="BW35:BW43" si="2">IF(BY35="","",BW34+1)</f>
        <v>12</v>
      </c>
      <c r="BX35" s="424"/>
      <c r="BY35" s="423" t="str">
        <f>IF('各会計、関係団体の財政状況及び健全化判断比率'!B69="","",'各会計、関係団体の財政状況及び健全化判断比率'!B69)</f>
        <v>吾妻広域町村圏振興整備組合（病院事業）</v>
      </c>
      <c r="BZ35" s="423"/>
      <c r="CA35" s="423"/>
      <c r="CB35" s="423"/>
      <c r="CC35" s="423"/>
      <c r="CD35" s="423"/>
      <c r="CE35" s="423"/>
      <c r="CF35" s="423"/>
      <c r="CG35" s="423"/>
      <c r="CH35" s="423"/>
      <c r="CI35" s="423"/>
      <c r="CJ35" s="423"/>
      <c r="CK35" s="423"/>
      <c r="CL35" s="423"/>
      <c r="CM35" s="423"/>
      <c r="CN35" s="213"/>
      <c r="CO35" s="424" t="str">
        <f t="shared" ref="CO35:CO43" si="3">IF(CQ35="","",CO34+1)</f>
        <v/>
      </c>
      <c r="CP35" s="424"/>
      <c r="CQ35" s="423" t="str">
        <f>IF('各会計、関係団体の財政状況及び健全化判断比率'!BS8="","",'各会計、関係団体の財政状況及び健全化判断比率'!BS8)</f>
        <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2">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4</v>
      </c>
      <c r="V36" s="424"/>
      <c r="W36" s="423" t="str">
        <f>IF('各会計、関係団体の財政状況及び健全化判断比率'!B30="","",'各会計、関係団体の財政状況及び健全化判断比率'!B30)</f>
        <v>介護保険特別会計（介護事業勘定）</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f t="shared" si="1"/>
        <v>10</v>
      </c>
      <c r="BF36" s="424"/>
      <c r="BG36" s="423" t="str">
        <f>IF('各会計、関係団体の財政状況及び健全化判断比率'!B36="","",'各会計、関係団体の財政状況及び健全化判断比率'!B36)</f>
        <v>農業集落排水事業特別会計</v>
      </c>
      <c r="BH36" s="423"/>
      <c r="BI36" s="423"/>
      <c r="BJ36" s="423"/>
      <c r="BK36" s="423"/>
      <c r="BL36" s="423"/>
      <c r="BM36" s="423"/>
      <c r="BN36" s="423"/>
      <c r="BO36" s="423"/>
      <c r="BP36" s="423"/>
      <c r="BQ36" s="423"/>
      <c r="BR36" s="423"/>
      <c r="BS36" s="423"/>
      <c r="BT36" s="423"/>
      <c r="BU36" s="423"/>
      <c r="BV36" s="213"/>
      <c r="BW36" s="424">
        <f t="shared" si="2"/>
        <v>13</v>
      </c>
      <c r="BX36" s="424"/>
      <c r="BY36" s="423" t="str">
        <f>IF('各会計、関係団体の財政状況及び健全化判断比率'!B70="","",'各会計、関係団体の財政状況及び健全化判断比率'!B70)</f>
        <v>西吾妻衛生施設組合</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2">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f t="shared" si="4"/>
        <v>5</v>
      </c>
      <c r="V37" s="424"/>
      <c r="W37" s="423" t="str">
        <f>IF('各会計、関係団体の財政状況及び健全化判断比率'!B31="","",'各会計、関係団体の財政状況及び健全化判断比率'!B31)</f>
        <v>介護保険特別会計（介護サービス勘定）</v>
      </c>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14</v>
      </c>
      <c r="BX37" s="424"/>
      <c r="BY37" s="423" t="str">
        <f>IF('各会計、関係団体の財政状況及び健全化判断比率'!B71="","",'各会計、関係団体の財政状況及び健全化判断比率'!B71)</f>
        <v>西吾妻環境衛生施設組合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2">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f t="shared" si="4"/>
        <v>6</v>
      </c>
      <c r="V38" s="424"/>
      <c r="W38" s="423" t="str">
        <f>IF('各会計、関係団体の財政状況及び健全化判断比率'!B32="","",'各会計、関係団体の財政状況及び健全化判断比率'!B32)</f>
        <v>後期高齢者医療特別会計</v>
      </c>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15</v>
      </c>
      <c r="BX38" s="424"/>
      <c r="BY38" s="423" t="str">
        <f>IF('各会計、関係団体の財政状況及び健全化判断比率'!B72="","",'各会計、関係団体の財政状況及び健全化判断比率'!B72)</f>
        <v>群馬県後期高齢者医療広域連合（一般会計）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2">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16</v>
      </c>
      <c r="BX39" s="424"/>
      <c r="BY39" s="423" t="str">
        <f>IF('各会計、関係団体の財政状況及び健全化判断比率'!B73="","",'各会計、関係団体の財政状況及び健全化判断比率'!B73)</f>
        <v>群馬県後期高齢者医療広域連合（事業会計）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2">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17</v>
      </c>
      <c r="BX40" s="424"/>
      <c r="BY40" s="423" t="str">
        <f>IF('各会計、関係団体の財政状況及び健全化判断比率'!B74="","",'各会計、関係団体の財政状況及び健全化判断比率'!B74)</f>
        <v>群馬県市町村総合事務組合</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2">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f t="shared" si="2"/>
        <v>18</v>
      </c>
      <c r="BX41" s="424"/>
      <c r="BY41" s="423" t="str">
        <f>IF('各会計、関係団体の財政状況及び健全化判断比率'!B75="","",'各会計、関係団体の財政状況及び健全化判断比率'!B75)</f>
        <v>群馬県市町村会館管理組合</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2">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f t="shared" si="2"/>
        <v>19</v>
      </c>
      <c r="BX42" s="424"/>
      <c r="BY42" s="423" t="str">
        <f>IF('各会計、関係団体の財政状況及び健全化判断比率'!B76="","",'各会計、関係団体の財政状況及び健全化判断比率'!B76)</f>
        <v>西吾妻福祉病院組合</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2">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5">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2">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2">
      <c r="B46" s="185" t="s">
        <v>206</v>
      </c>
      <c r="C46" s="185"/>
      <c r="D46" s="185"/>
      <c r="E46" s="185" t="s">
        <v>207</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2">
      <c r="B47" s="185"/>
      <c r="C47" s="185"/>
      <c r="D47" s="185"/>
      <c r="E47" s="185" t="s">
        <v>208</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2">
      <c r="B48" s="185"/>
      <c r="C48" s="185"/>
      <c r="D48" s="185"/>
      <c r="E48" s="185" t="s">
        <v>209</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2">
      <c r="E49" s="221" t="s">
        <v>210</v>
      </c>
    </row>
    <row r="50" spans="5:5" x14ac:dyDescent="0.2">
      <c r="E50" s="187" t="s">
        <v>211</v>
      </c>
    </row>
    <row r="51" spans="5:5" x14ac:dyDescent="0.2">
      <c r="E51" s="187" t="s">
        <v>212</v>
      </c>
    </row>
    <row r="52" spans="5:5" x14ac:dyDescent="0.2">
      <c r="E52" s="187" t="s">
        <v>213</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algorithmName="SHA-512" hashValue="4eRLwhWuFEVeGcK/uWav30tSswlp2AUBUecpzcoCY/tx0ID5eU72FBgwi7U8wfsN5YScsA24TfP6vv1OM9XkZg==" saltValue="57xK4LxwYyiTl28oiTswG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559</v>
      </c>
      <c r="G33" s="29" t="s">
        <v>560</v>
      </c>
      <c r="H33" s="29" t="s">
        <v>561</v>
      </c>
      <c r="I33" s="29" t="s">
        <v>562</v>
      </c>
      <c r="J33" s="30" t="s">
        <v>563</v>
      </c>
      <c r="K33" s="22"/>
      <c r="L33" s="22"/>
      <c r="M33" s="22"/>
      <c r="N33" s="22"/>
      <c r="O33" s="22"/>
      <c r="P33" s="22"/>
    </row>
    <row r="34" spans="1:16" ht="39" customHeight="1" x14ac:dyDescent="0.2">
      <c r="A34" s="22"/>
      <c r="B34" s="31"/>
      <c r="C34" s="1244" t="s">
        <v>566</v>
      </c>
      <c r="D34" s="1244"/>
      <c r="E34" s="1245"/>
      <c r="F34" s="32">
        <v>9.1</v>
      </c>
      <c r="G34" s="33">
        <v>9.82</v>
      </c>
      <c r="H34" s="33">
        <v>11.06</v>
      </c>
      <c r="I34" s="33">
        <v>12.23</v>
      </c>
      <c r="J34" s="34">
        <v>13.04</v>
      </c>
      <c r="K34" s="22"/>
      <c r="L34" s="22"/>
      <c r="M34" s="22"/>
      <c r="N34" s="22"/>
      <c r="O34" s="22"/>
      <c r="P34" s="22"/>
    </row>
    <row r="35" spans="1:16" ht="39" customHeight="1" x14ac:dyDescent="0.2">
      <c r="A35" s="22"/>
      <c r="B35" s="35"/>
      <c r="C35" s="1238" t="s">
        <v>567</v>
      </c>
      <c r="D35" s="1239"/>
      <c r="E35" s="1240"/>
      <c r="F35" s="36">
        <v>14.22</v>
      </c>
      <c r="G35" s="37">
        <v>16.510000000000002</v>
      </c>
      <c r="H35" s="37">
        <v>12.01</v>
      </c>
      <c r="I35" s="37">
        <v>6.78</v>
      </c>
      <c r="J35" s="38">
        <v>8.5399999999999991</v>
      </c>
      <c r="K35" s="22"/>
      <c r="L35" s="22"/>
      <c r="M35" s="22"/>
      <c r="N35" s="22"/>
      <c r="O35" s="22"/>
      <c r="P35" s="22"/>
    </row>
    <row r="36" spans="1:16" ht="39" customHeight="1" x14ac:dyDescent="0.2">
      <c r="A36" s="22"/>
      <c r="B36" s="35"/>
      <c r="C36" s="1238" t="s">
        <v>568</v>
      </c>
      <c r="D36" s="1239"/>
      <c r="E36" s="1240"/>
      <c r="F36" s="36">
        <v>0.5</v>
      </c>
      <c r="G36" s="37">
        <v>1.86</v>
      </c>
      <c r="H36" s="37">
        <v>2.4</v>
      </c>
      <c r="I36" s="37">
        <v>2.35</v>
      </c>
      <c r="J36" s="38">
        <v>2.69</v>
      </c>
      <c r="K36" s="22"/>
      <c r="L36" s="22"/>
      <c r="M36" s="22"/>
      <c r="N36" s="22"/>
      <c r="O36" s="22"/>
      <c r="P36" s="22"/>
    </row>
    <row r="37" spans="1:16" ht="39" customHeight="1" x14ac:dyDescent="0.2">
      <c r="A37" s="22"/>
      <c r="B37" s="35"/>
      <c r="C37" s="1238" t="s">
        <v>569</v>
      </c>
      <c r="D37" s="1239"/>
      <c r="E37" s="1240"/>
      <c r="F37" s="36">
        <v>2.19</v>
      </c>
      <c r="G37" s="37">
        <v>2.1800000000000002</v>
      </c>
      <c r="H37" s="37">
        <v>3.7</v>
      </c>
      <c r="I37" s="37">
        <v>3.64</v>
      </c>
      <c r="J37" s="38">
        <v>1.9</v>
      </c>
      <c r="K37" s="22"/>
      <c r="L37" s="22"/>
      <c r="M37" s="22"/>
      <c r="N37" s="22"/>
      <c r="O37" s="22"/>
      <c r="P37" s="22"/>
    </row>
    <row r="38" spans="1:16" ht="39" customHeight="1" x14ac:dyDescent="0.2">
      <c r="A38" s="22"/>
      <c r="B38" s="35"/>
      <c r="C38" s="1238" t="s">
        <v>570</v>
      </c>
      <c r="D38" s="1239"/>
      <c r="E38" s="1240"/>
      <c r="F38" s="36">
        <v>0.43</v>
      </c>
      <c r="G38" s="37">
        <v>0.28999999999999998</v>
      </c>
      <c r="H38" s="37">
        <v>0.09</v>
      </c>
      <c r="I38" s="37">
        <v>0.42</v>
      </c>
      <c r="J38" s="38">
        <v>0.37</v>
      </c>
      <c r="K38" s="22"/>
      <c r="L38" s="22"/>
      <c r="M38" s="22"/>
      <c r="N38" s="22"/>
      <c r="O38" s="22"/>
      <c r="P38" s="22"/>
    </row>
    <row r="39" spans="1:16" ht="39" customHeight="1" x14ac:dyDescent="0.2">
      <c r="A39" s="22"/>
      <c r="B39" s="35"/>
      <c r="C39" s="1238" t="s">
        <v>571</v>
      </c>
      <c r="D39" s="1239"/>
      <c r="E39" s="1240"/>
      <c r="F39" s="36">
        <v>0.16</v>
      </c>
      <c r="G39" s="37">
        <v>0.2</v>
      </c>
      <c r="H39" s="37">
        <v>0.14000000000000001</v>
      </c>
      <c r="I39" s="37">
        <v>0.11</v>
      </c>
      <c r="J39" s="38">
        <v>0.16</v>
      </c>
      <c r="K39" s="22"/>
      <c r="L39" s="22"/>
      <c r="M39" s="22"/>
      <c r="N39" s="22"/>
      <c r="O39" s="22"/>
      <c r="P39" s="22"/>
    </row>
    <row r="40" spans="1:16" ht="39" customHeight="1" x14ac:dyDescent="0.2">
      <c r="A40" s="22"/>
      <c r="B40" s="35"/>
      <c r="C40" s="1238" t="s">
        <v>572</v>
      </c>
      <c r="D40" s="1239"/>
      <c r="E40" s="1240"/>
      <c r="F40" s="36">
        <v>0.17</v>
      </c>
      <c r="G40" s="37">
        <v>0.18</v>
      </c>
      <c r="H40" s="37">
        <v>0.15</v>
      </c>
      <c r="I40" s="37">
        <v>0.16</v>
      </c>
      <c r="J40" s="38">
        <v>0.16</v>
      </c>
      <c r="K40" s="22"/>
      <c r="L40" s="22"/>
      <c r="M40" s="22"/>
      <c r="N40" s="22"/>
      <c r="O40" s="22"/>
      <c r="P40" s="22"/>
    </row>
    <row r="41" spans="1:16" ht="39" customHeight="1" x14ac:dyDescent="0.2">
      <c r="A41" s="22"/>
      <c r="B41" s="35"/>
      <c r="C41" s="1238" t="s">
        <v>573</v>
      </c>
      <c r="D41" s="1239"/>
      <c r="E41" s="1240"/>
      <c r="F41" s="36">
        <v>0</v>
      </c>
      <c r="G41" s="37">
        <v>0</v>
      </c>
      <c r="H41" s="37">
        <v>0</v>
      </c>
      <c r="I41" s="37">
        <v>0</v>
      </c>
      <c r="J41" s="38">
        <v>0</v>
      </c>
      <c r="K41" s="22"/>
      <c r="L41" s="22"/>
      <c r="M41" s="22"/>
      <c r="N41" s="22"/>
      <c r="O41" s="22"/>
      <c r="P41" s="22"/>
    </row>
    <row r="42" spans="1:16" ht="39" customHeight="1" x14ac:dyDescent="0.2">
      <c r="A42" s="22"/>
      <c r="B42" s="39"/>
      <c r="C42" s="1238" t="s">
        <v>574</v>
      </c>
      <c r="D42" s="1239"/>
      <c r="E42" s="1240"/>
      <c r="F42" s="36" t="s">
        <v>518</v>
      </c>
      <c r="G42" s="37" t="s">
        <v>518</v>
      </c>
      <c r="H42" s="37" t="s">
        <v>518</v>
      </c>
      <c r="I42" s="37" t="s">
        <v>518</v>
      </c>
      <c r="J42" s="38" t="s">
        <v>518</v>
      </c>
      <c r="K42" s="22"/>
      <c r="L42" s="22"/>
      <c r="M42" s="22"/>
      <c r="N42" s="22"/>
      <c r="O42" s="22"/>
      <c r="P42" s="22"/>
    </row>
    <row r="43" spans="1:16" ht="39" customHeight="1" thickBot="1" x14ac:dyDescent="0.25">
      <c r="A43" s="22"/>
      <c r="B43" s="40"/>
      <c r="C43" s="1241" t="s">
        <v>575</v>
      </c>
      <c r="D43" s="1242"/>
      <c r="E43" s="1243"/>
      <c r="F43" s="41">
        <v>0.08</v>
      </c>
      <c r="G43" s="42">
        <v>0.09</v>
      </c>
      <c r="H43" s="42">
        <v>0</v>
      </c>
      <c r="I43" s="42">
        <v>0</v>
      </c>
      <c r="J43" s="43">
        <v>0</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LzwDjVwADTudKuHLw3GpPo9cI+w/lt/uQ8l6ZYPsj2YYDE4Js2TktUlyQrU1P3S9mmMgRn/5GWtLvdaXQey2ug==" saltValue="8fE1awhToYyX3IFYF3SAq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5">
      <c r="A44" s="48"/>
      <c r="B44" s="51" t="s">
        <v>9</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x14ac:dyDescent="0.2">
      <c r="A45" s="48"/>
      <c r="B45" s="1264" t="s">
        <v>10</v>
      </c>
      <c r="C45" s="1265"/>
      <c r="D45" s="58"/>
      <c r="E45" s="1270" t="s">
        <v>11</v>
      </c>
      <c r="F45" s="1270"/>
      <c r="G45" s="1270"/>
      <c r="H45" s="1270"/>
      <c r="I45" s="1270"/>
      <c r="J45" s="1271"/>
      <c r="K45" s="59">
        <v>581</v>
      </c>
      <c r="L45" s="60">
        <v>589</v>
      </c>
      <c r="M45" s="60">
        <v>592</v>
      </c>
      <c r="N45" s="60">
        <v>574</v>
      </c>
      <c r="O45" s="61">
        <v>639</v>
      </c>
      <c r="P45" s="48"/>
      <c r="Q45" s="48"/>
      <c r="R45" s="48"/>
      <c r="S45" s="48"/>
      <c r="T45" s="48"/>
      <c r="U45" s="48"/>
    </row>
    <row r="46" spans="1:21" ht="30.75" customHeight="1" x14ac:dyDescent="0.2">
      <c r="A46" s="48"/>
      <c r="B46" s="1266"/>
      <c r="C46" s="1267"/>
      <c r="D46" s="62"/>
      <c r="E46" s="1248" t="s">
        <v>12</v>
      </c>
      <c r="F46" s="1248"/>
      <c r="G46" s="1248"/>
      <c r="H46" s="1248"/>
      <c r="I46" s="1248"/>
      <c r="J46" s="1249"/>
      <c r="K46" s="63" t="s">
        <v>518</v>
      </c>
      <c r="L46" s="64" t="s">
        <v>518</v>
      </c>
      <c r="M46" s="64" t="s">
        <v>518</v>
      </c>
      <c r="N46" s="64" t="s">
        <v>518</v>
      </c>
      <c r="O46" s="65" t="s">
        <v>518</v>
      </c>
      <c r="P46" s="48"/>
      <c r="Q46" s="48"/>
      <c r="R46" s="48"/>
      <c r="S46" s="48"/>
      <c r="T46" s="48"/>
      <c r="U46" s="48"/>
    </row>
    <row r="47" spans="1:21" ht="30.75" customHeight="1" x14ac:dyDescent="0.2">
      <c r="A47" s="48"/>
      <c r="B47" s="1266"/>
      <c r="C47" s="1267"/>
      <c r="D47" s="62"/>
      <c r="E47" s="1248" t="s">
        <v>13</v>
      </c>
      <c r="F47" s="1248"/>
      <c r="G47" s="1248"/>
      <c r="H47" s="1248"/>
      <c r="I47" s="1248"/>
      <c r="J47" s="1249"/>
      <c r="K47" s="63" t="s">
        <v>518</v>
      </c>
      <c r="L47" s="64" t="s">
        <v>518</v>
      </c>
      <c r="M47" s="64" t="s">
        <v>518</v>
      </c>
      <c r="N47" s="64" t="s">
        <v>518</v>
      </c>
      <c r="O47" s="65" t="s">
        <v>518</v>
      </c>
      <c r="P47" s="48"/>
      <c r="Q47" s="48"/>
      <c r="R47" s="48"/>
      <c r="S47" s="48"/>
      <c r="T47" s="48"/>
      <c r="U47" s="48"/>
    </row>
    <row r="48" spans="1:21" ht="30.75" customHeight="1" x14ac:dyDescent="0.2">
      <c r="A48" s="48"/>
      <c r="B48" s="1266"/>
      <c r="C48" s="1267"/>
      <c r="D48" s="62"/>
      <c r="E48" s="1248" t="s">
        <v>14</v>
      </c>
      <c r="F48" s="1248"/>
      <c r="G48" s="1248"/>
      <c r="H48" s="1248"/>
      <c r="I48" s="1248"/>
      <c r="J48" s="1249"/>
      <c r="K48" s="63">
        <v>362</v>
      </c>
      <c r="L48" s="64">
        <v>360</v>
      </c>
      <c r="M48" s="64">
        <v>359</v>
      </c>
      <c r="N48" s="64">
        <v>369</v>
      </c>
      <c r="O48" s="65">
        <v>357</v>
      </c>
      <c r="P48" s="48"/>
      <c r="Q48" s="48"/>
      <c r="R48" s="48"/>
      <c r="S48" s="48"/>
      <c r="T48" s="48"/>
      <c r="U48" s="48"/>
    </row>
    <row r="49" spans="1:21" ht="30.75" customHeight="1" x14ac:dyDescent="0.2">
      <c r="A49" s="48"/>
      <c r="B49" s="1266"/>
      <c r="C49" s="1267"/>
      <c r="D49" s="62"/>
      <c r="E49" s="1248" t="s">
        <v>15</v>
      </c>
      <c r="F49" s="1248"/>
      <c r="G49" s="1248"/>
      <c r="H49" s="1248"/>
      <c r="I49" s="1248"/>
      <c r="J49" s="1249"/>
      <c r="K49" s="63">
        <v>59</v>
      </c>
      <c r="L49" s="64">
        <v>62</v>
      </c>
      <c r="M49" s="64">
        <v>62</v>
      </c>
      <c r="N49" s="64">
        <v>73</v>
      </c>
      <c r="O49" s="65">
        <v>74</v>
      </c>
      <c r="P49" s="48"/>
      <c r="Q49" s="48"/>
      <c r="R49" s="48"/>
      <c r="S49" s="48"/>
      <c r="T49" s="48"/>
      <c r="U49" s="48"/>
    </row>
    <row r="50" spans="1:21" ht="30.75" customHeight="1" x14ac:dyDescent="0.2">
      <c r="A50" s="48"/>
      <c r="B50" s="1266"/>
      <c r="C50" s="1267"/>
      <c r="D50" s="62"/>
      <c r="E50" s="1248" t="s">
        <v>16</v>
      </c>
      <c r="F50" s="1248"/>
      <c r="G50" s="1248"/>
      <c r="H50" s="1248"/>
      <c r="I50" s="1248"/>
      <c r="J50" s="1249"/>
      <c r="K50" s="63">
        <v>20</v>
      </c>
      <c r="L50" s="64">
        <v>4</v>
      </c>
      <c r="M50" s="64">
        <v>3</v>
      </c>
      <c r="N50" s="64">
        <v>2</v>
      </c>
      <c r="O50" s="65">
        <v>2</v>
      </c>
      <c r="P50" s="48"/>
      <c r="Q50" s="48"/>
      <c r="R50" s="48"/>
      <c r="S50" s="48"/>
      <c r="T50" s="48"/>
      <c r="U50" s="48"/>
    </row>
    <row r="51" spans="1:21" ht="30.75" customHeight="1" x14ac:dyDescent="0.2">
      <c r="A51" s="48"/>
      <c r="B51" s="1268"/>
      <c r="C51" s="1269"/>
      <c r="D51" s="66"/>
      <c r="E51" s="1248" t="s">
        <v>17</v>
      </c>
      <c r="F51" s="1248"/>
      <c r="G51" s="1248"/>
      <c r="H51" s="1248"/>
      <c r="I51" s="1248"/>
      <c r="J51" s="1249"/>
      <c r="K51" s="63" t="s">
        <v>518</v>
      </c>
      <c r="L51" s="64" t="s">
        <v>518</v>
      </c>
      <c r="M51" s="64" t="s">
        <v>518</v>
      </c>
      <c r="N51" s="64" t="s">
        <v>518</v>
      </c>
      <c r="O51" s="65" t="s">
        <v>518</v>
      </c>
      <c r="P51" s="48"/>
      <c r="Q51" s="48"/>
      <c r="R51" s="48"/>
      <c r="S51" s="48"/>
      <c r="T51" s="48"/>
      <c r="U51" s="48"/>
    </row>
    <row r="52" spans="1:21" ht="30.75" customHeight="1" x14ac:dyDescent="0.2">
      <c r="A52" s="48"/>
      <c r="B52" s="1246" t="s">
        <v>18</v>
      </c>
      <c r="C52" s="1247"/>
      <c r="D52" s="66"/>
      <c r="E52" s="1248" t="s">
        <v>19</v>
      </c>
      <c r="F52" s="1248"/>
      <c r="G52" s="1248"/>
      <c r="H52" s="1248"/>
      <c r="I52" s="1248"/>
      <c r="J52" s="1249"/>
      <c r="K52" s="63">
        <v>738</v>
      </c>
      <c r="L52" s="64">
        <v>712</v>
      </c>
      <c r="M52" s="64">
        <v>718</v>
      </c>
      <c r="N52" s="64">
        <v>709</v>
      </c>
      <c r="O52" s="65">
        <v>740</v>
      </c>
      <c r="P52" s="48"/>
      <c r="Q52" s="48"/>
      <c r="R52" s="48"/>
      <c r="S52" s="48"/>
      <c r="T52" s="48"/>
      <c r="U52" s="48"/>
    </row>
    <row r="53" spans="1:21" ht="30.75" customHeight="1" thickBot="1" x14ac:dyDescent="0.25">
      <c r="A53" s="48"/>
      <c r="B53" s="1250" t="s">
        <v>20</v>
      </c>
      <c r="C53" s="1251"/>
      <c r="D53" s="67"/>
      <c r="E53" s="1252" t="s">
        <v>21</v>
      </c>
      <c r="F53" s="1252"/>
      <c r="G53" s="1252"/>
      <c r="H53" s="1252"/>
      <c r="I53" s="1252"/>
      <c r="J53" s="1253"/>
      <c r="K53" s="68">
        <v>284</v>
      </c>
      <c r="L53" s="69">
        <v>303</v>
      </c>
      <c r="M53" s="69">
        <v>298</v>
      </c>
      <c r="N53" s="69">
        <v>309</v>
      </c>
      <c r="O53" s="70">
        <v>332</v>
      </c>
      <c r="P53" s="48"/>
      <c r="Q53" s="48"/>
      <c r="R53" s="48"/>
      <c r="S53" s="48"/>
      <c r="T53" s="48"/>
      <c r="U53" s="48"/>
    </row>
    <row r="54" spans="1:21" ht="24" customHeight="1" x14ac:dyDescent="0.2">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5">
      <c r="A56" s="48"/>
      <c r="B56" s="75"/>
      <c r="C56" s="76"/>
      <c r="D56" s="76"/>
      <c r="E56" s="77"/>
      <c r="F56" s="77"/>
      <c r="G56" s="77"/>
      <c r="H56" s="77"/>
      <c r="I56" s="77"/>
      <c r="J56" s="78" t="s">
        <v>2</v>
      </c>
      <c r="K56" s="79" t="s">
        <v>576</v>
      </c>
      <c r="L56" s="80" t="s">
        <v>577</v>
      </c>
      <c r="M56" s="80" t="s">
        <v>578</v>
      </c>
      <c r="N56" s="80" t="s">
        <v>579</v>
      </c>
      <c r="O56" s="81" t="s">
        <v>580</v>
      </c>
      <c r="P56" s="48"/>
      <c r="Q56" s="48"/>
      <c r="R56" s="48"/>
      <c r="S56" s="48"/>
      <c r="T56" s="48"/>
      <c r="U56" s="48"/>
    </row>
    <row r="57" spans="1:21" ht="31.5" customHeight="1" x14ac:dyDescent="0.2">
      <c r="B57" s="1254" t="s">
        <v>24</v>
      </c>
      <c r="C57" s="1255"/>
      <c r="D57" s="1258" t="s">
        <v>25</v>
      </c>
      <c r="E57" s="1259"/>
      <c r="F57" s="1259"/>
      <c r="G57" s="1259"/>
      <c r="H57" s="1259"/>
      <c r="I57" s="1259"/>
      <c r="J57" s="1260"/>
      <c r="K57" s="82" t="s">
        <v>594</v>
      </c>
      <c r="L57" s="83" t="s">
        <v>594</v>
      </c>
      <c r="M57" s="83" t="s">
        <v>594</v>
      </c>
      <c r="N57" s="83" t="s">
        <v>595</v>
      </c>
      <c r="O57" s="84" t="s">
        <v>596</v>
      </c>
    </row>
    <row r="58" spans="1:21" ht="31.5" customHeight="1" thickBot="1" x14ac:dyDescent="0.25">
      <c r="B58" s="1256"/>
      <c r="C58" s="1257"/>
      <c r="D58" s="1261" t="s">
        <v>26</v>
      </c>
      <c r="E58" s="1262"/>
      <c r="F58" s="1262"/>
      <c r="G58" s="1262"/>
      <c r="H58" s="1262"/>
      <c r="I58" s="1262"/>
      <c r="J58" s="1263"/>
      <c r="K58" s="85" t="s">
        <v>595</v>
      </c>
      <c r="L58" s="86" t="s">
        <v>594</v>
      </c>
      <c r="M58" s="86" t="s">
        <v>594</v>
      </c>
      <c r="N58" s="86" t="s">
        <v>594</v>
      </c>
      <c r="O58" s="87" t="s">
        <v>595</v>
      </c>
    </row>
    <row r="59" spans="1:21" ht="24" customHeight="1" x14ac:dyDescent="0.2">
      <c r="B59" s="88"/>
      <c r="C59" s="88"/>
      <c r="D59" s="89" t="s">
        <v>27</v>
      </c>
      <c r="E59" s="90"/>
      <c r="F59" s="90"/>
      <c r="G59" s="90"/>
      <c r="H59" s="90"/>
      <c r="I59" s="90"/>
      <c r="J59" s="90"/>
      <c r="K59" s="90"/>
      <c r="L59" s="90"/>
      <c r="M59" s="90"/>
      <c r="N59" s="90"/>
      <c r="O59" s="90"/>
    </row>
    <row r="60" spans="1:21" ht="24" customHeight="1" x14ac:dyDescent="0.2">
      <c r="B60" s="91"/>
      <c r="C60" s="91"/>
      <c r="D60" s="89" t="s">
        <v>28</v>
      </c>
      <c r="E60" s="90"/>
      <c r="F60" s="90"/>
      <c r="G60" s="90"/>
      <c r="H60" s="90"/>
      <c r="I60" s="90"/>
      <c r="J60" s="90"/>
      <c r="K60" s="90"/>
      <c r="L60" s="90"/>
      <c r="M60" s="90"/>
      <c r="N60" s="90"/>
      <c r="O60" s="90"/>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5Y0DRm0cKETcE+HpqzRZobszgrl7me6U0eQ4uEa6IkMLFtotaHaHVwlIr0kppNUZVsqdfJZTZ+QZQUib0/wJlA==" saltValue="9ymsVbjrHKlWlPa9mhYpx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2"/>
  <cols>
    <col min="1" max="1" width="6.6640625" style="92" customWidth="1"/>
    <col min="2" max="3" width="12.6640625" style="92" customWidth="1"/>
    <col min="4" max="4" width="11.6640625" style="92" customWidth="1"/>
    <col min="5" max="8" width="10.33203125" style="92" customWidth="1"/>
    <col min="9" max="13" width="16.33203125" style="92" customWidth="1"/>
    <col min="14" max="19" width="12.6640625" style="92" customWidth="1"/>
    <col min="20" max="16384" width="0" style="9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3" t="s">
        <v>8</v>
      </c>
    </row>
    <row r="40" spans="2:13" ht="27.75" customHeight="1" thickBot="1" x14ac:dyDescent="0.25">
      <c r="B40" s="94" t="s">
        <v>9</v>
      </c>
      <c r="C40" s="95"/>
      <c r="D40" s="95"/>
      <c r="E40" s="96"/>
      <c r="F40" s="96"/>
      <c r="G40" s="96"/>
      <c r="H40" s="97" t="s">
        <v>2</v>
      </c>
      <c r="I40" s="98" t="s">
        <v>559</v>
      </c>
      <c r="J40" s="99" t="s">
        <v>560</v>
      </c>
      <c r="K40" s="99" t="s">
        <v>561</v>
      </c>
      <c r="L40" s="99" t="s">
        <v>562</v>
      </c>
      <c r="M40" s="100" t="s">
        <v>563</v>
      </c>
    </row>
    <row r="41" spans="2:13" ht="27.75" customHeight="1" x14ac:dyDescent="0.2">
      <c r="B41" s="1284" t="s">
        <v>29</v>
      </c>
      <c r="C41" s="1285"/>
      <c r="D41" s="101"/>
      <c r="E41" s="1286" t="s">
        <v>30</v>
      </c>
      <c r="F41" s="1286"/>
      <c r="G41" s="1286"/>
      <c r="H41" s="1287"/>
      <c r="I41" s="102">
        <v>6017</v>
      </c>
      <c r="J41" s="103">
        <v>5866</v>
      </c>
      <c r="K41" s="103">
        <v>5569</v>
      </c>
      <c r="L41" s="103">
        <v>5456</v>
      </c>
      <c r="M41" s="104">
        <v>6010</v>
      </c>
    </row>
    <row r="42" spans="2:13" ht="27.75" customHeight="1" x14ac:dyDescent="0.2">
      <c r="B42" s="1274"/>
      <c r="C42" s="1275"/>
      <c r="D42" s="105"/>
      <c r="E42" s="1278" t="s">
        <v>31</v>
      </c>
      <c r="F42" s="1278"/>
      <c r="G42" s="1278"/>
      <c r="H42" s="1279"/>
      <c r="I42" s="106">
        <v>14</v>
      </c>
      <c r="J42" s="107">
        <v>12</v>
      </c>
      <c r="K42" s="107">
        <v>14</v>
      </c>
      <c r="L42" s="107">
        <v>8</v>
      </c>
      <c r="M42" s="108">
        <v>7</v>
      </c>
    </row>
    <row r="43" spans="2:13" ht="27.75" customHeight="1" x14ac:dyDescent="0.2">
      <c r="B43" s="1274"/>
      <c r="C43" s="1275"/>
      <c r="D43" s="105"/>
      <c r="E43" s="1278" t="s">
        <v>32</v>
      </c>
      <c r="F43" s="1278"/>
      <c r="G43" s="1278"/>
      <c r="H43" s="1279"/>
      <c r="I43" s="106">
        <v>3659</v>
      </c>
      <c r="J43" s="107">
        <v>3428</v>
      </c>
      <c r="K43" s="107">
        <v>3139</v>
      </c>
      <c r="L43" s="107">
        <v>2853</v>
      </c>
      <c r="M43" s="108">
        <v>2594</v>
      </c>
    </row>
    <row r="44" spans="2:13" ht="27.75" customHeight="1" x14ac:dyDescent="0.2">
      <c r="B44" s="1274"/>
      <c r="C44" s="1275"/>
      <c r="D44" s="105"/>
      <c r="E44" s="1278" t="s">
        <v>33</v>
      </c>
      <c r="F44" s="1278"/>
      <c r="G44" s="1278"/>
      <c r="H44" s="1279"/>
      <c r="I44" s="106">
        <v>762</v>
      </c>
      <c r="J44" s="107">
        <v>737</v>
      </c>
      <c r="K44" s="107">
        <v>733</v>
      </c>
      <c r="L44" s="107">
        <v>677</v>
      </c>
      <c r="M44" s="108">
        <v>613</v>
      </c>
    </row>
    <row r="45" spans="2:13" ht="27.75" customHeight="1" x14ac:dyDescent="0.2">
      <c r="B45" s="1274"/>
      <c r="C45" s="1275"/>
      <c r="D45" s="105"/>
      <c r="E45" s="1278" t="s">
        <v>34</v>
      </c>
      <c r="F45" s="1278"/>
      <c r="G45" s="1278"/>
      <c r="H45" s="1279"/>
      <c r="I45" s="106">
        <v>861</v>
      </c>
      <c r="J45" s="107">
        <v>859</v>
      </c>
      <c r="K45" s="107">
        <v>864</v>
      </c>
      <c r="L45" s="107">
        <v>1038</v>
      </c>
      <c r="M45" s="108">
        <v>873</v>
      </c>
    </row>
    <row r="46" spans="2:13" ht="27.75" customHeight="1" x14ac:dyDescent="0.2">
      <c r="B46" s="1274"/>
      <c r="C46" s="1275"/>
      <c r="D46" s="109"/>
      <c r="E46" s="1278" t="s">
        <v>35</v>
      </c>
      <c r="F46" s="1278"/>
      <c r="G46" s="1278"/>
      <c r="H46" s="1279"/>
      <c r="I46" s="106" t="s">
        <v>518</v>
      </c>
      <c r="J46" s="107">
        <v>19</v>
      </c>
      <c r="K46" s="107">
        <v>6</v>
      </c>
      <c r="L46" s="107" t="s">
        <v>518</v>
      </c>
      <c r="M46" s="108">
        <v>3</v>
      </c>
    </row>
    <row r="47" spans="2:13" ht="27.75" customHeight="1" x14ac:dyDescent="0.2">
      <c r="B47" s="1274"/>
      <c r="C47" s="1275"/>
      <c r="D47" s="110"/>
      <c r="E47" s="1288" t="s">
        <v>36</v>
      </c>
      <c r="F47" s="1289"/>
      <c r="G47" s="1289"/>
      <c r="H47" s="1290"/>
      <c r="I47" s="106" t="s">
        <v>518</v>
      </c>
      <c r="J47" s="107" t="s">
        <v>518</v>
      </c>
      <c r="K47" s="107" t="s">
        <v>518</v>
      </c>
      <c r="L47" s="107" t="s">
        <v>518</v>
      </c>
      <c r="M47" s="108" t="s">
        <v>518</v>
      </c>
    </row>
    <row r="48" spans="2:13" ht="27.75" customHeight="1" x14ac:dyDescent="0.2">
      <c r="B48" s="1274"/>
      <c r="C48" s="1275"/>
      <c r="D48" s="105"/>
      <c r="E48" s="1278" t="s">
        <v>37</v>
      </c>
      <c r="F48" s="1278"/>
      <c r="G48" s="1278"/>
      <c r="H48" s="1279"/>
      <c r="I48" s="106" t="s">
        <v>518</v>
      </c>
      <c r="J48" s="107" t="s">
        <v>518</v>
      </c>
      <c r="K48" s="107" t="s">
        <v>518</v>
      </c>
      <c r="L48" s="107" t="s">
        <v>518</v>
      </c>
      <c r="M48" s="108" t="s">
        <v>518</v>
      </c>
    </row>
    <row r="49" spans="2:13" ht="27.75" customHeight="1" x14ac:dyDescent="0.2">
      <c r="B49" s="1276"/>
      <c r="C49" s="1277"/>
      <c r="D49" s="105"/>
      <c r="E49" s="1278" t="s">
        <v>38</v>
      </c>
      <c r="F49" s="1278"/>
      <c r="G49" s="1278"/>
      <c r="H49" s="1279"/>
      <c r="I49" s="106" t="s">
        <v>518</v>
      </c>
      <c r="J49" s="107" t="s">
        <v>518</v>
      </c>
      <c r="K49" s="107" t="s">
        <v>518</v>
      </c>
      <c r="L49" s="107" t="s">
        <v>518</v>
      </c>
      <c r="M49" s="108" t="s">
        <v>518</v>
      </c>
    </row>
    <row r="50" spans="2:13" ht="27.75" customHeight="1" x14ac:dyDescent="0.2">
      <c r="B50" s="1272" t="s">
        <v>39</v>
      </c>
      <c r="C50" s="1273"/>
      <c r="D50" s="111"/>
      <c r="E50" s="1278" t="s">
        <v>40</v>
      </c>
      <c r="F50" s="1278"/>
      <c r="G50" s="1278"/>
      <c r="H50" s="1279"/>
      <c r="I50" s="106">
        <v>2721</v>
      </c>
      <c r="J50" s="107">
        <v>3333</v>
      </c>
      <c r="K50" s="107">
        <v>4157</v>
      </c>
      <c r="L50" s="107">
        <v>4139</v>
      </c>
      <c r="M50" s="108">
        <v>3954</v>
      </c>
    </row>
    <row r="51" spans="2:13" ht="27.75" customHeight="1" x14ac:dyDescent="0.2">
      <c r="B51" s="1274"/>
      <c r="C51" s="1275"/>
      <c r="D51" s="105"/>
      <c r="E51" s="1278" t="s">
        <v>41</v>
      </c>
      <c r="F51" s="1278"/>
      <c r="G51" s="1278"/>
      <c r="H51" s="1279"/>
      <c r="I51" s="106" t="s">
        <v>518</v>
      </c>
      <c r="J51" s="107" t="s">
        <v>518</v>
      </c>
      <c r="K51" s="107" t="s">
        <v>518</v>
      </c>
      <c r="L51" s="107" t="s">
        <v>518</v>
      </c>
      <c r="M51" s="108" t="s">
        <v>518</v>
      </c>
    </row>
    <row r="52" spans="2:13" ht="27.75" customHeight="1" x14ac:dyDescent="0.2">
      <c r="B52" s="1276"/>
      <c r="C52" s="1277"/>
      <c r="D52" s="105"/>
      <c r="E52" s="1278" t="s">
        <v>42</v>
      </c>
      <c r="F52" s="1278"/>
      <c r="G52" s="1278"/>
      <c r="H52" s="1279"/>
      <c r="I52" s="106">
        <v>7137</v>
      </c>
      <c r="J52" s="107">
        <v>6903</v>
      </c>
      <c r="K52" s="107">
        <v>6763</v>
      </c>
      <c r="L52" s="107">
        <v>6279</v>
      </c>
      <c r="M52" s="108">
        <v>6749</v>
      </c>
    </row>
    <row r="53" spans="2:13" ht="27.75" customHeight="1" thickBot="1" x14ac:dyDescent="0.25">
      <c r="B53" s="1280" t="s">
        <v>43</v>
      </c>
      <c r="C53" s="1281"/>
      <c r="D53" s="112"/>
      <c r="E53" s="1282" t="s">
        <v>44</v>
      </c>
      <c r="F53" s="1282"/>
      <c r="G53" s="1282"/>
      <c r="H53" s="1283"/>
      <c r="I53" s="113">
        <v>1455</v>
      </c>
      <c r="J53" s="114">
        <v>684</v>
      </c>
      <c r="K53" s="114">
        <v>-594</v>
      </c>
      <c r="L53" s="114">
        <v>-387</v>
      </c>
      <c r="M53" s="115">
        <v>-605</v>
      </c>
    </row>
    <row r="54" spans="2:13" ht="27.75" customHeight="1" x14ac:dyDescent="0.2">
      <c r="B54" s="116" t="s">
        <v>45</v>
      </c>
      <c r="C54" s="117"/>
      <c r="D54" s="117"/>
      <c r="E54" s="118"/>
      <c r="F54" s="118"/>
      <c r="G54" s="118"/>
      <c r="H54" s="118"/>
      <c r="I54" s="119"/>
      <c r="J54" s="119"/>
      <c r="K54" s="119"/>
      <c r="L54" s="119"/>
      <c r="M54" s="119"/>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CjjHuJyxXG4Lah6ziJSidukiX4FcejtjMHeUKUSEAqo0TYVoITFd83k73mXPcaAFDnHyNI3jH4HZahviE77og==" saltValue="uxtmkDIKemC7hdFAXyh99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70" zoomScaleNormal="7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0" t="s">
        <v>46</v>
      </c>
    </row>
    <row r="54" spans="2:8" ht="29.25" customHeight="1" thickBot="1" x14ac:dyDescent="0.3">
      <c r="B54" s="121" t="s">
        <v>1</v>
      </c>
      <c r="C54" s="122"/>
      <c r="D54" s="122"/>
      <c r="E54" s="123" t="s">
        <v>2</v>
      </c>
      <c r="F54" s="124" t="s">
        <v>561</v>
      </c>
      <c r="G54" s="124" t="s">
        <v>562</v>
      </c>
      <c r="H54" s="125" t="s">
        <v>563</v>
      </c>
    </row>
    <row r="55" spans="2:8" ht="52.5" customHeight="1" x14ac:dyDescent="0.2">
      <c r="B55" s="126"/>
      <c r="C55" s="1299" t="s">
        <v>47</v>
      </c>
      <c r="D55" s="1299"/>
      <c r="E55" s="1300"/>
      <c r="F55" s="127">
        <v>2655</v>
      </c>
      <c r="G55" s="127">
        <v>1862</v>
      </c>
      <c r="H55" s="128">
        <v>1510</v>
      </c>
    </row>
    <row r="56" spans="2:8" ht="52.5" customHeight="1" x14ac:dyDescent="0.2">
      <c r="B56" s="129"/>
      <c r="C56" s="1301" t="s">
        <v>48</v>
      </c>
      <c r="D56" s="1301"/>
      <c r="E56" s="1302"/>
      <c r="F56" s="130">
        <v>8</v>
      </c>
      <c r="G56" s="130">
        <v>8</v>
      </c>
      <c r="H56" s="131">
        <v>8</v>
      </c>
    </row>
    <row r="57" spans="2:8" ht="53.25" customHeight="1" x14ac:dyDescent="0.2">
      <c r="B57" s="129"/>
      <c r="C57" s="1303" t="s">
        <v>49</v>
      </c>
      <c r="D57" s="1303"/>
      <c r="E57" s="1304"/>
      <c r="F57" s="132">
        <v>1379</v>
      </c>
      <c r="G57" s="132">
        <v>2050</v>
      </c>
      <c r="H57" s="133">
        <v>2058</v>
      </c>
    </row>
    <row r="58" spans="2:8" ht="45.75" customHeight="1" x14ac:dyDescent="0.2">
      <c r="B58" s="134"/>
      <c r="C58" s="1291" t="s">
        <v>597</v>
      </c>
      <c r="D58" s="1292"/>
      <c r="E58" s="1293"/>
      <c r="F58" s="135">
        <v>1088</v>
      </c>
      <c r="G58" s="135">
        <v>1489</v>
      </c>
      <c r="H58" s="136">
        <v>1473</v>
      </c>
    </row>
    <row r="59" spans="2:8" ht="45.75" customHeight="1" x14ac:dyDescent="0.2">
      <c r="B59" s="134"/>
      <c r="C59" s="1291" t="s">
        <v>598</v>
      </c>
      <c r="D59" s="1292"/>
      <c r="E59" s="1293"/>
      <c r="F59" s="135">
        <v>135</v>
      </c>
      <c r="G59" s="135">
        <v>335</v>
      </c>
      <c r="H59" s="136">
        <v>335</v>
      </c>
    </row>
    <row r="60" spans="2:8" ht="45.75" customHeight="1" x14ac:dyDescent="0.2">
      <c r="B60" s="134"/>
      <c r="C60" s="1291" t="s">
        <v>599</v>
      </c>
      <c r="D60" s="1292"/>
      <c r="E60" s="1293"/>
      <c r="F60" s="135">
        <v>141</v>
      </c>
      <c r="G60" s="135">
        <v>211</v>
      </c>
      <c r="H60" s="136">
        <v>234</v>
      </c>
    </row>
    <row r="61" spans="2:8" ht="45.75" customHeight="1" x14ac:dyDescent="0.2">
      <c r="B61" s="134"/>
      <c r="C61" s="1291" t="s">
        <v>600</v>
      </c>
      <c r="D61" s="1292"/>
      <c r="E61" s="1293"/>
      <c r="F61" s="135">
        <v>6</v>
      </c>
      <c r="G61" s="135">
        <v>6</v>
      </c>
      <c r="H61" s="136">
        <v>6</v>
      </c>
    </row>
    <row r="62" spans="2:8" ht="45.75" customHeight="1" thickBot="1" x14ac:dyDescent="0.25">
      <c r="B62" s="137"/>
      <c r="C62" s="1294" t="s">
        <v>601</v>
      </c>
      <c r="D62" s="1295"/>
      <c r="E62" s="1296"/>
      <c r="F62" s="138">
        <v>6</v>
      </c>
      <c r="G62" s="138">
        <v>6</v>
      </c>
      <c r="H62" s="139">
        <v>6</v>
      </c>
    </row>
    <row r="63" spans="2:8" ht="52.5" customHeight="1" thickBot="1" x14ac:dyDescent="0.25">
      <c r="B63" s="140"/>
      <c r="C63" s="1297" t="s">
        <v>50</v>
      </c>
      <c r="D63" s="1297"/>
      <c r="E63" s="1298"/>
      <c r="F63" s="141">
        <v>4042</v>
      </c>
      <c r="G63" s="141">
        <v>3920</v>
      </c>
      <c r="H63" s="142">
        <v>3576</v>
      </c>
    </row>
    <row r="64" spans="2:8" ht="15" customHeight="1" x14ac:dyDescent="0.2"/>
    <row r="65" ht="0" hidden="1" customHeight="1" x14ac:dyDescent="0.2"/>
    <row r="66" ht="0" hidden="1" customHeight="1" x14ac:dyDescent="0.2"/>
  </sheetData>
  <sheetProtection algorithmName="SHA-512" hashValue="FiAA0D7gtCu3onyzJBcjS4jIicffo5YSHu7ypYj9Bzxun4TL+20eu0p/W/NmlGdICcPmfZcFSxUAJzTSfvc40A==" saltValue="5XBaHM/dXYqEdakw1flgR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A0DFF9-4FB0-4227-BCC2-3544D4F86A3D}">
  <sheetPr>
    <pageSetUpPr fitToPage="1"/>
  </sheetPr>
  <dimension ref="A1:WZM191"/>
  <sheetViews>
    <sheetView showGridLines="0" tabSelected="1" zoomScale="80" zoomScaleNormal="80" zoomScaleSheetLayoutView="55" workbookViewId="0"/>
  </sheetViews>
  <sheetFormatPr defaultColWidth="0" defaultRowHeight="13.5" customHeight="1" zeroHeight="1" x14ac:dyDescent="0.2"/>
  <cols>
    <col min="1" max="1" width="6.33203125" style="387" customWidth="1"/>
    <col min="2" max="107" width="2.44140625" style="387" customWidth="1"/>
    <col min="108" max="108" width="6.109375" style="395" customWidth="1"/>
    <col min="109" max="109" width="5.88671875" style="394" customWidth="1"/>
    <col min="110" max="110" width="19.109375" style="387" hidden="1"/>
    <col min="111" max="115" width="12.6640625" style="387" hidden="1"/>
    <col min="116" max="349" width="8.6640625" style="387" hidden="1"/>
    <col min="350" max="355" width="14.88671875" style="387" hidden="1"/>
    <col min="356" max="357" width="15.88671875" style="387" hidden="1"/>
    <col min="358" max="363" width="16.109375" style="387" hidden="1"/>
    <col min="364" max="364" width="6.109375" style="387" hidden="1"/>
    <col min="365" max="365" width="3" style="387" hidden="1"/>
    <col min="366" max="605" width="8.6640625" style="387" hidden="1"/>
    <col min="606" max="611" width="14.88671875" style="387" hidden="1"/>
    <col min="612" max="613" width="15.88671875" style="387" hidden="1"/>
    <col min="614" max="619" width="16.109375" style="387" hidden="1"/>
    <col min="620" max="620" width="6.109375" style="387" hidden="1"/>
    <col min="621" max="621" width="3" style="387" hidden="1"/>
    <col min="622" max="861" width="8.6640625" style="387" hidden="1"/>
    <col min="862" max="867" width="14.88671875" style="387" hidden="1"/>
    <col min="868" max="869" width="15.88671875" style="387" hidden="1"/>
    <col min="870" max="875" width="16.109375" style="387" hidden="1"/>
    <col min="876" max="876" width="6.109375" style="387" hidden="1"/>
    <col min="877" max="877" width="3" style="387" hidden="1"/>
    <col min="878" max="1117" width="8.6640625" style="387" hidden="1"/>
    <col min="1118" max="1123" width="14.88671875" style="387" hidden="1"/>
    <col min="1124" max="1125" width="15.88671875" style="387" hidden="1"/>
    <col min="1126" max="1131" width="16.109375" style="387" hidden="1"/>
    <col min="1132" max="1132" width="6.109375" style="387" hidden="1"/>
    <col min="1133" max="1133" width="3" style="387" hidden="1"/>
    <col min="1134" max="1373" width="8.6640625" style="387" hidden="1"/>
    <col min="1374" max="1379" width="14.88671875" style="387" hidden="1"/>
    <col min="1380" max="1381" width="15.88671875" style="387" hidden="1"/>
    <col min="1382" max="1387" width="16.109375" style="387" hidden="1"/>
    <col min="1388" max="1388" width="6.109375" style="387" hidden="1"/>
    <col min="1389" max="1389" width="3" style="387" hidden="1"/>
    <col min="1390" max="1629" width="8.6640625" style="387" hidden="1"/>
    <col min="1630" max="1635" width="14.88671875" style="387" hidden="1"/>
    <col min="1636" max="1637" width="15.88671875" style="387" hidden="1"/>
    <col min="1638" max="1643" width="16.109375" style="387" hidden="1"/>
    <col min="1644" max="1644" width="6.109375" style="387" hidden="1"/>
    <col min="1645" max="1645" width="3" style="387" hidden="1"/>
    <col min="1646" max="1885" width="8.6640625" style="387" hidden="1"/>
    <col min="1886" max="1891" width="14.88671875" style="387" hidden="1"/>
    <col min="1892" max="1893" width="15.88671875" style="387" hidden="1"/>
    <col min="1894" max="1899" width="16.109375" style="387" hidden="1"/>
    <col min="1900" max="1900" width="6.109375" style="387" hidden="1"/>
    <col min="1901" max="1901" width="3" style="387" hidden="1"/>
    <col min="1902" max="2141" width="8.6640625" style="387" hidden="1"/>
    <col min="2142" max="2147" width="14.88671875" style="387" hidden="1"/>
    <col min="2148" max="2149" width="15.88671875" style="387" hidden="1"/>
    <col min="2150" max="2155" width="16.109375" style="387" hidden="1"/>
    <col min="2156" max="2156" width="6.109375" style="387" hidden="1"/>
    <col min="2157" max="2157" width="3" style="387" hidden="1"/>
    <col min="2158" max="2397" width="8.6640625" style="387" hidden="1"/>
    <col min="2398" max="2403" width="14.88671875" style="387" hidden="1"/>
    <col min="2404" max="2405" width="15.88671875" style="387" hidden="1"/>
    <col min="2406" max="2411" width="16.109375" style="387" hidden="1"/>
    <col min="2412" max="2412" width="6.109375" style="387" hidden="1"/>
    <col min="2413" max="2413" width="3" style="387" hidden="1"/>
    <col min="2414" max="2653" width="8.6640625" style="387" hidden="1"/>
    <col min="2654" max="2659" width="14.88671875" style="387" hidden="1"/>
    <col min="2660" max="2661" width="15.88671875" style="387" hidden="1"/>
    <col min="2662" max="2667" width="16.109375" style="387" hidden="1"/>
    <col min="2668" max="2668" width="6.109375" style="387" hidden="1"/>
    <col min="2669" max="2669" width="3" style="387" hidden="1"/>
    <col min="2670" max="2909" width="8.6640625" style="387" hidden="1"/>
    <col min="2910" max="2915" width="14.88671875" style="387" hidden="1"/>
    <col min="2916" max="2917" width="15.88671875" style="387" hidden="1"/>
    <col min="2918" max="2923" width="16.109375" style="387" hidden="1"/>
    <col min="2924" max="2924" width="6.109375" style="387" hidden="1"/>
    <col min="2925" max="2925" width="3" style="387" hidden="1"/>
    <col min="2926" max="3165" width="8.6640625" style="387" hidden="1"/>
    <col min="3166" max="3171" width="14.88671875" style="387" hidden="1"/>
    <col min="3172" max="3173" width="15.88671875" style="387" hidden="1"/>
    <col min="3174" max="3179" width="16.109375" style="387" hidden="1"/>
    <col min="3180" max="3180" width="6.109375" style="387" hidden="1"/>
    <col min="3181" max="3181" width="3" style="387" hidden="1"/>
    <col min="3182" max="3421" width="8.6640625" style="387" hidden="1"/>
    <col min="3422" max="3427" width="14.88671875" style="387" hidden="1"/>
    <col min="3428" max="3429" width="15.88671875" style="387" hidden="1"/>
    <col min="3430" max="3435" width="16.109375" style="387" hidden="1"/>
    <col min="3436" max="3436" width="6.109375" style="387" hidden="1"/>
    <col min="3437" max="3437" width="3" style="387" hidden="1"/>
    <col min="3438" max="3677" width="8.6640625" style="387" hidden="1"/>
    <col min="3678" max="3683" width="14.88671875" style="387" hidden="1"/>
    <col min="3684" max="3685" width="15.88671875" style="387" hidden="1"/>
    <col min="3686" max="3691" width="16.109375" style="387" hidden="1"/>
    <col min="3692" max="3692" width="6.109375" style="387" hidden="1"/>
    <col min="3693" max="3693" width="3" style="387" hidden="1"/>
    <col min="3694" max="3933" width="8.6640625" style="387" hidden="1"/>
    <col min="3934" max="3939" width="14.88671875" style="387" hidden="1"/>
    <col min="3940" max="3941" width="15.88671875" style="387" hidden="1"/>
    <col min="3942" max="3947" width="16.109375" style="387" hidden="1"/>
    <col min="3948" max="3948" width="6.109375" style="387" hidden="1"/>
    <col min="3949" max="3949" width="3" style="387" hidden="1"/>
    <col min="3950" max="4189" width="8.6640625" style="387" hidden="1"/>
    <col min="4190" max="4195" width="14.88671875" style="387" hidden="1"/>
    <col min="4196" max="4197" width="15.88671875" style="387" hidden="1"/>
    <col min="4198" max="4203" width="16.109375" style="387" hidden="1"/>
    <col min="4204" max="4204" width="6.109375" style="387" hidden="1"/>
    <col min="4205" max="4205" width="3" style="387" hidden="1"/>
    <col min="4206" max="4445" width="8.6640625" style="387" hidden="1"/>
    <col min="4446" max="4451" width="14.88671875" style="387" hidden="1"/>
    <col min="4452" max="4453" width="15.88671875" style="387" hidden="1"/>
    <col min="4454" max="4459" width="16.109375" style="387" hidden="1"/>
    <col min="4460" max="4460" width="6.109375" style="387" hidden="1"/>
    <col min="4461" max="4461" width="3" style="387" hidden="1"/>
    <col min="4462" max="4701" width="8.6640625" style="387" hidden="1"/>
    <col min="4702" max="4707" width="14.88671875" style="387" hidden="1"/>
    <col min="4708" max="4709" width="15.88671875" style="387" hidden="1"/>
    <col min="4710" max="4715" width="16.109375" style="387" hidden="1"/>
    <col min="4716" max="4716" width="6.109375" style="387" hidden="1"/>
    <col min="4717" max="4717" width="3" style="387" hidden="1"/>
    <col min="4718" max="4957" width="8.6640625" style="387" hidden="1"/>
    <col min="4958" max="4963" width="14.88671875" style="387" hidden="1"/>
    <col min="4964" max="4965" width="15.88671875" style="387" hidden="1"/>
    <col min="4966" max="4971" width="16.109375" style="387" hidden="1"/>
    <col min="4972" max="4972" width="6.109375" style="387" hidden="1"/>
    <col min="4973" max="4973" width="3" style="387" hidden="1"/>
    <col min="4974" max="5213" width="8.6640625" style="387" hidden="1"/>
    <col min="5214" max="5219" width="14.88671875" style="387" hidden="1"/>
    <col min="5220" max="5221" width="15.88671875" style="387" hidden="1"/>
    <col min="5222" max="5227" width="16.109375" style="387" hidden="1"/>
    <col min="5228" max="5228" width="6.109375" style="387" hidden="1"/>
    <col min="5229" max="5229" width="3" style="387" hidden="1"/>
    <col min="5230" max="5469" width="8.6640625" style="387" hidden="1"/>
    <col min="5470" max="5475" width="14.88671875" style="387" hidden="1"/>
    <col min="5476" max="5477" width="15.88671875" style="387" hidden="1"/>
    <col min="5478" max="5483" width="16.109375" style="387" hidden="1"/>
    <col min="5484" max="5484" width="6.109375" style="387" hidden="1"/>
    <col min="5485" max="5485" width="3" style="387" hidden="1"/>
    <col min="5486" max="5725" width="8.6640625" style="387" hidden="1"/>
    <col min="5726" max="5731" width="14.88671875" style="387" hidden="1"/>
    <col min="5732" max="5733" width="15.88671875" style="387" hidden="1"/>
    <col min="5734" max="5739" width="16.109375" style="387" hidden="1"/>
    <col min="5740" max="5740" width="6.109375" style="387" hidden="1"/>
    <col min="5741" max="5741" width="3" style="387" hidden="1"/>
    <col min="5742" max="5981" width="8.6640625" style="387" hidden="1"/>
    <col min="5982" max="5987" width="14.88671875" style="387" hidden="1"/>
    <col min="5988" max="5989" width="15.88671875" style="387" hidden="1"/>
    <col min="5990" max="5995" width="16.109375" style="387" hidden="1"/>
    <col min="5996" max="5996" width="6.109375" style="387" hidden="1"/>
    <col min="5997" max="5997" width="3" style="387" hidden="1"/>
    <col min="5998" max="6237" width="8.6640625" style="387" hidden="1"/>
    <col min="6238" max="6243" width="14.88671875" style="387" hidden="1"/>
    <col min="6244" max="6245" width="15.88671875" style="387" hidden="1"/>
    <col min="6246" max="6251" width="16.109375" style="387" hidden="1"/>
    <col min="6252" max="6252" width="6.109375" style="387" hidden="1"/>
    <col min="6253" max="6253" width="3" style="387" hidden="1"/>
    <col min="6254" max="6493" width="8.6640625" style="387" hidden="1"/>
    <col min="6494" max="6499" width="14.88671875" style="387" hidden="1"/>
    <col min="6500" max="6501" width="15.88671875" style="387" hidden="1"/>
    <col min="6502" max="6507" width="16.109375" style="387" hidden="1"/>
    <col min="6508" max="6508" width="6.109375" style="387" hidden="1"/>
    <col min="6509" max="6509" width="3" style="387" hidden="1"/>
    <col min="6510" max="6749" width="8.6640625" style="387" hidden="1"/>
    <col min="6750" max="6755" width="14.88671875" style="387" hidden="1"/>
    <col min="6756" max="6757" width="15.88671875" style="387" hidden="1"/>
    <col min="6758" max="6763" width="16.109375" style="387" hidden="1"/>
    <col min="6764" max="6764" width="6.109375" style="387" hidden="1"/>
    <col min="6765" max="6765" width="3" style="387" hidden="1"/>
    <col min="6766" max="7005" width="8.6640625" style="387" hidden="1"/>
    <col min="7006" max="7011" width="14.88671875" style="387" hidden="1"/>
    <col min="7012" max="7013" width="15.88671875" style="387" hidden="1"/>
    <col min="7014" max="7019" width="16.109375" style="387" hidden="1"/>
    <col min="7020" max="7020" width="6.109375" style="387" hidden="1"/>
    <col min="7021" max="7021" width="3" style="387" hidden="1"/>
    <col min="7022" max="7261" width="8.6640625" style="387" hidden="1"/>
    <col min="7262" max="7267" width="14.88671875" style="387" hidden="1"/>
    <col min="7268" max="7269" width="15.88671875" style="387" hidden="1"/>
    <col min="7270" max="7275" width="16.109375" style="387" hidden="1"/>
    <col min="7276" max="7276" width="6.109375" style="387" hidden="1"/>
    <col min="7277" max="7277" width="3" style="387" hidden="1"/>
    <col min="7278" max="7517" width="8.6640625" style="387" hidden="1"/>
    <col min="7518" max="7523" width="14.88671875" style="387" hidden="1"/>
    <col min="7524" max="7525" width="15.88671875" style="387" hidden="1"/>
    <col min="7526" max="7531" width="16.109375" style="387" hidden="1"/>
    <col min="7532" max="7532" width="6.109375" style="387" hidden="1"/>
    <col min="7533" max="7533" width="3" style="387" hidden="1"/>
    <col min="7534" max="7773" width="8.6640625" style="387" hidden="1"/>
    <col min="7774" max="7779" width="14.88671875" style="387" hidden="1"/>
    <col min="7780" max="7781" width="15.88671875" style="387" hidden="1"/>
    <col min="7782" max="7787" width="16.109375" style="387" hidden="1"/>
    <col min="7788" max="7788" width="6.109375" style="387" hidden="1"/>
    <col min="7789" max="7789" width="3" style="387" hidden="1"/>
    <col min="7790" max="8029" width="8.6640625" style="387" hidden="1"/>
    <col min="8030" max="8035" width="14.88671875" style="387" hidden="1"/>
    <col min="8036" max="8037" width="15.88671875" style="387" hidden="1"/>
    <col min="8038" max="8043" width="16.109375" style="387" hidden="1"/>
    <col min="8044" max="8044" width="6.109375" style="387" hidden="1"/>
    <col min="8045" max="8045" width="3" style="387" hidden="1"/>
    <col min="8046" max="8285" width="8.6640625" style="387" hidden="1"/>
    <col min="8286" max="8291" width="14.88671875" style="387" hidden="1"/>
    <col min="8292" max="8293" width="15.88671875" style="387" hidden="1"/>
    <col min="8294" max="8299" width="16.109375" style="387" hidden="1"/>
    <col min="8300" max="8300" width="6.109375" style="387" hidden="1"/>
    <col min="8301" max="8301" width="3" style="387" hidden="1"/>
    <col min="8302" max="8541" width="8.6640625" style="387" hidden="1"/>
    <col min="8542" max="8547" width="14.88671875" style="387" hidden="1"/>
    <col min="8548" max="8549" width="15.88671875" style="387" hidden="1"/>
    <col min="8550" max="8555" width="16.109375" style="387" hidden="1"/>
    <col min="8556" max="8556" width="6.109375" style="387" hidden="1"/>
    <col min="8557" max="8557" width="3" style="387" hidden="1"/>
    <col min="8558" max="8797" width="8.6640625" style="387" hidden="1"/>
    <col min="8798" max="8803" width="14.88671875" style="387" hidden="1"/>
    <col min="8804" max="8805" width="15.88671875" style="387" hidden="1"/>
    <col min="8806" max="8811" width="16.109375" style="387" hidden="1"/>
    <col min="8812" max="8812" width="6.109375" style="387" hidden="1"/>
    <col min="8813" max="8813" width="3" style="387" hidden="1"/>
    <col min="8814" max="9053" width="8.6640625" style="387" hidden="1"/>
    <col min="9054" max="9059" width="14.88671875" style="387" hidden="1"/>
    <col min="9060" max="9061" width="15.88671875" style="387" hidden="1"/>
    <col min="9062" max="9067" width="16.109375" style="387" hidden="1"/>
    <col min="9068" max="9068" width="6.109375" style="387" hidden="1"/>
    <col min="9069" max="9069" width="3" style="387" hidden="1"/>
    <col min="9070" max="9309" width="8.6640625" style="387" hidden="1"/>
    <col min="9310" max="9315" width="14.88671875" style="387" hidden="1"/>
    <col min="9316" max="9317" width="15.88671875" style="387" hidden="1"/>
    <col min="9318" max="9323" width="16.109375" style="387" hidden="1"/>
    <col min="9324" max="9324" width="6.109375" style="387" hidden="1"/>
    <col min="9325" max="9325" width="3" style="387" hidden="1"/>
    <col min="9326" max="9565" width="8.6640625" style="387" hidden="1"/>
    <col min="9566" max="9571" width="14.88671875" style="387" hidden="1"/>
    <col min="9572" max="9573" width="15.88671875" style="387" hidden="1"/>
    <col min="9574" max="9579" width="16.109375" style="387" hidden="1"/>
    <col min="9580" max="9580" width="6.109375" style="387" hidden="1"/>
    <col min="9581" max="9581" width="3" style="387" hidden="1"/>
    <col min="9582" max="9821" width="8.6640625" style="387" hidden="1"/>
    <col min="9822" max="9827" width="14.88671875" style="387" hidden="1"/>
    <col min="9828" max="9829" width="15.88671875" style="387" hidden="1"/>
    <col min="9830" max="9835" width="16.109375" style="387" hidden="1"/>
    <col min="9836" max="9836" width="6.109375" style="387" hidden="1"/>
    <col min="9837" max="9837" width="3" style="387" hidden="1"/>
    <col min="9838" max="10077" width="8.6640625" style="387" hidden="1"/>
    <col min="10078" max="10083" width="14.88671875" style="387" hidden="1"/>
    <col min="10084" max="10085" width="15.88671875" style="387" hidden="1"/>
    <col min="10086" max="10091" width="16.109375" style="387" hidden="1"/>
    <col min="10092" max="10092" width="6.109375" style="387" hidden="1"/>
    <col min="10093" max="10093" width="3" style="387" hidden="1"/>
    <col min="10094" max="10333" width="8.6640625" style="387" hidden="1"/>
    <col min="10334" max="10339" width="14.88671875" style="387" hidden="1"/>
    <col min="10340" max="10341" width="15.88671875" style="387" hidden="1"/>
    <col min="10342" max="10347" width="16.109375" style="387" hidden="1"/>
    <col min="10348" max="10348" width="6.109375" style="387" hidden="1"/>
    <col min="10349" max="10349" width="3" style="387" hidden="1"/>
    <col min="10350" max="10589" width="8.6640625" style="387" hidden="1"/>
    <col min="10590" max="10595" width="14.88671875" style="387" hidden="1"/>
    <col min="10596" max="10597" width="15.88671875" style="387" hidden="1"/>
    <col min="10598" max="10603" width="16.109375" style="387" hidden="1"/>
    <col min="10604" max="10604" width="6.109375" style="387" hidden="1"/>
    <col min="10605" max="10605" width="3" style="387" hidden="1"/>
    <col min="10606" max="10845" width="8.6640625" style="387" hidden="1"/>
    <col min="10846" max="10851" width="14.88671875" style="387" hidden="1"/>
    <col min="10852" max="10853" width="15.88671875" style="387" hidden="1"/>
    <col min="10854" max="10859" width="16.109375" style="387" hidden="1"/>
    <col min="10860" max="10860" width="6.109375" style="387" hidden="1"/>
    <col min="10861" max="10861" width="3" style="387" hidden="1"/>
    <col min="10862" max="11101" width="8.6640625" style="387" hidden="1"/>
    <col min="11102" max="11107" width="14.88671875" style="387" hidden="1"/>
    <col min="11108" max="11109" width="15.88671875" style="387" hidden="1"/>
    <col min="11110" max="11115" width="16.109375" style="387" hidden="1"/>
    <col min="11116" max="11116" width="6.109375" style="387" hidden="1"/>
    <col min="11117" max="11117" width="3" style="387" hidden="1"/>
    <col min="11118" max="11357" width="8.6640625" style="387" hidden="1"/>
    <col min="11358" max="11363" width="14.88671875" style="387" hidden="1"/>
    <col min="11364" max="11365" width="15.88671875" style="387" hidden="1"/>
    <col min="11366" max="11371" width="16.109375" style="387" hidden="1"/>
    <col min="11372" max="11372" width="6.109375" style="387" hidden="1"/>
    <col min="11373" max="11373" width="3" style="387" hidden="1"/>
    <col min="11374" max="11613" width="8.6640625" style="387" hidden="1"/>
    <col min="11614" max="11619" width="14.88671875" style="387" hidden="1"/>
    <col min="11620" max="11621" width="15.88671875" style="387" hidden="1"/>
    <col min="11622" max="11627" width="16.109375" style="387" hidden="1"/>
    <col min="11628" max="11628" width="6.109375" style="387" hidden="1"/>
    <col min="11629" max="11629" width="3" style="387" hidden="1"/>
    <col min="11630" max="11869" width="8.6640625" style="387" hidden="1"/>
    <col min="11870" max="11875" width="14.88671875" style="387" hidden="1"/>
    <col min="11876" max="11877" width="15.88671875" style="387" hidden="1"/>
    <col min="11878" max="11883" width="16.109375" style="387" hidden="1"/>
    <col min="11884" max="11884" width="6.109375" style="387" hidden="1"/>
    <col min="11885" max="11885" width="3" style="387" hidden="1"/>
    <col min="11886" max="12125" width="8.6640625" style="387" hidden="1"/>
    <col min="12126" max="12131" width="14.88671875" style="387" hidden="1"/>
    <col min="12132" max="12133" width="15.88671875" style="387" hidden="1"/>
    <col min="12134" max="12139" width="16.109375" style="387" hidden="1"/>
    <col min="12140" max="12140" width="6.109375" style="387" hidden="1"/>
    <col min="12141" max="12141" width="3" style="387" hidden="1"/>
    <col min="12142" max="12381" width="8.6640625" style="387" hidden="1"/>
    <col min="12382" max="12387" width="14.88671875" style="387" hidden="1"/>
    <col min="12388" max="12389" width="15.88671875" style="387" hidden="1"/>
    <col min="12390" max="12395" width="16.109375" style="387" hidden="1"/>
    <col min="12396" max="12396" width="6.109375" style="387" hidden="1"/>
    <col min="12397" max="12397" width="3" style="387" hidden="1"/>
    <col min="12398" max="12637" width="8.6640625" style="387" hidden="1"/>
    <col min="12638" max="12643" width="14.88671875" style="387" hidden="1"/>
    <col min="12644" max="12645" width="15.88671875" style="387" hidden="1"/>
    <col min="12646" max="12651" width="16.109375" style="387" hidden="1"/>
    <col min="12652" max="12652" width="6.109375" style="387" hidden="1"/>
    <col min="12653" max="12653" width="3" style="387" hidden="1"/>
    <col min="12654" max="12893" width="8.6640625" style="387" hidden="1"/>
    <col min="12894" max="12899" width="14.88671875" style="387" hidden="1"/>
    <col min="12900" max="12901" width="15.88671875" style="387" hidden="1"/>
    <col min="12902" max="12907" width="16.109375" style="387" hidden="1"/>
    <col min="12908" max="12908" width="6.109375" style="387" hidden="1"/>
    <col min="12909" max="12909" width="3" style="387" hidden="1"/>
    <col min="12910" max="13149" width="8.6640625" style="387" hidden="1"/>
    <col min="13150" max="13155" width="14.88671875" style="387" hidden="1"/>
    <col min="13156" max="13157" width="15.88671875" style="387" hidden="1"/>
    <col min="13158" max="13163" width="16.109375" style="387" hidden="1"/>
    <col min="13164" max="13164" width="6.109375" style="387" hidden="1"/>
    <col min="13165" max="13165" width="3" style="387" hidden="1"/>
    <col min="13166" max="13405" width="8.6640625" style="387" hidden="1"/>
    <col min="13406" max="13411" width="14.88671875" style="387" hidden="1"/>
    <col min="13412" max="13413" width="15.88671875" style="387" hidden="1"/>
    <col min="13414" max="13419" width="16.109375" style="387" hidden="1"/>
    <col min="13420" max="13420" width="6.109375" style="387" hidden="1"/>
    <col min="13421" max="13421" width="3" style="387" hidden="1"/>
    <col min="13422" max="13661" width="8.6640625" style="387" hidden="1"/>
    <col min="13662" max="13667" width="14.88671875" style="387" hidden="1"/>
    <col min="13668" max="13669" width="15.88671875" style="387" hidden="1"/>
    <col min="13670" max="13675" width="16.109375" style="387" hidden="1"/>
    <col min="13676" max="13676" width="6.109375" style="387" hidden="1"/>
    <col min="13677" max="13677" width="3" style="387" hidden="1"/>
    <col min="13678" max="13917" width="8.6640625" style="387" hidden="1"/>
    <col min="13918" max="13923" width="14.88671875" style="387" hidden="1"/>
    <col min="13924" max="13925" width="15.88671875" style="387" hidden="1"/>
    <col min="13926" max="13931" width="16.109375" style="387" hidden="1"/>
    <col min="13932" max="13932" width="6.109375" style="387" hidden="1"/>
    <col min="13933" max="13933" width="3" style="387" hidden="1"/>
    <col min="13934" max="14173" width="8.6640625" style="387" hidden="1"/>
    <col min="14174" max="14179" width="14.88671875" style="387" hidden="1"/>
    <col min="14180" max="14181" width="15.88671875" style="387" hidden="1"/>
    <col min="14182" max="14187" width="16.109375" style="387" hidden="1"/>
    <col min="14188" max="14188" width="6.109375" style="387" hidden="1"/>
    <col min="14189" max="14189" width="3" style="387" hidden="1"/>
    <col min="14190" max="14429" width="8.6640625" style="387" hidden="1"/>
    <col min="14430" max="14435" width="14.88671875" style="387" hidden="1"/>
    <col min="14436" max="14437" width="15.88671875" style="387" hidden="1"/>
    <col min="14438" max="14443" width="16.109375" style="387" hidden="1"/>
    <col min="14444" max="14444" width="6.109375" style="387" hidden="1"/>
    <col min="14445" max="14445" width="3" style="387" hidden="1"/>
    <col min="14446" max="14685" width="8.6640625" style="387" hidden="1"/>
    <col min="14686" max="14691" width="14.88671875" style="387" hidden="1"/>
    <col min="14692" max="14693" width="15.88671875" style="387" hidden="1"/>
    <col min="14694" max="14699" width="16.109375" style="387" hidden="1"/>
    <col min="14700" max="14700" width="6.109375" style="387" hidden="1"/>
    <col min="14701" max="14701" width="3" style="387" hidden="1"/>
    <col min="14702" max="14941" width="8.6640625" style="387" hidden="1"/>
    <col min="14942" max="14947" width="14.88671875" style="387" hidden="1"/>
    <col min="14948" max="14949" width="15.88671875" style="387" hidden="1"/>
    <col min="14950" max="14955" width="16.109375" style="387" hidden="1"/>
    <col min="14956" max="14956" width="6.109375" style="387" hidden="1"/>
    <col min="14957" max="14957" width="3" style="387" hidden="1"/>
    <col min="14958" max="15197" width="8.6640625" style="387" hidden="1"/>
    <col min="15198" max="15203" width="14.88671875" style="387" hidden="1"/>
    <col min="15204" max="15205" width="15.88671875" style="387" hidden="1"/>
    <col min="15206" max="15211" width="16.109375" style="387" hidden="1"/>
    <col min="15212" max="15212" width="6.109375" style="387" hidden="1"/>
    <col min="15213" max="15213" width="3" style="387" hidden="1"/>
    <col min="15214" max="15453" width="8.6640625" style="387" hidden="1"/>
    <col min="15454" max="15459" width="14.88671875" style="387" hidden="1"/>
    <col min="15460" max="15461" width="15.88671875" style="387" hidden="1"/>
    <col min="15462" max="15467" width="16.109375" style="387" hidden="1"/>
    <col min="15468" max="15468" width="6.109375" style="387" hidden="1"/>
    <col min="15469" max="15469" width="3" style="387" hidden="1"/>
    <col min="15470" max="15709" width="8.6640625" style="387" hidden="1"/>
    <col min="15710" max="15715" width="14.88671875" style="387" hidden="1"/>
    <col min="15716" max="15717" width="15.88671875" style="387" hidden="1"/>
    <col min="15718" max="15723" width="16.109375" style="387" hidden="1"/>
    <col min="15724" max="15724" width="6.109375" style="387" hidden="1"/>
    <col min="15725" max="15725" width="3" style="387" hidden="1"/>
    <col min="15726" max="15965" width="8.6640625" style="387" hidden="1"/>
    <col min="15966" max="15971" width="14.88671875" style="387" hidden="1"/>
    <col min="15972" max="15973" width="15.88671875" style="387" hidden="1"/>
    <col min="15974" max="15979" width="16.109375" style="387" hidden="1"/>
    <col min="15980" max="15980" width="6.109375" style="387" hidden="1"/>
    <col min="15981" max="15981" width="3" style="387" hidden="1"/>
    <col min="15982" max="16221" width="8.6640625" style="387" hidden="1"/>
    <col min="16222" max="16227" width="14.88671875" style="387" hidden="1"/>
    <col min="16228" max="16229" width="15.88671875" style="387" hidden="1"/>
    <col min="16230" max="16235" width="16.109375" style="387" hidden="1"/>
    <col min="16236" max="16236" width="6.109375" style="387" hidden="1"/>
    <col min="16237" max="16237" width="3" style="387" hidden="1"/>
    <col min="16238" max="16384" width="8.6640625" style="387" hidden="1"/>
  </cols>
  <sheetData>
    <row r="1" spans="1:143" ht="42.75" customHeight="1" x14ac:dyDescent="0.2">
      <c r="A1" s="385"/>
      <c r="B1" s="386"/>
      <c r="DD1" s="387"/>
      <c r="DE1" s="387"/>
    </row>
    <row r="2" spans="1:143" ht="25.5" customHeight="1" x14ac:dyDescent="0.2">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2">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ht="13.2" x14ac:dyDescent="0.2">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ht="13.2" x14ac:dyDescent="0.2">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ht="13.2" x14ac:dyDescent="0.2">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ht="13.2" x14ac:dyDescent="0.2">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ht="13.2" x14ac:dyDescent="0.2">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ht="13.2" x14ac:dyDescent="0.2">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ht="13.2" x14ac:dyDescent="0.2">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607</v>
      </c>
    </row>
    <row r="11" spans="1:143" s="290" customFormat="1" ht="13.2" x14ac:dyDescent="0.2">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2" x14ac:dyDescent="0.2">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607</v>
      </c>
    </row>
    <row r="13" spans="1:143" s="290" customFormat="1" ht="13.2" x14ac:dyDescent="0.2">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2" x14ac:dyDescent="0.2">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2" x14ac:dyDescent="0.2">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2" x14ac:dyDescent="0.2">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2" x14ac:dyDescent="0.2">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2" x14ac:dyDescent="0.2">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ht="13.2" x14ac:dyDescent="0.2">
      <c r="DD19" s="387"/>
      <c r="DE19" s="387"/>
    </row>
    <row r="20" spans="1:351" ht="13.2" x14ac:dyDescent="0.2">
      <c r="DD20" s="387"/>
      <c r="DE20" s="387"/>
    </row>
    <row r="21" spans="1:351" ht="16.2" x14ac:dyDescent="0.2">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6.2" x14ac:dyDescent="0.2">
      <c r="B22" s="394"/>
      <c r="MM22" s="393"/>
    </row>
    <row r="23" spans="1:351" ht="13.2" x14ac:dyDescent="0.2">
      <c r="B23" s="394"/>
    </row>
    <row r="24" spans="1:351" ht="13.2" x14ac:dyDescent="0.2">
      <c r="B24" s="394"/>
    </row>
    <row r="25" spans="1:351" ht="13.2" x14ac:dyDescent="0.2">
      <c r="B25" s="394"/>
    </row>
    <row r="26" spans="1:351" ht="13.2" x14ac:dyDescent="0.2">
      <c r="B26" s="394"/>
    </row>
    <row r="27" spans="1:351" ht="13.2" x14ac:dyDescent="0.2">
      <c r="B27" s="394"/>
    </row>
    <row r="28" spans="1:351" ht="13.2" x14ac:dyDescent="0.2">
      <c r="B28" s="394"/>
    </row>
    <row r="29" spans="1:351" ht="13.2" x14ac:dyDescent="0.2">
      <c r="B29" s="394"/>
    </row>
    <row r="30" spans="1:351" ht="13.2" x14ac:dyDescent="0.2">
      <c r="B30" s="394"/>
    </row>
    <row r="31" spans="1:351" ht="13.2" x14ac:dyDescent="0.2">
      <c r="B31" s="394"/>
    </row>
    <row r="32" spans="1:351" ht="13.2" x14ac:dyDescent="0.2">
      <c r="B32" s="394"/>
    </row>
    <row r="33" spans="2:109" ht="13.2" x14ac:dyDescent="0.2">
      <c r="B33" s="394"/>
    </row>
    <row r="34" spans="2:109" ht="13.2" x14ac:dyDescent="0.2">
      <c r="B34" s="394"/>
    </row>
    <row r="35" spans="2:109" ht="13.2" x14ac:dyDescent="0.2">
      <c r="B35" s="394"/>
    </row>
    <row r="36" spans="2:109" ht="13.2" x14ac:dyDescent="0.2">
      <c r="B36" s="394"/>
    </row>
    <row r="37" spans="2:109" ht="13.2" x14ac:dyDescent="0.2">
      <c r="B37" s="394"/>
    </row>
    <row r="38" spans="2:109" ht="13.2" x14ac:dyDescent="0.2">
      <c r="B38" s="394"/>
    </row>
    <row r="39" spans="2:109" ht="13.2" x14ac:dyDescent="0.2">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ht="13.2" x14ac:dyDescent="0.2">
      <c r="B40" s="399"/>
      <c r="DD40" s="399"/>
      <c r="DE40" s="387"/>
    </row>
    <row r="41" spans="2:109" ht="16.2" x14ac:dyDescent="0.2">
      <c r="B41" s="400" t="s">
        <v>608</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ht="13.2" x14ac:dyDescent="0.2">
      <c r="B42" s="394"/>
      <c r="G42" s="401"/>
      <c r="I42" s="402"/>
      <c r="J42" s="402"/>
      <c r="K42" s="402"/>
      <c r="AM42" s="401"/>
      <c r="AN42" s="401" t="s">
        <v>609</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2">
      <c r="B43" s="394"/>
      <c r="AN43" s="1313" t="s">
        <v>617</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ht="13.2" x14ac:dyDescent="0.2">
      <c r="B44" s="394"/>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ht="13.2" x14ac:dyDescent="0.2">
      <c r="B45" s="394"/>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ht="13.2" x14ac:dyDescent="0.2">
      <c r="B46" s="394"/>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ht="13.2" x14ac:dyDescent="0.2">
      <c r="B47" s="394"/>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ht="13.2" x14ac:dyDescent="0.2">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ht="13.2" x14ac:dyDescent="0.2">
      <c r="B49" s="394"/>
      <c r="AN49" s="387" t="s">
        <v>610</v>
      </c>
    </row>
    <row r="50" spans="1:109" ht="13.2" x14ac:dyDescent="0.2">
      <c r="B50" s="394"/>
      <c r="G50" s="1305"/>
      <c r="H50" s="1305"/>
      <c r="I50" s="1305"/>
      <c r="J50" s="1305"/>
      <c r="K50" s="404"/>
      <c r="L50" s="404"/>
      <c r="M50" s="405"/>
      <c r="N50" s="405"/>
      <c r="AN50" s="1323"/>
      <c r="AO50" s="1324"/>
      <c r="AP50" s="1324"/>
      <c r="AQ50" s="1324"/>
      <c r="AR50" s="1324"/>
      <c r="AS50" s="1324"/>
      <c r="AT50" s="1324"/>
      <c r="AU50" s="1324"/>
      <c r="AV50" s="1324"/>
      <c r="AW50" s="1324"/>
      <c r="AX50" s="1324"/>
      <c r="AY50" s="1324"/>
      <c r="AZ50" s="1324"/>
      <c r="BA50" s="1324"/>
      <c r="BB50" s="1324"/>
      <c r="BC50" s="1324"/>
      <c r="BD50" s="1324"/>
      <c r="BE50" s="1324"/>
      <c r="BF50" s="1324"/>
      <c r="BG50" s="1324"/>
      <c r="BH50" s="1324"/>
      <c r="BI50" s="1324"/>
      <c r="BJ50" s="1324"/>
      <c r="BK50" s="1324"/>
      <c r="BL50" s="1324"/>
      <c r="BM50" s="1324"/>
      <c r="BN50" s="1324"/>
      <c r="BO50" s="1325"/>
      <c r="BP50" s="1311" t="s">
        <v>559</v>
      </c>
      <c r="BQ50" s="1311"/>
      <c r="BR50" s="1311"/>
      <c r="BS50" s="1311"/>
      <c r="BT50" s="1311"/>
      <c r="BU50" s="1311"/>
      <c r="BV50" s="1311"/>
      <c r="BW50" s="1311"/>
      <c r="BX50" s="1311" t="s">
        <v>560</v>
      </c>
      <c r="BY50" s="1311"/>
      <c r="BZ50" s="1311"/>
      <c r="CA50" s="1311"/>
      <c r="CB50" s="1311"/>
      <c r="CC50" s="1311"/>
      <c r="CD50" s="1311"/>
      <c r="CE50" s="1311"/>
      <c r="CF50" s="1311" t="s">
        <v>561</v>
      </c>
      <c r="CG50" s="1311"/>
      <c r="CH50" s="1311"/>
      <c r="CI50" s="1311"/>
      <c r="CJ50" s="1311"/>
      <c r="CK50" s="1311"/>
      <c r="CL50" s="1311"/>
      <c r="CM50" s="1311"/>
      <c r="CN50" s="1311" t="s">
        <v>562</v>
      </c>
      <c r="CO50" s="1311"/>
      <c r="CP50" s="1311"/>
      <c r="CQ50" s="1311"/>
      <c r="CR50" s="1311"/>
      <c r="CS50" s="1311"/>
      <c r="CT50" s="1311"/>
      <c r="CU50" s="1311"/>
      <c r="CV50" s="1311" t="s">
        <v>563</v>
      </c>
      <c r="CW50" s="1311"/>
      <c r="CX50" s="1311"/>
      <c r="CY50" s="1311"/>
      <c r="CZ50" s="1311"/>
      <c r="DA50" s="1311"/>
      <c r="DB50" s="1311"/>
      <c r="DC50" s="1311"/>
    </row>
    <row r="51" spans="1:109" ht="13.5" customHeight="1" x14ac:dyDescent="0.2">
      <c r="B51" s="394"/>
      <c r="G51" s="1322"/>
      <c r="H51" s="1322"/>
      <c r="I51" s="1327"/>
      <c r="J51" s="1327"/>
      <c r="K51" s="1312"/>
      <c r="L51" s="1312"/>
      <c r="M51" s="1312"/>
      <c r="N51" s="1312"/>
      <c r="AM51" s="403"/>
      <c r="AN51" s="1310" t="s">
        <v>611</v>
      </c>
      <c r="AO51" s="1310"/>
      <c r="AP51" s="1310"/>
      <c r="AQ51" s="1310"/>
      <c r="AR51" s="1310"/>
      <c r="AS51" s="1310"/>
      <c r="AT51" s="1310"/>
      <c r="AU51" s="1310"/>
      <c r="AV51" s="1310"/>
      <c r="AW51" s="1310"/>
      <c r="AX51" s="1310"/>
      <c r="AY51" s="1310"/>
      <c r="AZ51" s="1310"/>
      <c r="BA51" s="1310"/>
      <c r="BB51" s="1310" t="s">
        <v>612</v>
      </c>
      <c r="BC51" s="1310"/>
      <c r="BD51" s="1310"/>
      <c r="BE51" s="1310"/>
      <c r="BF51" s="1310"/>
      <c r="BG51" s="1310"/>
      <c r="BH51" s="1310"/>
      <c r="BI51" s="1310"/>
      <c r="BJ51" s="1310"/>
      <c r="BK51" s="1310"/>
      <c r="BL51" s="1310"/>
      <c r="BM51" s="1310"/>
      <c r="BN51" s="1310"/>
      <c r="BO51" s="1310"/>
      <c r="BP51" s="1326"/>
      <c r="BQ51" s="1307"/>
      <c r="BR51" s="1307"/>
      <c r="BS51" s="1307"/>
      <c r="BT51" s="1307"/>
      <c r="BU51" s="1307"/>
      <c r="BV51" s="1307"/>
      <c r="BW51" s="1307"/>
      <c r="BX51" s="1307">
        <v>18.2</v>
      </c>
      <c r="BY51" s="1307"/>
      <c r="BZ51" s="1307"/>
      <c r="CA51" s="1307"/>
      <c r="CB51" s="1307"/>
      <c r="CC51" s="1307"/>
      <c r="CD51" s="1307"/>
      <c r="CE51" s="1307"/>
      <c r="CF51" s="1307"/>
      <c r="CG51" s="1307"/>
      <c r="CH51" s="1307"/>
      <c r="CI51" s="1307"/>
      <c r="CJ51" s="1307"/>
      <c r="CK51" s="1307"/>
      <c r="CL51" s="1307"/>
      <c r="CM51" s="1307"/>
      <c r="CN51" s="1307"/>
      <c r="CO51" s="1307"/>
      <c r="CP51" s="1307"/>
      <c r="CQ51" s="1307"/>
      <c r="CR51" s="1307"/>
      <c r="CS51" s="1307"/>
      <c r="CT51" s="1307"/>
      <c r="CU51" s="1307"/>
      <c r="CV51" s="1307"/>
      <c r="CW51" s="1307"/>
      <c r="CX51" s="1307"/>
      <c r="CY51" s="1307"/>
      <c r="CZ51" s="1307"/>
      <c r="DA51" s="1307"/>
      <c r="DB51" s="1307"/>
      <c r="DC51" s="1307"/>
    </row>
    <row r="52" spans="1:109" ht="13.2" x14ac:dyDescent="0.2">
      <c r="B52" s="394"/>
      <c r="G52" s="1322"/>
      <c r="H52" s="1322"/>
      <c r="I52" s="1327"/>
      <c r="J52" s="1327"/>
      <c r="K52" s="1312"/>
      <c r="L52" s="1312"/>
      <c r="M52" s="1312"/>
      <c r="N52" s="1312"/>
      <c r="AM52" s="403"/>
      <c r="AN52" s="1310"/>
      <c r="AO52" s="1310"/>
      <c r="AP52" s="1310"/>
      <c r="AQ52" s="1310"/>
      <c r="AR52" s="1310"/>
      <c r="AS52" s="1310"/>
      <c r="AT52" s="1310"/>
      <c r="AU52" s="1310"/>
      <c r="AV52" s="1310"/>
      <c r="AW52" s="1310"/>
      <c r="AX52" s="1310"/>
      <c r="AY52" s="1310"/>
      <c r="AZ52" s="1310"/>
      <c r="BA52" s="1310"/>
      <c r="BB52" s="1310"/>
      <c r="BC52" s="1310"/>
      <c r="BD52" s="1310"/>
      <c r="BE52" s="1310"/>
      <c r="BF52" s="1310"/>
      <c r="BG52" s="1310"/>
      <c r="BH52" s="1310"/>
      <c r="BI52" s="1310"/>
      <c r="BJ52" s="1310"/>
      <c r="BK52" s="1310"/>
      <c r="BL52" s="1310"/>
      <c r="BM52" s="1310"/>
      <c r="BN52" s="1310"/>
      <c r="BO52" s="1310"/>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ht="13.2" x14ac:dyDescent="0.2">
      <c r="A53" s="402"/>
      <c r="B53" s="394"/>
      <c r="G53" s="1322"/>
      <c r="H53" s="1322"/>
      <c r="I53" s="1305"/>
      <c r="J53" s="1305"/>
      <c r="K53" s="1312"/>
      <c r="L53" s="1312"/>
      <c r="M53" s="1312"/>
      <c r="N53" s="1312"/>
      <c r="AM53" s="403"/>
      <c r="AN53" s="1310"/>
      <c r="AO53" s="1310"/>
      <c r="AP53" s="1310"/>
      <c r="AQ53" s="1310"/>
      <c r="AR53" s="1310"/>
      <c r="AS53" s="1310"/>
      <c r="AT53" s="1310"/>
      <c r="AU53" s="1310"/>
      <c r="AV53" s="1310"/>
      <c r="AW53" s="1310"/>
      <c r="AX53" s="1310"/>
      <c r="AY53" s="1310"/>
      <c r="AZ53" s="1310"/>
      <c r="BA53" s="1310"/>
      <c r="BB53" s="1310" t="s">
        <v>613</v>
      </c>
      <c r="BC53" s="1310"/>
      <c r="BD53" s="1310"/>
      <c r="BE53" s="1310"/>
      <c r="BF53" s="1310"/>
      <c r="BG53" s="1310"/>
      <c r="BH53" s="1310"/>
      <c r="BI53" s="1310"/>
      <c r="BJ53" s="1310"/>
      <c r="BK53" s="1310"/>
      <c r="BL53" s="1310"/>
      <c r="BM53" s="1310"/>
      <c r="BN53" s="1310"/>
      <c r="BO53" s="1310"/>
      <c r="BP53" s="1326"/>
      <c r="BQ53" s="1307"/>
      <c r="BR53" s="1307"/>
      <c r="BS53" s="1307"/>
      <c r="BT53" s="1307"/>
      <c r="BU53" s="1307"/>
      <c r="BV53" s="1307"/>
      <c r="BW53" s="1307"/>
      <c r="BX53" s="1307">
        <v>56</v>
      </c>
      <c r="BY53" s="1307"/>
      <c r="BZ53" s="1307"/>
      <c r="CA53" s="1307"/>
      <c r="CB53" s="1307"/>
      <c r="CC53" s="1307"/>
      <c r="CD53" s="1307"/>
      <c r="CE53" s="1307"/>
      <c r="CF53" s="1307">
        <v>58</v>
      </c>
      <c r="CG53" s="1307"/>
      <c r="CH53" s="1307"/>
      <c r="CI53" s="1307"/>
      <c r="CJ53" s="1307"/>
      <c r="CK53" s="1307"/>
      <c r="CL53" s="1307"/>
      <c r="CM53" s="1307"/>
      <c r="CN53" s="1307">
        <v>59</v>
      </c>
      <c r="CO53" s="1307"/>
      <c r="CP53" s="1307"/>
      <c r="CQ53" s="1307"/>
      <c r="CR53" s="1307"/>
      <c r="CS53" s="1307"/>
      <c r="CT53" s="1307"/>
      <c r="CU53" s="1307"/>
      <c r="CV53" s="1307">
        <v>59.9</v>
      </c>
      <c r="CW53" s="1307"/>
      <c r="CX53" s="1307"/>
      <c r="CY53" s="1307"/>
      <c r="CZ53" s="1307"/>
      <c r="DA53" s="1307"/>
      <c r="DB53" s="1307"/>
      <c r="DC53" s="1307"/>
    </row>
    <row r="54" spans="1:109" ht="13.2" x14ac:dyDescent="0.2">
      <c r="A54" s="402"/>
      <c r="B54" s="394"/>
      <c r="G54" s="1322"/>
      <c r="H54" s="1322"/>
      <c r="I54" s="1305"/>
      <c r="J54" s="1305"/>
      <c r="K54" s="1312"/>
      <c r="L54" s="1312"/>
      <c r="M54" s="1312"/>
      <c r="N54" s="1312"/>
      <c r="AM54" s="403"/>
      <c r="AN54" s="1310"/>
      <c r="AO54" s="1310"/>
      <c r="AP54" s="1310"/>
      <c r="AQ54" s="1310"/>
      <c r="AR54" s="1310"/>
      <c r="AS54" s="1310"/>
      <c r="AT54" s="1310"/>
      <c r="AU54" s="1310"/>
      <c r="AV54" s="1310"/>
      <c r="AW54" s="1310"/>
      <c r="AX54" s="1310"/>
      <c r="AY54" s="1310"/>
      <c r="AZ54" s="1310"/>
      <c r="BA54" s="1310"/>
      <c r="BB54" s="1310"/>
      <c r="BC54" s="1310"/>
      <c r="BD54" s="1310"/>
      <c r="BE54" s="1310"/>
      <c r="BF54" s="1310"/>
      <c r="BG54" s="1310"/>
      <c r="BH54" s="1310"/>
      <c r="BI54" s="1310"/>
      <c r="BJ54" s="1310"/>
      <c r="BK54" s="1310"/>
      <c r="BL54" s="1310"/>
      <c r="BM54" s="1310"/>
      <c r="BN54" s="1310"/>
      <c r="BO54" s="1310"/>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ht="13.2" x14ac:dyDescent="0.2">
      <c r="A55" s="402"/>
      <c r="B55" s="394"/>
      <c r="G55" s="1305"/>
      <c r="H55" s="1305"/>
      <c r="I55" s="1305"/>
      <c r="J55" s="1305"/>
      <c r="K55" s="1312"/>
      <c r="L55" s="1312"/>
      <c r="M55" s="1312"/>
      <c r="N55" s="1312"/>
      <c r="AN55" s="1311" t="s">
        <v>614</v>
      </c>
      <c r="AO55" s="1311"/>
      <c r="AP55" s="1311"/>
      <c r="AQ55" s="1311"/>
      <c r="AR55" s="1311"/>
      <c r="AS55" s="1311"/>
      <c r="AT55" s="1311"/>
      <c r="AU55" s="1311"/>
      <c r="AV55" s="1311"/>
      <c r="AW55" s="1311"/>
      <c r="AX55" s="1311"/>
      <c r="AY55" s="1311"/>
      <c r="AZ55" s="1311"/>
      <c r="BA55" s="1311"/>
      <c r="BB55" s="1310" t="s">
        <v>612</v>
      </c>
      <c r="BC55" s="1310"/>
      <c r="BD55" s="1310"/>
      <c r="BE55" s="1310"/>
      <c r="BF55" s="1310"/>
      <c r="BG55" s="1310"/>
      <c r="BH55" s="1310"/>
      <c r="BI55" s="1310"/>
      <c r="BJ55" s="1310"/>
      <c r="BK55" s="1310"/>
      <c r="BL55" s="1310"/>
      <c r="BM55" s="1310"/>
      <c r="BN55" s="1310"/>
      <c r="BO55" s="1310"/>
      <c r="BP55" s="1326"/>
      <c r="BQ55" s="1307"/>
      <c r="BR55" s="1307"/>
      <c r="BS55" s="1307"/>
      <c r="BT55" s="1307"/>
      <c r="BU55" s="1307"/>
      <c r="BV55" s="1307"/>
      <c r="BW55" s="1307"/>
      <c r="BX55" s="1307">
        <v>0</v>
      </c>
      <c r="BY55" s="1307"/>
      <c r="BZ55" s="1307"/>
      <c r="CA55" s="1307"/>
      <c r="CB55" s="1307"/>
      <c r="CC55" s="1307"/>
      <c r="CD55" s="1307"/>
      <c r="CE55" s="1307"/>
      <c r="CF55" s="1307">
        <v>0</v>
      </c>
      <c r="CG55" s="1307"/>
      <c r="CH55" s="1307"/>
      <c r="CI55" s="1307"/>
      <c r="CJ55" s="1307"/>
      <c r="CK55" s="1307"/>
      <c r="CL55" s="1307"/>
      <c r="CM55" s="1307"/>
      <c r="CN55" s="1307">
        <v>0</v>
      </c>
      <c r="CO55" s="1307"/>
      <c r="CP55" s="1307"/>
      <c r="CQ55" s="1307"/>
      <c r="CR55" s="1307"/>
      <c r="CS55" s="1307"/>
      <c r="CT55" s="1307"/>
      <c r="CU55" s="1307"/>
      <c r="CV55" s="1307">
        <v>0</v>
      </c>
      <c r="CW55" s="1307"/>
      <c r="CX55" s="1307"/>
      <c r="CY55" s="1307"/>
      <c r="CZ55" s="1307"/>
      <c r="DA55" s="1307"/>
      <c r="DB55" s="1307"/>
      <c r="DC55" s="1307"/>
    </row>
    <row r="56" spans="1:109" ht="13.2" x14ac:dyDescent="0.2">
      <c r="A56" s="402"/>
      <c r="B56" s="394"/>
      <c r="G56" s="1305"/>
      <c r="H56" s="1305"/>
      <c r="I56" s="1305"/>
      <c r="J56" s="1305"/>
      <c r="K56" s="1312"/>
      <c r="L56" s="1312"/>
      <c r="M56" s="1312"/>
      <c r="N56" s="1312"/>
      <c r="AN56" s="1311"/>
      <c r="AO56" s="1311"/>
      <c r="AP56" s="1311"/>
      <c r="AQ56" s="1311"/>
      <c r="AR56" s="1311"/>
      <c r="AS56" s="1311"/>
      <c r="AT56" s="1311"/>
      <c r="AU56" s="1311"/>
      <c r="AV56" s="1311"/>
      <c r="AW56" s="1311"/>
      <c r="AX56" s="1311"/>
      <c r="AY56" s="1311"/>
      <c r="AZ56" s="1311"/>
      <c r="BA56" s="1311"/>
      <c r="BB56" s="1310"/>
      <c r="BC56" s="1310"/>
      <c r="BD56" s="1310"/>
      <c r="BE56" s="1310"/>
      <c r="BF56" s="1310"/>
      <c r="BG56" s="1310"/>
      <c r="BH56" s="1310"/>
      <c r="BI56" s="1310"/>
      <c r="BJ56" s="1310"/>
      <c r="BK56" s="1310"/>
      <c r="BL56" s="1310"/>
      <c r="BM56" s="1310"/>
      <c r="BN56" s="1310"/>
      <c r="BO56" s="1310"/>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402" customFormat="1" ht="13.2" x14ac:dyDescent="0.2">
      <c r="B57" s="406"/>
      <c r="G57" s="1305"/>
      <c r="H57" s="1305"/>
      <c r="I57" s="1308"/>
      <c r="J57" s="1308"/>
      <c r="K57" s="1312"/>
      <c r="L57" s="1312"/>
      <c r="M57" s="1312"/>
      <c r="N57" s="1312"/>
      <c r="AM57" s="387"/>
      <c r="AN57" s="1311"/>
      <c r="AO57" s="1311"/>
      <c r="AP57" s="1311"/>
      <c r="AQ57" s="1311"/>
      <c r="AR57" s="1311"/>
      <c r="AS57" s="1311"/>
      <c r="AT57" s="1311"/>
      <c r="AU57" s="1311"/>
      <c r="AV57" s="1311"/>
      <c r="AW57" s="1311"/>
      <c r="AX57" s="1311"/>
      <c r="AY57" s="1311"/>
      <c r="AZ57" s="1311"/>
      <c r="BA57" s="1311"/>
      <c r="BB57" s="1310" t="s">
        <v>613</v>
      </c>
      <c r="BC57" s="1310"/>
      <c r="BD57" s="1310"/>
      <c r="BE57" s="1310"/>
      <c r="BF57" s="1310"/>
      <c r="BG57" s="1310"/>
      <c r="BH57" s="1310"/>
      <c r="BI57" s="1310"/>
      <c r="BJ57" s="1310"/>
      <c r="BK57" s="1310"/>
      <c r="BL57" s="1310"/>
      <c r="BM57" s="1310"/>
      <c r="BN57" s="1310"/>
      <c r="BO57" s="1310"/>
      <c r="BP57" s="1326"/>
      <c r="BQ57" s="1307"/>
      <c r="BR57" s="1307"/>
      <c r="BS57" s="1307"/>
      <c r="BT57" s="1307"/>
      <c r="BU57" s="1307"/>
      <c r="BV57" s="1307"/>
      <c r="BW57" s="1307"/>
      <c r="BX57" s="1307">
        <v>55.3</v>
      </c>
      <c r="BY57" s="1307"/>
      <c r="BZ57" s="1307"/>
      <c r="CA57" s="1307"/>
      <c r="CB57" s="1307"/>
      <c r="CC57" s="1307"/>
      <c r="CD57" s="1307"/>
      <c r="CE57" s="1307"/>
      <c r="CF57" s="1307">
        <v>56.3</v>
      </c>
      <c r="CG57" s="1307"/>
      <c r="CH57" s="1307"/>
      <c r="CI57" s="1307"/>
      <c r="CJ57" s="1307"/>
      <c r="CK57" s="1307"/>
      <c r="CL57" s="1307"/>
      <c r="CM57" s="1307"/>
      <c r="CN57" s="1307">
        <v>58.3</v>
      </c>
      <c r="CO57" s="1307"/>
      <c r="CP57" s="1307"/>
      <c r="CQ57" s="1307"/>
      <c r="CR57" s="1307"/>
      <c r="CS57" s="1307"/>
      <c r="CT57" s="1307"/>
      <c r="CU57" s="1307"/>
      <c r="CV57" s="1307">
        <v>59</v>
      </c>
      <c r="CW57" s="1307"/>
      <c r="CX57" s="1307"/>
      <c r="CY57" s="1307"/>
      <c r="CZ57" s="1307"/>
      <c r="DA57" s="1307"/>
      <c r="DB57" s="1307"/>
      <c r="DC57" s="1307"/>
      <c r="DD57" s="407"/>
      <c r="DE57" s="406"/>
    </row>
    <row r="58" spans="1:109" s="402" customFormat="1" ht="13.2" x14ac:dyDescent="0.2">
      <c r="A58" s="387"/>
      <c r="B58" s="406"/>
      <c r="G58" s="1305"/>
      <c r="H58" s="1305"/>
      <c r="I58" s="1308"/>
      <c r="J58" s="1308"/>
      <c r="K58" s="1312"/>
      <c r="L58" s="1312"/>
      <c r="M58" s="1312"/>
      <c r="N58" s="1312"/>
      <c r="AM58" s="387"/>
      <c r="AN58" s="1311"/>
      <c r="AO58" s="1311"/>
      <c r="AP58" s="1311"/>
      <c r="AQ58" s="1311"/>
      <c r="AR58" s="1311"/>
      <c r="AS58" s="1311"/>
      <c r="AT58" s="1311"/>
      <c r="AU58" s="1311"/>
      <c r="AV58" s="1311"/>
      <c r="AW58" s="1311"/>
      <c r="AX58" s="1311"/>
      <c r="AY58" s="1311"/>
      <c r="AZ58" s="1311"/>
      <c r="BA58" s="1311"/>
      <c r="BB58" s="1310"/>
      <c r="BC58" s="1310"/>
      <c r="BD58" s="1310"/>
      <c r="BE58" s="1310"/>
      <c r="BF58" s="1310"/>
      <c r="BG58" s="1310"/>
      <c r="BH58" s="1310"/>
      <c r="BI58" s="1310"/>
      <c r="BJ58" s="1310"/>
      <c r="BK58" s="1310"/>
      <c r="BL58" s="1310"/>
      <c r="BM58" s="1310"/>
      <c r="BN58" s="1310"/>
      <c r="BO58" s="1310"/>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407"/>
      <c r="DE58" s="406"/>
    </row>
    <row r="59" spans="1:109" s="402" customFormat="1" ht="13.2" x14ac:dyDescent="0.2">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ht="13.2" x14ac:dyDescent="0.2">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ht="13.2" x14ac:dyDescent="0.2">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ht="13.2" x14ac:dyDescent="0.2">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6.2" x14ac:dyDescent="0.2">
      <c r="B63" s="413" t="s">
        <v>615</v>
      </c>
    </row>
    <row r="64" spans="1:109" ht="13.2" x14ac:dyDescent="0.2">
      <c r="B64" s="394"/>
      <c r="G64" s="401"/>
      <c r="I64" s="414"/>
      <c r="J64" s="414"/>
      <c r="K64" s="414"/>
      <c r="L64" s="414"/>
      <c r="M64" s="414"/>
      <c r="N64" s="415"/>
      <c r="AM64" s="401"/>
      <c r="AN64" s="401" t="s">
        <v>609</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ht="13.2" x14ac:dyDescent="0.2">
      <c r="B65" s="394"/>
      <c r="AN65" s="1313" t="s">
        <v>618</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ht="13.2" x14ac:dyDescent="0.2">
      <c r="B66" s="394"/>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ht="13.2" x14ac:dyDescent="0.2">
      <c r="B67" s="394"/>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ht="13.2" x14ac:dyDescent="0.2">
      <c r="B68" s="394"/>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ht="13.2" x14ac:dyDescent="0.2">
      <c r="B69" s="394"/>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ht="13.2" x14ac:dyDescent="0.2">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ht="13.2" x14ac:dyDescent="0.2">
      <c r="B71" s="394"/>
      <c r="G71" s="419"/>
      <c r="I71" s="420"/>
      <c r="J71" s="417"/>
      <c r="K71" s="417"/>
      <c r="L71" s="418"/>
      <c r="M71" s="417"/>
      <c r="N71" s="418"/>
      <c r="AM71" s="419"/>
      <c r="AN71" s="387" t="s">
        <v>610</v>
      </c>
    </row>
    <row r="72" spans="2:107" ht="13.2" x14ac:dyDescent="0.2">
      <c r="B72" s="394"/>
      <c r="G72" s="1305"/>
      <c r="H72" s="1305"/>
      <c r="I72" s="1305"/>
      <c r="J72" s="1305"/>
      <c r="K72" s="404"/>
      <c r="L72" s="404"/>
      <c r="M72" s="405"/>
      <c r="N72" s="405"/>
      <c r="AN72" s="1323"/>
      <c r="AO72" s="1324"/>
      <c r="AP72" s="1324"/>
      <c r="AQ72" s="1324"/>
      <c r="AR72" s="1324"/>
      <c r="AS72" s="1324"/>
      <c r="AT72" s="1324"/>
      <c r="AU72" s="1324"/>
      <c r="AV72" s="1324"/>
      <c r="AW72" s="1324"/>
      <c r="AX72" s="1324"/>
      <c r="AY72" s="1324"/>
      <c r="AZ72" s="1324"/>
      <c r="BA72" s="1324"/>
      <c r="BB72" s="1324"/>
      <c r="BC72" s="1324"/>
      <c r="BD72" s="1324"/>
      <c r="BE72" s="1324"/>
      <c r="BF72" s="1324"/>
      <c r="BG72" s="1324"/>
      <c r="BH72" s="1324"/>
      <c r="BI72" s="1324"/>
      <c r="BJ72" s="1324"/>
      <c r="BK72" s="1324"/>
      <c r="BL72" s="1324"/>
      <c r="BM72" s="1324"/>
      <c r="BN72" s="1324"/>
      <c r="BO72" s="1325"/>
      <c r="BP72" s="1311" t="s">
        <v>559</v>
      </c>
      <c r="BQ72" s="1311"/>
      <c r="BR72" s="1311"/>
      <c r="BS72" s="1311"/>
      <c r="BT72" s="1311"/>
      <c r="BU72" s="1311"/>
      <c r="BV72" s="1311"/>
      <c r="BW72" s="1311"/>
      <c r="BX72" s="1311" t="s">
        <v>560</v>
      </c>
      <c r="BY72" s="1311"/>
      <c r="BZ72" s="1311"/>
      <c r="CA72" s="1311"/>
      <c r="CB72" s="1311"/>
      <c r="CC72" s="1311"/>
      <c r="CD72" s="1311"/>
      <c r="CE72" s="1311"/>
      <c r="CF72" s="1311" t="s">
        <v>561</v>
      </c>
      <c r="CG72" s="1311"/>
      <c r="CH72" s="1311"/>
      <c r="CI72" s="1311"/>
      <c r="CJ72" s="1311"/>
      <c r="CK72" s="1311"/>
      <c r="CL72" s="1311"/>
      <c r="CM72" s="1311"/>
      <c r="CN72" s="1311" t="s">
        <v>562</v>
      </c>
      <c r="CO72" s="1311"/>
      <c r="CP72" s="1311"/>
      <c r="CQ72" s="1311"/>
      <c r="CR72" s="1311"/>
      <c r="CS72" s="1311"/>
      <c r="CT72" s="1311"/>
      <c r="CU72" s="1311"/>
      <c r="CV72" s="1311" t="s">
        <v>563</v>
      </c>
      <c r="CW72" s="1311"/>
      <c r="CX72" s="1311"/>
      <c r="CY72" s="1311"/>
      <c r="CZ72" s="1311"/>
      <c r="DA72" s="1311"/>
      <c r="DB72" s="1311"/>
      <c r="DC72" s="1311"/>
    </row>
    <row r="73" spans="2:107" ht="13.2" x14ac:dyDescent="0.2">
      <c r="B73" s="394"/>
      <c r="G73" s="1322"/>
      <c r="H73" s="1322"/>
      <c r="I73" s="1322"/>
      <c r="J73" s="1322"/>
      <c r="K73" s="1306"/>
      <c r="L73" s="1306"/>
      <c r="M73" s="1306"/>
      <c r="N73" s="1306"/>
      <c r="AM73" s="403"/>
      <c r="AN73" s="1310" t="s">
        <v>611</v>
      </c>
      <c r="AO73" s="1310"/>
      <c r="AP73" s="1310"/>
      <c r="AQ73" s="1310"/>
      <c r="AR73" s="1310"/>
      <c r="AS73" s="1310"/>
      <c r="AT73" s="1310"/>
      <c r="AU73" s="1310"/>
      <c r="AV73" s="1310"/>
      <c r="AW73" s="1310"/>
      <c r="AX73" s="1310"/>
      <c r="AY73" s="1310"/>
      <c r="AZ73" s="1310"/>
      <c r="BA73" s="1310"/>
      <c r="BB73" s="1310" t="s">
        <v>612</v>
      </c>
      <c r="BC73" s="1310"/>
      <c r="BD73" s="1310"/>
      <c r="BE73" s="1310"/>
      <c r="BF73" s="1310"/>
      <c r="BG73" s="1310"/>
      <c r="BH73" s="1310"/>
      <c r="BI73" s="1310"/>
      <c r="BJ73" s="1310"/>
      <c r="BK73" s="1310"/>
      <c r="BL73" s="1310"/>
      <c r="BM73" s="1310"/>
      <c r="BN73" s="1310"/>
      <c r="BO73" s="1310"/>
      <c r="BP73" s="1307">
        <v>40</v>
      </c>
      <c r="BQ73" s="1307"/>
      <c r="BR73" s="1307"/>
      <c r="BS73" s="1307"/>
      <c r="BT73" s="1307"/>
      <c r="BU73" s="1307"/>
      <c r="BV73" s="1307"/>
      <c r="BW73" s="1307"/>
      <c r="BX73" s="1307">
        <v>18.2</v>
      </c>
      <c r="BY73" s="1307"/>
      <c r="BZ73" s="1307"/>
      <c r="CA73" s="1307"/>
      <c r="CB73" s="1307"/>
      <c r="CC73" s="1307"/>
      <c r="CD73" s="1307"/>
      <c r="CE73" s="1307"/>
      <c r="CF73" s="1307"/>
      <c r="CG73" s="1307"/>
      <c r="CH73" s="1307"/>
      <c r="CI73" s="1307"/>
      <c r="CJ73" s="1307"/>
      <c r="CK73" s="1307"/>
      <c r="CL73" s="1307"/>
      <c r="CM73" s="1307"/>
      <c r="CN73" s="1307"/>
      <c r="CO73" s="1307"/>
      <c r="CP73" s="1307"/>
      <c r="CQ73" s="1307"/>
      <c r="CR73" s="1307"/>
      <c r="CS73" s="1307"/>
      <c r="CT73" s="1307"/>
      <c r="CU73" s="1307"/>
      <c r="CV73" s="1307"/>
      <c r="CW73" s="1307"/>
      <c r="CX73" s="1307"/>
      <c r="CY73" s="1307"/>
      <c r="CZ73" s="1307"/>
      <c r="DA73" s="1307"/>
      <c r="DB73" s="1307"/>
      <c r="DC73" s="1307"/>
    </row>
    <row r="74" spans="2:107" ht="13.2" x14ac:dyDescent="0.2">
      <c r="B74" s="394"/>
      <c r="G74" s="1322"/>
      <c r="H74" s="1322"/>
      <c r="I74" s="1322"/>
      <c r="J74" s="1322"/>
      <c r="K74" s="1306"/>
      <c r="L74" s="1306"/>
      <c r="M74" s="1306"/>
      <c r="N74" s="1306"/>
      <c r="AM74" s="403"/>
      <c r="AN74" s="1310"/>
      <c r="AO74" s="1310"/>
      <c r="AP74" s="1310"/>
      <c r="AQ74" s="1310"/>
      <c r="AR74" s="1310"/>
      <c r="AS74" s="1310"/>
      <c r="AT74" s="1310"/>
      <c r="AU74" s="1310"/>
      <c r="AV74" s="1310"/>
      <c r="AW74" s="1310"/>
      <c r="AX74" s="1310"/>
      <c r="AY74" s="1310"/>
      <c r="AZ74" s="1310"/>
      <c r="BA74" s="1310"/>
      <c r="BB74" s="1310"/>
      <c r="BC74" s="1310"/>
      <c r="BD74" s="1310"/>
      <c r="BE74" s="1310"/>
      <c r="BF74" s="1310"/>
      <c r="BG74" s="1310"/>
      <c r="BH74" s="1310"/>
      <c r="BI74" s="1310"/>
      <c r="BJ74" s="1310"/>
      <c r="BK74" s="1310"/>
      <c r="BL74" s="1310"/>
      <c r="BM74" s="1310"/>
      <c r="BN74" s="1310"/>
      <c r="BO74" s="1310"/>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ht="13.2" x14ac:dyDescent="0.2">
      <c r="B75" s="394"/>
      <c r="G75" s="1322"/>
      <c r="H75" s="1322"/>
      <c r="I75" s="1305"/>
      <c r="J75" s="1305"/>
      <c r="K75" s="1312"/>
      <c r="L75" s="1312"/>
      <c r="M75" s="1312"/>
      <c r="N75" s="1312"/>
      <c r="AM75" s="403"/>
      <c r="AN75" s="1310"/>
      <c r="AO75" s="1310"/>
      <c r="AP75" s="1310"/>
      <c r="AQ75" s="1310"/>
      <c r="AR75" s="1310"/>
      <c r="AS75" s="1310"/>
      <c r="AT75" s="1310"/>
      <c r="AU75" s="1310"/>
      <c r="AV75" s="1310"/>
      <c r="AW75" s="1310"/>
      <c r="AX75" s="1310"/>
      <c r="AY75" s="1310"/>
      <c r="AZ75" s="1310"/>
      <c r="BA75" s="1310"/>
      <c r="BB75" s="1310" t="s">
        <v>616</v>
      </c>
      <c r="BC75" s="1310"/>
      <c r="BD75" s="1310"/>
      <c r="BE75" s="1310"/>
      <c r="BF75" s="1310"/>
      <c r="BG75" s="1310"/>
      <c r="BH75" s="1310"/>
      <c r="BI75" s="1310"/>
      <c r="BJ75" s="1310"/>
      <c r="BK75" s="1310"/>
      <c r="BL75" s="1310"/>
      <c r="BM75" s="1310"/>
      <c r="BN75" s="1310"/>
      <c r="BO75" s="1310"/>
      <c r="BP75" s="1307">
        <v>9.3000000000000007</v>
      </c>
      <c r="BQ75" s="1307"/>
      <c r="BR75" s="1307"/>
      <c r="BS75" s="1307"/>
      <c r="BT75" s="1307"/>
      <c r="BU75" s="1307"/>
      <c r="BV75" s="1307"/>
      <c r="BW75" s="1307"/>
      <c r="BX75" s="1307">
        <v>8.4</v>
      </c>
      <c r="BY75" s="1307"/>
      <c r="BZ75" s="1307"/>
      <c r="CA75" s="1307"/>
      <c r="CB75" s="1307"/>
      <c r="CC75" s="1307"/>
      <c r="CD75" s="1307"/>
      <c r="CE75" s="1307"/>
      <c r="CF75" s="1307">
        <v>7.9</v>
      </c>
      <c r="CG75" s="1307"/>
      <c r="CH75" s="1307"/>
      <c r="CI75" s="1307"/>
      <c r="CJ75" s="1307"/>
      <c r="CK75" s="1307"/>
      <c r="CL75" s="1307"/>
      <c r="CM75" s="1307"/>
      <c r="CN75" s="1307">
        <v>8.1999999999999993</v>
      </c>
      <c r="CO75" s="1307"/>
      <c r="CP75" s="1307"/>
      <c r="CQ75" s="1307"/>
      <c r="CR75" s="1307"/>
      <c r="CS75" s="1307"/>
      <c r="CT75" s="1307"/>
      <c r="CU75" s="1307"/>
      <c r="CV75" s="1307">
        <v>8.6</v>
      </c>
      <c r="CW75" s="1307"/>
      <c r="CX75" s="1307"/>
      <c r="CY75" s="1307"/>
      <c r="CZ75" s="1307"/>
      <c r="DA75" s="1307"/>
      <c r="DB75" s="1307"/>
      <c r="DC75" s="1307"/>
    </row>
    <row r="76" spans="2:107" ht="13.2" x14ac:dyDescent="0.2">
      <c r="B76" s="394"/>
      <c r="G76" s="1322"/>
      <c r="H76" s="1322"/>
      <c r="I76" s="1305"/>
      <c r="J76" s="1305"/>
      <c r="K76" s="1312"/>
      <c r="L76" s="1312"/>
      <c r="M76" s="1312"/>
      <c r="N76" s="1312"/>
      <c r="AM76" s="403"/>
      <c r="AN76" s="1310"/>
      <c r="AO76" s="1310"/>
      <c r="AP76" s="1310"/>
      <c r="AQ76" s="1310"/>
      <c r="AR76" s="1310"/>
      <c r="AS76" s="1310"/>
      <c r="AT76" s="1310"/>
      <c r="AU76" s="1310"/>
      <c r="AV76" s="1310"/>
      <c r="AW76" s="1310"/>
      <c r="AX76" s="1310"/>
      <c r="AY76" s="1310"/>
      <c r="AZ76" s="1310"/>
      <c r="BA76" s="1310"/>
      <c r="BB76" s="1310"/>
      <c r="BC76" s="1310"/>
      <c r="BD76" s="1310"/>
      <c r="BE76" s="1310"/>
      <c r="BF76" s="1310"/>
      <c r="BG76" s="1310"/>
      <c r="BH76" s="1310"/>
      <c r="BI76" s="1310"/>
      <c r="BJ76" s="1310"/>
      <c r="BK76" s="1310"/>
      <c r="BL76" s="1310"/>
      <c r="BM76" s="1310"/>
      <c r="BN76" s="1310"/>
      <c r="BO76" s="1310"/>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ht="13.2" x14ac:dyDescent="0.2">
      <c r="B77" s="394"/>
      <c r="G77" s="1305"/>
      <c r="H77" s="1305"/>
      <c r="I77" s="1305"/>
      <c r="J77" s="1305"/>
      <c r="K77" s="1306"/>
      <c r="L77" s="1306"/>
      <c r="M77" s="1306"/>
      <c r="N77" s="1306"/>
      <c r="AN77" s="1311" t="s">
        <v>614</v>
      </c>
      <c r="AO77" s="1311"/>
      <c r="AP77" s="1311"/>
      <c r="AQ77" s="1311"/>
      <c r="AR77" s="1311"/>
      <c r="AS77" s="1311"/>
      <c r="AT77" s="1311"/>
      <c r="AU77" s="1311"/>
      <c r="AV77" s="1311"/>
      <c r="AW77" s="1311"/>
      <c r="AX77" s="1311"/>
      <c r="AY77" s="1311"/>
      <c r="AZ77" s="1311"/>
      <c r="BA77" s="1311"/>
      <c r="BB77" s="1310" t="s">
        <v>612</v>
      </c>
      <c r="BC77" s="1310"/>
      <c r="BD77" s="1310"/>
      <c r="BE77" s="1310"/>
      <c r="BF77" s="1310"/>
      <c r="BG77" s="1310"/>
      <c r="BH77" s="1310"/>
      <c r="BI77" s="1310"/>
      <c r="BJ77" s="1310"/>
      <c r="BK77" s="1310"/>
      <c r="BL77" s="1310"/>
      <c r="BM77" s="1310"/>
      <c r="BN77" s="1310"/>
      <c r="BO77" s="1310"/>
      <c r="BP77" s="1307">
        <v>54</v>
      </c>
      <c r="BQ77" s="1307"/>
      <c r="BR77" s="1307"/>
      <c r="BS77" s="1307"/>
      <c r="BT77" s="1307"/>
      <c r="BU77" s="1307"/>
      <c r="BV77" s="1307"/>
      <c r="BW77" s="1307"/>
      <c r="BX77" s="1307">
        <v>0</v>
      </c>
      <c r="BY77" s="1307"/>
      <c r="BZ77" s="1307"/>
      <c r="CA77" s="1307"/>
      <c r="CB77" s="1307"/>
      <c r="CC77" s="1307"/>
      <c r="CD77" s="1307"/>
      <c r="CE77" s="1307"/>
      <c r="CF77" s="1307">
        <v>0</v>
      </c>
      <c r="CG77" s="1307"/>
      <c r="CH77" s="1307"/>
      <c r="CI77" s="1307"/>
      <c r="CJ77" s="1307"/>
      <c r="CK77" s="1307"/>
      <c r="CL77" s="1307"/>
      <c r="CM77" s="1307"/>
      <c r="CN77" s="1307">
        <v>0</v>
      </c>
      <c r="CO77" s="1307"/>
      <c r="CP77" s="1307"/>
      <c r="CQ77" s="1307"/>
      <c r="CR77" s="1307"/>
      <c r="CS77" s="1307"/>
      <c r="CT77" s="1307"/>
      <c r="CU77" s="1307"/>
      <c r="CV77" s="1307">
        <v>0</v>
      </c>
      <c r="CW77" s="1307"/>
      <c r="CX77" s="1307"/>
      <c r="CY77" s="1307"/>
      <c r="CZ77" s="1307"/>
      <c r="DA77" s="1307"/>
      <c r="DB77" s="1307"/>
      <c r="DC77" s="1307"/>
    </row>
    <row r="78" spans="2:107" ht="13.2" x14ac:dyDescent="0.2">
      <c r="B78" s="394"/>
      <c r="G78" s="1305"/>
      <c r="H78" s="1305"/>
      <c r="I78" s="1305"/>
      <c r="J78" s="1305"/>
      <c r="K78" s="1306"/>
      <c r="L78" s="1306"/>
      <c r="M78" s="1306"/>
      <c r="N78" s="1306"/>
      <c r="AN78" s="1311"/>
      <c r="AO78" s="1311"/>
      <c r="AP78" s="1311"/>
      <c r="AQ78" s="1311"/>
      <c r="AR78" s="1311"/>
      <c r="AS78" s="1311"/>
      <c r="AT78" s="1311"/>
      <c r="AU78" s="1311"/>
      <c r="AV78" s="1311"/>
      <c r="AW78" s="1311"/>
      <c r="AX78" s="1311"/>
      <c r="AY78" s="1311"/>
      <c r="AZ78" s="1311"/>
      <c r="BA78" s="1311"/>
      <c r="BB78" s="1310"/>
      <c r="BC78" s="1310"/>
      <c r="BD78" s="1310"/>
      <c r="BE78" s="1310"/>
      <c r="BF78" s="1310"/>
      <c r="BG78" s="1310"/>
      <c r="BH78" s="1310"/>
      <c r="BI78" s="1310"/>
      <c r="BJ78" s="1310"/>
      <c r="BK78" s="1310"/>
      <c r="BL78" s="1310"/>
      <c r="BM78" s="1310"/>
      <c r="BN78" s="1310"/>
      <c r="BO78" s="1310"/>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ht="13.2" x14ac:dyDescent="0.2">
      <c r="B79" s="394"/>
      <c r="G79" s="1305"/>
      <c r="H79" s="1305"/>
      <c r="I79" s="1308"/>
      <c r="J79" s="1308"/>
      <c r="K79" s="1309"/>
      <c r="L79" s="1309"/>
      <c r="M79" s="1309"/>
      <c r="N79" s="1309"/>
      <c r="AN79" s="1311"/>
      <c r="AO79" s="1311"/>
      <c r="AP79" s="1311"/>
      <c r="AQ79" s="1311"/>
      <c r="AR79" s="1311"/>
      <c r="AS79" s="1311"/>
      <c r="AT79" s="1311"/>
      <c r="AU79" s="1311"/>
      <c r="AV79" s="1311"/>
      <c r="AW79" s="1311"/>
      <c r="AX79" s="1311"/>
      <c r="AY79" s="1311"/>
      <c r="AZ79" s="1311"/>
      <c r="BA79" s="1311"/>
      <c r="BB79" s="1310" t="s">
        <v>616</v>
      </c>
      <c r="BC79" s="1310"/>
      <c r="BD79" s="1310"/>
      <c r="BE79" s="1310"/>
      <c r="BF79" s="1310"/>
      <c r="BG79" s="1310"/>
      <c r="BH79" s="1310"/>
      <c r="BI79" s="1310"/>
      <c r="BJ79" s="1310"/>
      <c r="BK79" s="1310"/>
      <c r="BL79" s="1310"/>
      <c r="BM79" s="1310"/>
      <c r="BN79" s="1310"/>
      <c r="BO79" s="1310"/>
      <c r="BP79" s="1307">
        <v>11.5</v>
      </c>
      <c r="BQ79" s="1307"/>
      <c r="BR79" s="1307"/>
      <c r="BS79" s="1307"/>
      <c r="BT79" s="1307"/>
      <c r="BU79" s="1307"/>
      <c r="BV79" s="1307"/>
      <c r="BW79" s="1307"/>
      <c r="BX79" s="1307">
        <v>8.6</v>
      </c>
      <c r="BY79" s="1307"/>
      <c r="BZ79" s="1307"/>
      <c r="CA79" s="1307"/>
      <c r="CB79" s="1307"/>
      <c r="CC79" s="1307"/>
      <c r="CD79" s="1307"/>
      <c r="CE79" s="1307"/>
      <c r="CF79" s="1307">
        <v>8.5</v>
      </c>
      <c r="CG79" s="1307"/>
      <c r="CH79" s="1307"/>
      <c r="CI79" s="1307"/>
      <c r="CJ79" s="1307"/>
      <c r="CK79" s="1307"/>
      <c r="CL79" s="1307"/>
      <c r="CM79" s="1307"/>
      <c r="CN79" s="1307">
        <v>8.5</v>
      </c>
      <c r="CO79" s="1307"/>
      <c r="CP79" s="1307"/>
      <c r="CQ79" s="1307"/>
      <c r="CR79" s="1307"/>
      <c r="CS79" s="1307"/>
      <c r="CT79" s="1307"/>
      <c r="CU79" s="1307"/>
      <c r="CV79" s="1307">
        <v>8.6</v>
      </c>
      <c r="CW79" s="1307"/>
      <c r="CX79" s="1307"/>
      <c r="CY79" s="1307"/>
      <c r="CZ79" s="1307"/>
      <c r="DA79" s="1307"/>
      <c r="DB79" s="1307"/>
      <c r="DC79" s="1307"/>
    </row>
    <row r="80" spans="2:107" ht="13.2" x14ac:dyDescent="0.2">
      <c r="B80" s="394"/>
      <c r="G80" s="1305"/>
      <c r="H80" s="1305"/>
      <c r="I80" s="1308"/>
      <c r="J80" s="1308"/>
      <c r="K80" s="1309"/>
      <c r="L80" s="1309"/>
      <c r="M80" s="1309"/>
      <c r="N80" s="1309"/>
      <c r="AN80" s="1311"/>
      <c r="AO80" s="1311"/>
      <c r="AP80" s="1311"/>
      <c r="AQ80" s="1311"/>
      <c r="AR80" s="1311"/>
      <c r="AS80" s="1311"/>
      <c r="AT80" s="1311"/>
      <c r="AU80" s="1311"/>
      <c r="AV80" s="1311"/>
      <c r="AW80" s="1311"/>
      <c r="AX80" s="1311"/>
      <c r="AY80" s="1311"/>
      <c r="AZ80" s="1311"/>
      <c r="BA80" s="1311"/>
      <c r="BB80" s="1310"/>
      <c r="BC80" s="1310"/>
      <c r="BD80" s="1310"/>
      <c r="BE80" s="1310"/>
      <c r="BF80" s="1310"/>
      <c r="BG80" s="1310"/>
      <c r="BH80" s="1310"/>
      <c r="BI80" s="1310"/>
      <c r="BJ80" s="1310"/>
      <c r="BK80" s="1310"/>
      <c r="BL80" s="1310"/>
      <c r="BM80" s="1310"/>
      <c r="BN80" s="1310"/>
      <c r="BO80" s="1310"/>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ht="13.2" x14ac:dyDescent="0.2">
      <c r="B81" s="394"/>
    </row>
    <row r="82" spans="2:109" ht="16.2" x14ac:dyDescent="0.2">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ht="13.2" x14ac:dyDescent="0.2">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ht="13.2" x14ac:dyDescent="0.2">
      <c r="DD84" s="387"/>
      <c r="DE84" s="387"/>
    </row>
    <row r="85" spans="2:109" ht="13.2" x14ac:dyDescent="0.2">
      <c r="DD85" s="387"/>
      <c r="DE85" s="387"/>
    </row>
    <row r="86" spans="2:109" ht="13.2" hidden="1" x14ac:dyDescent="0.2">
      <c r="DD86" s="387"/>
      <c r="DE86" s="387"/>
    </row>
    <row r="87" spans="2:109" ht="13.2" hidden="1" x14ac:dyDescent="0.2">
      <c r="K87" s="422"/>
      <c r="AQ87" s="422"/>
      <c r="BC87" s="422"/>
      <c r="BO87" s="422"/>
      <c r="CA87" s="422"/>
      <c r="CM87" s="422"/>
      <c r="CY87" s="422"/>
      <c r="DD87" s="387"/>
      <c r="DE87" s="387"/>
    </row>
    <row r="88" spans="2:109" ht="13.2" hidden="1" x14ac:dyDescent="0.2">
      <c r="DD88" s="387"/>
      <c r="DE88" s="387"/>
    </row>
    <row r="89" spans="2:109" ht="13.2" hidden="1" x14ac:dyDescent="0.2">
      <c r="DD89" s="387"/>
      <c r="DE89" s="387"/>
    </row>
    <row r="90" spans="2:109" ht="13.2" hidden="1" x14ac:dyDescent="0.2">
      <c r="DD90" s="387"/>
      <c r="DE90" s="387"/>
    </row>
    <row r="91" spans="2:109" ht="13.2" hidden="1" x14ac:dyDescent="0.2">
      <c r="DD91" s="387"/>
      <c r="DE91" s="387"/>
    </row>
    <row r="92" spans="2:109" ht="13.5" hidden="1" customHeight="1" x14ac:dyDescent="0.2">
      <c r="DD92" s="387"/>
      <c r="DE92" s="387"/>
    </row>
    <row r="93" spans="2:109" ht="13.5" hidden="1" customHeight="1" x14ac:dyDescent="0.2">
      <c r="DD93" s="387"/>
      <c r="DE93" s="387"/>
    </row>
    <row r="94" spans="2:109" ht="13.5" hidden="1" customHeight="1" x14ac:dyDescent="0.2">
      <c r="DD94" s="387"/>
      <c r="DE94" s="387"/>
    </row>
    <row r="95" spans="2:109" ht="13.5" hidden="1" customHeight="1" x14ac:dyDescent="0.2">
      <c r="DD95" s="387"/>
      <c r="DE95" s="387"/>
    </row>
    <row r="96" spans="2:109" ht="13.5" hidden="1" customHeight="1" x14ac:dyDescent="0.2">
      <c r="DD96" s="387"/>
      <c r="DE96" s="387"/>
    </row>
    <row r="97" spans="108:109" ht="13.5" hidden="1" customHeight="1" x14ac:dyDescent="0.2">
      <c r="DD97" s="387"/>
      <c r="DE97" s="387"/>
    </row>
    <row r="98" spans="108:109" ht="13.5" hidden="1" customHeight="1" x14ac:dyDescent="0.2">
      <c r="DD98" s="387"/>
      <c r="DE98" s="387"/>
    </row>
    <row r="99" spans="108:109" ht="13.5" hidden="1" customHeight="1" x14ac:dyDescent="0.2">
      <c r="DD99" s="387"/>
      <c r="DE99" s="387"/>
    </row>
    <row r="100" spans="108:109" ht="13.5" hidden="1" customHeight="1" x14ac:dyDescent="0.2">
      <c r="DD100" s="387"/>
      <c r="DE100" s="387"/>
    </row>
    <row r="101" spans="108:109" ht="13.5" hidden="1" customHeight="1" x14ac:dyDescent="0.2">
      <c r="DD101" s="387"/>
      <c r="DE101" s="387"/>
    </row>
    <row r="102" spans="108:109" ht="13.5" hidden="1" customHeight="1" x14ac:dyDescent="0.2">
      <c r="DD102" s="387"/>
      <c r="DE102" s="387"/>
    </row>
    <row r="103" spans="108:109" ht="13.5" hidden="1" customHeight="1" x14ac:dyDescent="0.2">
      <c r="DD103" s="387"/>
      <c r="DE103" s="387"/>
    </row>
    <row r="104" spans="108:109" ht="13.5" hidden="1" customHeight="1" x14ac:dyDescent="0.2">
      <c r="DD104" s="387"/>
      <c r="DE104" s="387"/>
    </row>
    <row r="105" spans="108:109" ht="13.5" hidden="1" customHeight="1" x14ac:dyDescent="0.2">
      <c r="DD105" s="387"/>
      <c r="DE105" s="387"/>
    </row>
    <row r="106" spans="108:109" ht="13.5" hidden="1" customHeight="1" x14ac:dyDescent="0.2">
      <c r="DD106" s="387"/>
      <c r="DE106" s="387"/>
    </row>
    <row r="107" spans="108:109" ht="13.5" hidden="1" customHeight="1" x14ac:dyDescent="0.2">
      <c r="DD107" s="387"/>
      <c r="DE107" s="387"/>
    </row>
    <row r="108" spans="108:109" ht="13.5" hidden="1" customHeight="1" x14ac:dyDescent="0.2">
      <c r="DD108" s="387"/>
      <c r="DE108" s="387"/>
    </row>
    <row r="109" spans="108:109" ht="13.5" hidden="1" customHeight="1" x14ac:dyDescent="0.2">
      <c r="DD109" s="387"/>
      <c r="DE109" s="387"/>
    </row>
    <row r="110" spans="108:109" ht="13.5" hidden="1" customHeight="1" x14ac:dyDescent="0.2">
      <c r="DD110" s="387"/>
      <c r="DE110" s="387"/>
    </row>
    <row r="111" spans="108:109" ht="13.5" hidden="1" customHeight="1" x14ac:dyDescent="0.2">
      <c r="DD111" s="387"/>
      <c r="DE111" s="387"/>
    </row>
    <row r="112" spans="108:109" ht="13.5" hidden="1" customHeight="1" x14ac:dyDescent="0.2">
      <c r="DD112" s="387"/>
      <c r="DE112" s="387"/>
    </row>
    <row r="113" spans="108:109" ht="13.5" hidden="1" customHeight="1" x14ac:dyDescent="0.2">
      <c r="DD113" s="387"/>
      <c r="DE113" s="387"/>
    </row>
    <row r="114" spans="108:109" ht="13.5" hidden="1" customHeight="1" x14ac:dyDescent="0.2">
      <c r="DD114" s="387"/>
      <c r="DE114" s="387"/>
    </row>
    <row r="115" spans="108:109" ht="13.5" hidden="1" customHeight="1" x14ac:dyDescent="0.2">
      <c r="DD115" s="387"/>
      <c r="DE115" s="387"/>
    </row>
    <row r="116" spans="108:109" ht="13.5" hidden="1" customHeight="1" x14ac:dyDescent="0.2">
      <c r="DD116" s="387"/>
      <c r="DE116" s="387"/>
    </row>
    <row r="117" spans="108:109" ht="13.5" hidden="1" customHeight="1" x14ac:dyDescent="0.2">
      <c r="DD117" s="387"/>
      <c r="DE117" s="387"/>
    </row>
    <row r="118" spans="108:109" ht="13.5" hidden="1" customHeight="1" x14ac:dyDescent="0.2">
      <c r="DD118" s="387"/>
      <c r="DE118" s="387"/>
    </row>
    <row r="119" spans="108:109" ht="13.5" hidden="1" customHeight="1" x14ac:dyDescent="0.2">
      <c r="DD119" s="387"/>
      <c r="DE119" s="387"/>
    </row>
    <row r="120" spans="108:109" ht="13.5" hidden="1" customHeight="1" x14ac:dyDescent="0.2">
      <c r="DD120" s="387"/>
      <c r="DE120" s="387"/>
    </row>
    <row r="121" spans="108:109" ht="13.5" hidden="1" customHeight="1" x14ac:dyDescent="0.2">
      <c r="DD121" s="387"/>
      <c r="DE121" s="387"/>
    </row>
    <row r="122" spans="108:109" ht="13.5" hidden="1" customHeight="1" x14ac:dyDescent="0.2">
      <c r="DD122" s="387"/>
      <c r="DE122" s="387"/>
    </row>
    <row r="123" spans="108:109" ht="13.5" hidden="1" customHeight="1" x14ac:dyDescent="0.2">
      <c r="DD123" s="387"/>
      <c r="DE123" s="387"/>
    </row>
    <row r="124" spans="108:109" ht="13.5" hidden="1" customHeight="1" x14ac:dyDescent="0.2">
      <c r="DD124" s="387"/>
      <c r="DE124" s="387"/>
    </row>
    <row r="125" spans="108:109" ht="13.5" hidden="1" customHeight="1" x14ac:dyDescent="0.2">
      <c r="DD125" s="387"/>
      <c r="DE125" s="387"/>
    </row>
    <row r="126" spans="108:109" ht="13.5" hidden="1" customHeight="1" x14ac:dyDescent="0.2">
      <c r="DD126" s="387"/>
      <c r="DE126" s="387"/>
    </row>
    <row r="127" spans="108:109" ht="13.5" hidden="1" customHeight="1" x14ac:dyDescent="0.2">
      <c r="DD127" s="387"/>
      <c r="DE127" s="387"/>
    </row>
    <row r="128" spans="108:109" ht="13.5" hidden="1" customHeight="1" x14ac:dyDescent="0.2">
      <c r="DD128" s="387"/>
      <c r="DE128" s="387"/>
    </row>
    <row r="129" spans="108:109" ht="13.5" hidden="1" customHeight="1" x14ac:dyDescent="0.2">
      <c r="DD129" s="387"/>
      <c r="DE129" s="387"/>
    </row>
    <row r="130" spans="108:109" ht="13.5" hidden="1" customHeight="1" x14ac:dyDescent="0.2">
      <c r="DD130" s="387"/>
      <c r="DE130" s="387"/>
    </row>
    <row r="131" spans="108:109" ht="13.5" hidden="1" customHeight="1" x14ac:dyDescent="0.2">
      <c r="DD131" s="387"/>
      <c r="DE131" s="387"/>
    </row>
    <row r="132" spans="108:109" ht="13.5" hidden="1" customHeight="1" x14ac:dyDescent="0.2">
      <c r="DD132" s="387"/>
      <c r="DE132" s="387"/>
    </row>
    <row r="133" spans="108:109" ht="13.5" hidden="1" customHeight="1" x14ac:dyDescent="0.2">
      <c r="DD133" s="387"/>
      <c r="DE133" s="387"/>
    </row>
    <row r="134" spans="108:109" ht="13.5" hidden="1" customHeight="1" x14ac:dyDescent="0.2">
      <c r="DD134" s="387"/>
      <c r="DE134" s="387"/>
    </row>
    <row r="135" spans="108:109" ht="13.5" hidden="1" customHeight="1" x14ac:dyDescent="0.2">
      <c r="DD135" s="387"/>
      <c r="DE135" s="387"/>
    </row>
    <row r="136" spans="108:109" ht="13.5" hidden="1" customHeight="1" x14ac:dyDescent="0.2">
      <c r="DD136" s="387"/>
      <c r="DE136" s="387"/>
    </row>
    <row r="137" spans="108:109" ht="13.5" hidden="1" customHeight="1" x14ac:dyDescent="0.2">
      <c r="DD137" s="387"/>
      <c r="DE137" s="387"/>
    </row>
    <row r="138" spans="108:109" ht="13.5" hidden="1" customHeight="1" x14ac:dyDescent="0.2">
      <c r="DD138" s="387"/>
      <c r="DE138" s="387"/>
    </row>
    <row r="139" spans="108:109" ht="13.5" hidden="1" customHeight="1" x14ac:dyDescent="0.2">
      <c r="DD139" s="387"/>
      <c r="DE139" s="387"/>
    </row>
    <row r="140" spans="108:109" ht="13.5" hidden="1" customHeight="1" x14ac:dyDescent="0.2">
      <c r="DD140" s="387"/>
      <c r="DE140" s="387"/>
    </row>
    <row r="141" spans="108:109" ht="13.5" hidden="1" customHeight="1" x14ac:dyDescent="0.2">
      <c r="DD141" s="387"/>
      <c r="DE141" s="387"/>
    </row>
    <row r="142" spans="108:109" ht="13.5" hidden="1" customHeight="1" x14ac:dyDescent="0.2">
      <c r="DD142" s="387"/>
      <c r="DE142" s="387"/>
    </row>
    <row r="143" spans="108:109" ht="13.5" hidden="1" customHeight="1" x14ac:dyDescent="0.2">
      <c r="DD143" s="387"/>
      <c r="DE143" s="387"/>
    </row>
    <row r="144" spans="108:109" ht="13.5" hidden="1" customHeight="1" x14ac:dyDescent="0.2">
      <c r="DD144" s="387"/>
      <c r="DE144" s="387"/>
    </row>
    <row r="145" spans="108:109" ht="13.5" hidden="1" customHeight="1" x14ac:dyDescent="0.2">
      <c r="DD145" s="387"/>
      <c r="DE145" s="387"/>
    </row>
    <row r="146" spans="108:109" ht="13.5" hidden="1" customHeight="1" x14ac:dyDescent="0.2">
      <c r="DD146" s="387"/>
      <c r="DE146" s="387"/>
    </row>
    <row r="147" spans="108:109" ht="13.5" hidden="1" customHeight="1" x14ac:dyDescent="0.2">
      <c r="DD147" s="387"/>
      <c r="DE147" s="387"/>
    </row>
    <row r="148" spans="108:109" ht="13.5" hidden="1" customHeight="1" x14ac:dyDescent="0.2">
      <c r="DD148" s="387"/>
      <c r="DE148" s="387"/>
    </row>
    <row r="149" spans="108:109" ht="13.5" hidden="1" customHeight="1" x14ac:dyDescent="0.2">
      <c r="DD149" s="387"/>
      <c r="DE149" s="387"/>
    </row>
    <row r="150" spans="108:109" ht="13.5" hidden="1" customHeight="1" x14ac:dyDescent="0.2">
      <c r="DD150" s="387"/>
      <c r="DE150" s="387"/>
    </row>
    <row r="151" spans="108:109" ht="13.5" hidden="1" customHeight="1" x14ac:dyDescent="0.2">
      <c r="DD151" s="387"/>
      <c r="DE151" s="387"/>
    </row>
    <row r="152" spans="108:109" ht="13.5" hidden="1" customHeight="1" x14ac:dyDescent="0.2">
      <c r="DD152" s="387"/>
      <c r="DE152" s="387"/>
    </row>
    <row r="153" spans="108:109" ht="13.5" hidden="1" customHeight="1" x14ac:dyDescent="0.2">
      <c r="DD153" s="387"/>
      <c r="DE153" s="387"/>
    </row>
    <row r="154" spans="108:109" ht="13.5" hidden="1" customHeight="1" x14ac:dyDescent="0.2">
      <c r="DD154" s="387"/>
      <c r="DE154" s="387"/>
    </row>
    <row r="155" spans="108:109" ht="13.5" hidden="1" customHeight="1" x14ac:dyDescent="0.2">
      <c r="DD155" s="387"/>
      <c r="DE155" s="387"/>
    </row>
    <row r="156" spans="108:109" ht="13.5" hidden="1" customHeight="1" x14ac:dyDescent="0.2">
      <c r="DD156" s="387"/>
      <c r="DE156" s="387"/>
    </row>
    <row r="157" spans="108:109" ht="13.5" hidden="1" customHeight="1" x14ac:dyDescent="0.2">
      <c r="DD157" s="387"/>
      <c r="DE157" s="387"/>
    </row>
    <row r="158" spans="108:109" ht="13.5" hidden="1" customHeight="1" x14ac:dyDescent="0.2">
      <c r="DD158" s="387"/>
      <c r="DE158" s="387"/>
    </row>
    <row r="159" spans="108:109" ht="13.5" hidden="1" customHeight="1" x14ac:dyDescent="0.2">
      <c r="DD159" s="387"/>
      <c r="DE159" s="387"/>
    </row>
    <row r="160" spans="108:109" ht="13.5" hidden="1" customHeight="1" x14ac:dyDescent="0.2">
      <c r="DD160" s="387"/>
      <c r="DE160" s="387"/>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FWq/+W8Eyr+84os8o7hDQIxPfq0sQnJ73vDkNBcFiJA0BgsmKG8HLNkU/du9QnctHahFHGbCtN150wAJZF0Mrg==" saltValue="KsRGUKADS94t38fbKWN9Cw=="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C936A3-33F8-4B16-9613-609F723743A2}">
  <sheetPr>
    <pageSetUpPr fitToPage="1"/>
  </sheetPr>
  <dimension ref="A1:DR135"/>
  <sheetViews>
    <sheetView showGridLines="0" zoomScale="70" zoomScaleNormal="70" zoomScaleSheetLayoutView="70" workbookViewId="0"/>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505</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I95il3+ZyRvp4AGAAur11FLokRtL63Mdu5It1pooZHg4WGxfnbUkS7Lzt87iXZint6Vw6uf/wFsRtpAJE0DJkA==" saltValue="0+FVZO1fTduTJoQlcVJA9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C55327-796B-4428-B23D-AE2C34DD85DB}">
  <sheetPr>
    <pageSetUpPr fitToPage="1"/>
  </sheetPr>
  <dimension ref="A1:DR135"/>
  <sheetViews>
    <sheetView showGridLines="0" zoomScale="70" zoomScaleNormal="70" zoomScaleSheetLayoutView="55" workbookViewId="0"/>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c r="AG59" s="290"/>
      <c r="AH59" s="290"/>
    </row>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505</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6TfYa+soi2wutjzgA6und04FfAjiBUDvLNnPmpA0toquA0fTV8Qg4DWiL84ZXRixO8a62zZf3mkDpiu2YY19RA==" saltValue="rT0Jn783sk9gvZ9je/ttt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49" customWidth="1"/>
    <col min="2" max="8" width="13.33203125" style="149" customWidth="1"/>
    <col min="9" max="16384" width="11.109375" style="149"/>
  </cols>
  <sheetData>
    <row r="1" spans="1:8" x14ac:dyDescent="0.2">
      <c r="A1" s="143"/>
      <c r="B1" s="144"/>
      <c r="C1" s="145"/>
      <c r="D1" s="146"/>
      <c r="E1" s="147"/>
      <c r="F1" s="147"/>
      <c r="G1" s="147"/>
      <c r="H1" s="148"/>
    </row>
    <row r="2" spans="1:8" x14ac:dyDescent="0.2">
      <c r="A2" s="150"/>
      <c r="B2" s="151"/>
      <c r="C2" s="152"/>
      <c r="D2" s="153" t="s">
        <v>51</v>
      </c>
      <c r="E2" s="154"/>
      <c r="F2" s="155" t="s">
        <v>556</v>
      </c>
      <c r="G2" s="156"/>
      <c r="H2" s="157"/>
    </row>
    <row r="3" spans="1:8" x14ac:dyDescent="0.2">
      <c r="A3" s="153" t="s">
        <v>549</v>
      </c>
      <c r="B3" s="158"/>
      <c r="C3" s="159"/>
      <c r="D3" s="160">
        <v>161154</v>
      </c>
      <c r="E3" s="161"/>
      <c r="F3" s="162">
        <v>132212</v>
      </c>
      <c r="G3" s="163"/>
      <c r="H3" s="164"/>
    </row>
    <row r="4" spans="1:8" x14ac:dyDescent="0.2">
      <c r="A4" s="165"/>
      <c r="B4" s="166"/>
      <c r="C4" s="167"/>
      <c r="D4" s="168">
        <v>57302</v>
      </c>
      <c r="E4" s="169"/>
      <c r="F4" s="170">
        <v>67114</v>
      </c>
      <c r="G4" s="171"/>
      <c r="H4" s="172"/>
    </row>
    <row r="5" spans="1:8" x14ac:dyDescent="0.2">
      <c r="A5" s="153" t="s">
        <v>551</v>
      </c>
      <c r="B5" s="158"/>
      <c r="C5" s="159"/>
      <c r="D5" s="160">
        <v>91118</v>
      </c>
      <c r="E5" s="161"/>
      <c r="F5" s="162">
        <v>162193</v>
      </c>
      <c r="G5" s="163"/>
      <c r="H5" s="164"/>
    </row>
    <row r="6" spans="1:8" x14ac:dyDescent="0.2">
      <c r="A6" s="165"/>
      <c r="B6" s="166"/>
      <c r="C6" s="167"/>
      <c r="D6" s="168">
        <v>40829</v>
      </c>
      <c r="E6" s="169"/>
      <c r="F6" s="170">
        <v>79985</v>
      </c>
      <c r="G6" s="171"/>
      <c r="H6" s="172"/>
    </row>
    <row r="7" spans="1:8" x14ac:dyDescent="0.2">
      <c r="A7" s="153" t="s">
        <v>552</v>
      </c>
      <c r="B7" s="158"/>
      <c r="C7" s="159"/>
      <c r="D7" s="160">
        <v>99029</v>
      </c>
      <c r="E7" s="161"/>
      <c r="F7" s="162">
        <v>168868</v>
      </c>
      <c r="G7" s="163"/>
      <c r="H7" s="164"/>
    </row>
    <row r="8" spans="1:8" x14ac:dyDescent="0.2">
      <c r="A8" s="165"/>
      <c r="B8" s="166"/>
      <c r="C8" s="167"/>
      <c r="D8" s="168">
        <v>52417</v>
      </c>
      <c r="E8" s="169"/>
      <c r="F8" s="170">
        <v>79360</v>
      </c>
      <c r="G8" s="171"/>
      <c r="H8" s="172"/>
    </row>
    <row r="9" spans="1:8" x14ac:dyDescent="0.2">
      <c r="A9" s="153" t="s">
        <v>553</v>
      </c>
      <c r="B9" s="158"/>
      <c r="C9" s="159"/>
      <c r="D9" s="160">
        <v>181914</v>
      </c>
      <c r="E9" s="161"/>
      <c r="F9" s="162">
        <v>202870</v>
      </c>
      <c r="G9" s="163"/>
      <c r="H9" s="164"/>
    </row>
    <row r="10" spans="1:8" x14ac:dyDescent="0.2">
      <c r="A10" s="165"/>
      <c r="B10" s="166"/>
      <c r="C10" s="167"/>
      <c r="D10" s="168">
        <v>63607</v>
      </c>
      <c r="E10" s="169"/>
      <c r="F10" s="170">
        <v>79735</v>
      </c>
      <c r="G10" s="171"/>
      <c r="H10" s="172"/>
    </row>
    <row r="11" spans="1:8" x14ac:dyDescent="0.2">
      <c r="A11" s="153" t="s">
        <v>554</v>
      </c>
      <c r="B11" s="158"/>
      <c r="C11" s="159"/>
      <c r="D11" s="160">
        <v>262198</v>
      </c>
      <c r="E11" s="161"/>
      <c r="F11" s="162">
        <v>167497</v>
      </c>
      <c r="G11" s="163"/>
      <c r="H11" s="164"/>
    </row>
    <row r="12" spans="1:8" x14ac:dyDescent="0.2">
      <c r="A12" s="165"/>
      <c r="B12" s="166"/>
      <c r="C12" s="173"/>
      <c r="D12" s="168">
        <v>89175</v>
      </c>
      <c r="E12" s="169"/>
      <c r="F12" s="170">
        <v>82571</v>
      </c>
      <c r="G12" s="171"/>
      <c r="H12" s="172"/>
    </row>
    <row r="13" spans="1:8" x14ac:dyDescent="0.2">
      <c r="A13" s="153"/>
      <c r="B13" s="158"/>
      <c r="C13" s="174"/>
      <c r="D13" s="175">
        <v>159083</v>
      </c>
      <c r="E13" s="176"/>
      <c r="F13" s="177">
        <v>166728</v>
      </c>
      <c r="G13" s="178"/>
      <c r="H13" s="164"/>
    </row>
    <row r="14" spans="1:8" x14ac:dyDescent="0.2">
      <c r="A14" s="165"/>
      <c r="B14" s="166"/>
      <c r="C14" s="167"/>
      <c r="D14" s="168">
        <v>60666</v>
      </c>
      <c r="E14" s="169"/>
      <c r="F14" s="170">
        <v>77753</v>
      </c>
      <c r="G14" s="171"/>
      <c r="H14" s="172"/>
    </row>
    <row r="17" spans="1:11" x14ac:dyDescent="0.2">
      <c r="A17" s="149" t="s">
        <v>52</v>
      </c>
    </row>
    <row r="18" spans="1:11" x14ac:dyDescent="0.2">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2">
      <c r="A19" s="179" t="s">
        <v>53</v>
      </c>
      <c r="B19" s="179">
        <f>ROUND(VALUE(SUBSTITUTE(実質収支比率等に係る経年分析!F$48,"▲","-")),2)</f>
        <v>14.23</v>
      </c>
      <c r="C19" s="179">
        <f>ROUND(VALUE(SUBSTITUTE(実質収支比率等に係る経年分析!G$48,"▲","-")),2)</f>
        <v>16.510000000000002</v>
      </c>
      <c r="D19" s="179">
        <f>ROUND(VALUE(SUBSTITUTE(実質収支比率等に係る経年分析!H$48,"▲","-")),2)</f>
        <v>12.01</v>
      </c>
      <c r="E19" s="179">
        <f>ROUND(VALUE(SUBSTITUTE(実質収支比率等に係る経年分析!I$48,"▲","-")),2)</f>
        <v>6.78</v>
      </c>
      <c r="F19" s="179">
        <f>ROUND(VALUE(SUBSTITUTE(実質収支比率等に係る経年分析!J$48,"▲","-")),2)</f>
        <v>8.5399999999999991</v>
      </c>
    </row>
    <row r="20" spans="1:11" x14ac:dyDescent="0.2">
      <c r="A20" s="179" t="s">
        <v>54</v>
      </c>
      <c r="B20" s="179">
        <f>ROUND(VALUE(SUBSTITUTE(実質収支比率等に係る経年分析!F$47,"▲","-")),2)</f>
        <v>42.1</v>
      </c>
      <c r="C20" s="179">
        <f>ROUND(VALUE(SUBSTITUTE(実質収支比率等に係る経年分析!G$47,"▲","-")),2)</f>
        <v>51.75</v>
      </c>
      <c r="D20" s="179">
        <f>ROUND(VALUE(SUBSTITUTE(実質収支比率等に係る経年分析!H$47,"▲","-")),2)</f>
        <v>60.59</v>
      </c>
      <c r="E20" s="179">
        <f>ROUND(VALUE(SUBSTITUTE(実質収支比率等に係る経年分析!I$47,"▲","-")),2)</f>
        <v>42.81</v>
      </c>
      <c r="F20" s="179">
        <f>ROUND(VALUE(SUBSTITUTE(実質収支比率等に係る経年分析!J$47,"▲","-")),2)</f>
        <v>35</v>
      </c>
    </row>
    <row r="21" spans="1:11" x14ac:dyDescent="0.2">
      <c r="A21" s="179" t="s">
        <v>55</v>
      </c>
      <c r="B21" s="179">
        <f>IF(ISNUMBER(VALUE(SUBSTITUTE(実質収支比率等に係る経年分析!F$49,"▲","-"))),ROUND(VALUE(SUBSTITUTE(実質収支比率等に係る経年分析!F$49,"▲","-")),2),NA())</f>
        <v>11.28</v>
      </c>
      <c r="C21" s="179">
        <f>IF(ISNUMBER(VALUE(SUBSTITUTE(実質収支比率等に係る経年分析!G$49,"▲","-"))),ROUND(VALUE(SUBSTITUTE(実質収支比率等に係る経年分析!G$49,"▲","-")),2),NA())</f>
        <v>13.13</v>
      </c>
      <c r="D21" s="179">
        <f>IF(ISNUMBER(VALUE(SUBSTITUTE(実質収支比率等に係る経年分析!H$49,"▲","-"))),ROUND(VALUE(SUBSTITUTE(実質収支比率等に係る経年分析!H$49,"▲","-")),2),NA())</f>
        <v>2.99</v>
      </c>
      <c r="E21" s="179">
        <f>IF(ISNUMBER(VALUE(SUBSTITUTE(実質収支比率等に係る経年分析!I$49,"▲","-"))),ROUND(VALUE(SUBSTITUTE(実質収支比率等に係る経年分析!I$49,"▲","-")),2),NA())</f>
        <v>-23.57</v>
      </c>
      <c r="F21" s="179">
        <f>IF(ISNUMBER(VALUE(SUBSTITUTE(実質収支比率等に係る経年分析!J$49,"▲","-"))),ROUND(VALUE(SUBSTITUTE(実質収支比率等に係る経年分析!J$49,"▲","-")),2),NA())</f>
        <v>-6.43</v>
      </c>
    </row>
    <row r="24" spans="1:11" x14ac:dyDescent="0.2">
      <c r="A24" s="149" t="s">
        <v>56</v>
      </c>
    </row>
    <row r="25" spans="1:11" x14ac:dyDescent="0.2">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2">
      <c r="A26" s="180"/>
      <c r="B26" s="180" t="s">
        <v>57</v>
      </c>
      <c r="C26" s="180" t="s">
        <v>58</v>
      </c>
      <c r="D26" s="180" t="s">
        <v>57</v>
      </c>
      <c r="E26" s="180" t="s">
        <v>58</v>
      </c>
      <c r="F26" s="180" t="s">
        <v>57</v>
      </c>
      <c r="G26" s="180" t="s">
        <v>58</v>
      </c>
      <c r="H26" s="180" t="s">
        <v>57</v>
      </c>
      <c r="I26" s="180" t="s">
        <v>58</v>
      </c>
      <c r="J26" s="180" t="s">
        <v>57</v>
      </c>
      <c r="K26" s="180" t="s">
        <v>58</v>
      </c>
    </row>
    <row r="27" spans="1:11" x14ac:dyDescent="0.2">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0.08</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0.09</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x14ac:dyDescent="0.2">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2">
      <c r="A29" s="180" t="str">
        <f>IF(連結実質赤字比率に係る赤字・黒字の構成分析!C$41="",NA(),連結実質赤字比率に係る赤字・黒字の構成分析!C$41)</f>
        <v>後期高齢者医療特別会計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2">
      <c r="A30" s="180" t="str">
        <f>IF(連結実質赤字比率に係る赤字・黒字の構成分析!C$40="",NA(),連結実質赤字比率に係る赤字・黒字の構成分析!C$40)</f>
        <v>農業集落排水事業特別会計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0.17</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0.18</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0.15</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0.16</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0.16</v>
      </c>
    </row>
    <row r="31" spans="1:11" x14ac:dyDescent="0.2">
      <c r="A31" s="180" t="str">
        <f>IF(連結実質赤字比率に係る赤字・黒字の構成分析!C$39="",NA(),連結実質赤字比率に係る赤字・黒字の構成分析!C$39)</f>
        <v>公共下水道事業特別会計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0.16</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0.2</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0.14000000000000001</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0.11</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0.16</v>
      </c>
    </row>
    <row r="32" spans="1:11" x14ac:dyDescent="0.2">
      <c r="A32" s="180" t="str">
        <f>IF(連結実質赤字比率に係る赤字・黒字の構成分析!C$38="",NA(),連結実質赤字比率に係る赤字・黒字の構成分析!C$38)</f>
        <v>簡易水道事業特別会計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0.43</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0.28999999999999998</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0.09</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0.42</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0.37</v>
      </c>
    </row>
    <row r="33" spans="1:16" x14ac:dyDescent="0.2">
      <c r="A33" s="180" t="str">
        <f>IF(連結実質赤字比率に係る赤字・黒字の構成分析!C$37="",NA(),連結実質赤字比率に係る赤字・黒字の構成分析!C$37)</f>
        <v>国民健康保険特別会計（事業勘定）</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2.19</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2.1800000000000002</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3.7</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3.64</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1.9</v>
      </c>
    </row>
    <row r="34" spans="1:16" x14ac:dyDescent="0.2">
      <c r="A34" s="180" t="str">
        <f>IF(連結実質赤字比率に係る赤字・黒字の構成分析!C$36="",NA(),連結実質赤字比率に係る赤字・黒字の構成分析!C$36)</f>
        <v>介護保険特別会計（介護事業勘定）</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0.5</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1.86</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2.4</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2.35</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2.69</v>
      </c>
    </row>
    <row r="35" spans="1:16" x14ac:dyDescent="0.2">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14.22</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16.510000000000002</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12.01</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6.78</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8.5399999999999991</v>
      </c>
    </row>
    <row r="36" spans="1:16" x14ac:dyDescent="0.2">
      <c r="A36" s="180" t="str">
        <f>IF(連結実質赤字比率に係る赤字・黒字の構成分析!C$34="",NA(),連結実質赤字比率に係る赤字・黒字の構成分析!C$34)</f>
        <v>上水道事業会計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9.1</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9.82</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11.06</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12.23</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13.04</v>
      </c>
    </row>
    <row r="39" spans="1:16" x14ac:dyDescent="0.2">
      <c r="A39" s="149" t="s">
        <v>59</v>
      </c>
    </row>
    <row r="40" spans="1:16" x14ac:dyDescent="0.2">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2">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2">
      <c r="A42" s="181" t="s">
        <v>62</v>
      </c>
      <c r="B42" s="181"/>
      <c r="C42" s="181"/>
      <c r="D42" s="181">
        <f>'実質公債費比率（分子）の構造'!K$52</f>
        <v>738</v>
      </c>
      <c r="E42" s="181"/>
      <c r="F42" s="181"/>
      <c r="G42" s="181">
        <f>'実質公債費比率（分子）の構造'!L$52</f>
        <v>712</v>
      </c>
      <c r="H42" s="181"/>
      <c r="I42" s="181"/>
      <c r="J42" s="181">
        <f>'実質公債費比率（分子）の構造'!M$52</f>
        <v>718</v>
      </c>
      <c r="K42" s="181"/>
      <c r="L42" s="181"/>
      <c r="M42" s="181">
        <f>'実質公債費比率（分子）の構造'!N$52</f>
        <v>709</v>
      </c>
      <c r="N42" s="181"/>
      <c r="O42" s="181"/>
      <c r="P42" s="181">
        <f>'実質公債費比率（分子）の構造'!O$52</f>
        <v>740</v>
      </c>
    </row>
    <row r="43" spans="1:16" x14ac:dyDescent="0.2">
      <c r="A43" s="181" t="s">
        <v>63</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2">
      <c r="A44" s="181" t="s">
        <v>64</v>
      </c>
      <c r="B44" s="181">
        <f>'実質公債費比率（分子）の構造'!K$50</f>
        <v>20</v>
      </c>
      <c r="C44" s="181"/>
      <c r="D44" s="181"/>
      <c r="E44" s="181">
        <f>'実質公債費比率（分子）の構造'!L$50</f>
        <v>4</v>
      </c>
      <c r="F44" s="181"/>
      <c r="G44" s="181"/>
      <c r="H44" s="181">
        <f>'実質公債費比率（分子）の構造'!M$50</f>
        <v>3</v>
      </c>
      <c r="I44" s="181"/>
      <c r="J44" s="181"/>
      <c r="K44" s="181">
        <f>'実質公債費比率（分子）の構造'!N$50</f>
        <v>2</v>
      </c>
      <c r="L44" s="181"/>
      <c r="M44" s="181"/>
      <c r="N44" s="181">
        <f>'実質公債費比率（分子）の構造'!O$50</f>
        <v>2</v>
      </c>
      <c r="O44" s="181"/>
      <c r="P44" s="181"/>
    </row>
    <row r="45" spans="1:16" x14ac:dyDescent="0.2">
      <c r="A45" s="181" t="s">
        <v>65</v>
      </c>
      <c r="B45" s="181">
        <f>'実質公債費比率（分子）の構造'!K$49</f>
        <v>59</v>
      </c>
      <c r="C45" s="181"/>
      <c r="D45" s="181"/>
      <c r="E45" s="181">
        <f>'実質公債費比率（分子）の構造'!L$49</f>
        <v>62</v>
      </c>
      <c r="F45" s="181"/>
      <c r="G45" s="181"/>
      <c r="H45" s="181">
        <f>'実質公債費比率（分子）の構造'!M$49</f>
        <v>62</v>
      </c>
      <c r="I45" s="181"/>
      <c r="J45" s="181"/>
      <c r="K45" s="181">
        <f>'実質公債費比率（分子）の構造'!N$49</f>
        <v>73</v>
      </c>
      <c r="L45" s="181"/>
      <c r="M45" s="181"/>
      <c r="N45" s="181">
        <f>'実質公債費比率（分子）の構造'!O$49</f>
        <v>74</v>
      </c>
      <c r="O45" s="181"/>
      <c r="P45" s="181"/>
    </row>
    <row r="46" spans="1:16" x14ac:dyDescent="0.2">
      <c r="A46" s="181" t="s">
        <v>66</v>
      </c>
      <c r="B46" s="181">
        <f>'実質公債費比率（分子）の構造'!K$48</f>
        <v>362</v>
      </c>
      <c r="C46" s="181"/>
      <c r="D46" s="181"/>
      <c r="E46" s="181">
        <f>'実質公債費比率（分子）の構造'!L$48</f>
        <v>360</v>
      </c>
      <c r="F46" s="181"/>
      <c r="G46" s="181"/>
      <c r="H46" s="181">
        <f>'実質公債費比率（分子）の構造'!M$48</f>
        <v>359</v>
      </c>
      <c r="I46" s="181"/>
      <c r="J46" s="181"/>
      <c r="K46" s="181">
        <f>'実質公債費比率（分子）の構造'!N$48</f>
        <v>369</v>
      </c>
      <c r="L46" s="181"/>
      <c r="M46" s="181"/>
      <c r="N46" s="181">
        <f>'実質公債費比率（分子）の構造'!O$48</f>
        <v>357</v>
      </c>
      <c r="O46" s="181"/>
      <c r="P46" s="181"/>
    </row>
    <row r="47" spans="1:16" x14ac:dyDescent="0.2">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2">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2">
      <c r="A49" s="181" t="s">
        <v>69</v>
      </c>
      <c r="B49" s="181">
        <f>'実質公債費比率（分子）の構造'!K$45</f>
        <v>581</v>
      </c>
      <c r="C49" s="181"/>
      <c r="D49" s="181"/>
      <c r="E49" s="181">
        <f>'実質公債費比率（分子）の構造'!L$45</f>
        <v>589</v>
      </c>
      <c r="F49" s="181"/>
      <c r="G49" s="181"/>
      <c r="H49" s="181">
        <f>'実質公債費比率（分子）の構造'!M$45</f>
        <v>592</v>
      </c>
      <c r="I49" s="181"/>
      <c r="J49" s="181"/>
      <c r="K49" s="181">
        <f>'実質公債費比率（分子）の構造'!N$45</f>
        <v>574</v>
      </c>
      <c r="L49" s="181"/>
      <c r="M49" s="181"/>
      <c r="N49" s="181">
        <f>'実質公債費比率（分子）の構造'!O$45</f>
        <v>639</v>
      </c>
      <c r="O49" s="181"/>
      <c r="P49" s="181"/>
    </row>
    <row r="50" spans="1:16" x14ac:dyDescent="0.2">
      <c r="A50" s="181" t="s">
        <v>70</v>
      </c>
      <c r="B50" s="181" t="e">
        <f>NA()</f>
        <v>#N/A</v>
      </c>
      <c r="C50" s="181">
        <f>IF(ISNUMBER('実質公債費比率（分子）の構造'!K$53),'実質公債費比率（分子）の構造'!K$53,NA())</f>
        <v>284</v>
      </c>
      <c r="D50" s="181" t="e">
        <f>NA()</f>
        <v>#N/A</v>
      </c>
      <c r="E50" s="181" t="e">
        <f>NA()</f>
        <v>#N/A</v>
      </c>
      <c r="F50" s="181">
        <f>IF(ISNUMBER('実質公債費比率（分子）の構造'!L$53),'実質公債費比率（分子）の構造'!L$53,NA())</f>
        <v>303</v>
      </c>
      <c r="G50" s="181" t="e">
        <f>NA()</f>
        <v>#N/A</v>
      </c>
      <c r="H50" s="181" t="e">
        <f>NA()</f>
        <v>#N/A</v>
      </c>
      <c r="I50" s="181">
        <f>IF(ISNUMBER('実質公債費比率（分子）の構造'!M$53),'実質公債費比率（分子）の構造'!M$53,NA())</f>
        <v>298</v>
      </c>
      <c r="J50" s="181" t="e">
        <f>NA()</f>
        <v>#N/A</v>
      </c>
      <c r="K50" s="181" t="e">
        <f>NA()</f>
        <v>#N/A</v>
      </c>
      <c r="L50" s="181">
        <f>IF(ISNUMBER('実質公債費比率（分子）の構造'!N$53),'実質公債費比率（分子）の構造'!N$53,NA())</f>
        <v>309</v>
      </c>
      <c r="M50" s="181" t="e">
        <f>NA()</f>
        <v>#N/A</v>
      </c>
      <c r="N50" s="181" t="e">
        <f>NA()</f>
        <v>#N/A</v>
      </c>
      <c r="O50" s="181">
        <f>IF(ISNUMBER('実質公債費比率（分子）の構造'!O$53),'実質公債費比率（分子）の構造'!O$53,NA())</f>
        <v>332</v>
      </c>
      <c r="P50" s="181" t="e">
        <f>NA()</f>
        <v>#N/A</v>
      </c>
    </row>
    <row r="53" spans="1:16" x14ac:dyDescent="0.2">
      <c r="A53" s="149" t="s">
        <v>71</v>
      </c>
    </row>
    <row r="54" spans="1:16" x14ac:dyDescent="0.2">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2">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2">
      <c r="A56" s="180" t="s">
        <v>42</v>
      </c>
      <c r="B56" s="180"/>
      <c r="C56" s="180"/>
      <c r="D56" s="180">
        <f>'将来負担比率（分子）の構造'!I$52</f>
        <v>7137</v>
      </c>
      <c r="E56" s="180"/>
      <c r="F56" s="180"/>
      <c r="G56" s="180">
        <f>'将来負担比率（分子）の構造'!J$52</f>
        <v>6903</v>
      </c>
      <c r="H56" s="180"/>
      <c r="I56" s="180"/>
      <c r="J56" s="180">
        <f>'将来負担比率（分子）の構造'!K$52</f>
        <v>6763</v>
      </c>
      <c r="K56" s="180"/>
      <c r="L56" s="180"/>
      <c r="M56" s="180">
        <f>'将来負担比率（分子）の構造'!L$52</f>
        <v>6279</v>
      </c>
      <c r="N56" s="180"/>
      <c r="O56" s="180"/>
      <c r="P56" s="180">
        <f>'将来負担比率（分子）の構造'!M$52</f>
        <v>6749</v>
      </c>
    </row>
    <row r="57" spans="1:16" x14ac:dyDescent="0.2">
      <c r="A57" s="180" t="s">
        <v>41</v>
      </c>
      <c r="B57" s="180"/>
      <c r="C57" s="180"/>
      <c r="D57" s="180" t="str">
        <f>'将来負担比率（分子）の構造'!I$51</f>
        <v>-</v>
      </c>
      <c r="E57" s="180"/>
      <c r="F57" s="180"/>
      <c r="G57" s="180" t="str">
        <f>'将来負担比率（分子）の構造'!J$51</f>
        <v>-</v>
      </c>
      <c r="H57" s="180"/>
      <c r="I57" s="180"/>
      <c r="J57" s="180" t="str">
        <f>'将来負担比率（分子）の構造'!K$51</f>
        <v>-</v>
      </c>
      <c r="K57" s="180"/>
      <c r="L57" s="180"/>
      <c r="M57" s="180" t="str">
        <f>'将来負担比率（分子）の構造'!L$51</f>
        <v>-</v>
      </c>
      <c r="N57" s="180"/>
      <c r="O57" s="180"/>
      <c r="P57" s="180" t="str">
        <f>'将来負担比率（分子）の構造'!M$51</f>
        <v>-</v>
      </c>
    </row>
    <row r="58" spans="1:16" x14ac:dyDescent="0.2">
      <c r="A58" s="180" t="s">
        <v>40</v>
      </c>
      <c r="B58" s="180"/>
      <c r="C58" s="180"/>
      <c r="D58" s="180">
        <f>'将来負担比率（分子）の構造'!I$50</f>
        <v>2721</v>
      </c>
      <c r="E58" s="180"/>
      <c r="F58" s="180"/>
      <c r="G58" s="180">
        <f>'将来負担比率（分子）の構造'!J$50</f>
        <v>3333</v>
      </c>
      <c r="H58" s="180"/>
      <c r="I58" s="180"/>
      <c r="J58" s="180">
        <f>'将来負担比率（分子）の構造'!K$50</f>
        <v>4157</v>
      </c>
      <c r="K58" s="180"/>
      <c r="L58" s="180"/>
      <c r="M58" s="180">
        <f>'将来負担比率（分子）の構造'!L$50</f>
        <v>4139</v>
      </c>
      <c r="N58" s="180"/>
      <c r="O58" s="180"/>
      <c r="P58" s="180">
        <f>'将来負担比率（分子）の構造'!M$50</f>
        <v>3954</v>
      </c>
    </row>
    <row r="59" spans="1:16" x14ac:dyDescent="0.2">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2">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2">
      <c r="A61" s="180" t="s">
        <v>35</v>
      </c>
      <c r="B61" s="180" t="str">
        <f>'将来負担比率（分子）の構造'!I$46</f>
        <v>-</v>
      </c>
      <c r="C61" s="180"/>
      <c r="D61" s="180"/>
      <c r="E61" s="180">
        <f>'将来負担比率（分子）の構造'!J$46</f>
        <v>19</v>
      </c>
      <c r="F61" s="180"/>
      <c r="G61" s="180"/>
      <c r="H61" s="180">
        <f>'将来負担比率（分子）の構造'!K$46</f>
        <v>6</v>
      </c>
      <c r="I61" s="180"/>
      <c r="J61" s="180"/>
      <c r="K61" s="180" t="str">
        <f>'将来負担比率（分子）の構造'!L$46</f>
        <v>-</v>
      </c>
      <c r="L61" s="180"/>
      <c r="M61" s="180"/>
      <c r="N61" s="180">
        <f>'将来負担比率（分子）の構造'!M$46</f>
        <v>3</v>
      </c>
      <c r="O61" s="180"/>
      <c r="P61" s="180"/>
    </row>
    <row r="62" spans="1:16" x14ac:dyDescent="0.2">
      <c r="A62" s="180" t="s">
        <v>34</v>
      </c>
      <c r="B62" s="180">
        <f>'将来負担比率（分子）の構造'!I$45</f>
        <v>861</v>
      </c>
      <c r="C62" s="180"/>
      <c r="D62" s="180"/>
      <c r="E62" s="180">
        <f>'将来負担比率（分子）の構造'!J$45</f>
        <v>859</v>
      </c>
      <c r="F62" s="180"/>
      <c r="G62" s="180"/>
      <c r="H62" s="180">
        <f>'将来負担比率（分子）の構造'!K$45</f>
        <v>864</v>
      </c>
      <c r="I62" s="180"/>
      <c r="J62" s="180"/>
      <c r="K62" s="180">
        <f>'将来負担比率（分子）の構造'!L$45</f>
        <v>1038</v>
      </c>
      <c r="L62" s="180"/>
      <c r="M62" s="180"/>
      <c r="N62" s="180">
        <f>'将来負担比率（分子）の構造'!M$45</f>
        <v>873</v>
      </c>
      <c r="O62" s="180"/>
      <c r="P62" s="180"/>
    </row>
    <row r="63" spans="1:16" x14ac:dyDescent="0.2">
      <c r="A63" s="180" t="s">
        <v>33</v>
      </c>
      <c r="B63" s="180">
        <f>'将来負担比率（分子）の構造'!I$44</f>
        <v>762</v>
      </c>
      <c r="C63" s="180"/>
      <c r="D63" s="180"/>
      <c r="E63" s="180">
        <f>'将来負担比率（分子）の構造'!J$44</f>
        <v>737</v>
      </c>
      <c r="F63" s="180"/>
      <c r="G63" s="180"/>
      <c r="H63" s="180">
        <f>'将来負担比率（分子）の構造'!K$44</f>
        <v>733</v>
      </c>
      <c r="I63" s="180"/>
      <c r="J63" s="180"/>
      <c r="K63" s="180">
        <f>'将来負担比率（分子）の構造'!L$44</f>
        <v>677</v>
      </c>
      <c r="L63" s="180"/>
      <c r="M63" s="180"/>
      <c r="N63" s="180">
        <f>'将来負担比率（分子）の構造'!M$44</f>
        <v>613</v>
      </c>
      <c r="O63" s="180"/>
      <c r="P63" s="180"/>
    </row>
    <row r="64" spans="1:16" x14ac:dyDescent="0.2">
      <c r="A64" s="180" t="s">
        <v>32</v>
      </c>
      <c r="B64" s="180">
        <f>'将来負担比率（分子）の構造'!I$43</f>
        <v>3659</v>
      </c>
      <c r="C64" s="180"/>
      <c r="D64" s="180"/>
      <c r="E64" s="180">
        <f>'将来負担比率（分子）の構造'!J$43</f>
        <v>3428</v>
      </c>
      <c r="F64" s="180"/>
      <c r="G64" s="180"/>
      <c r="H64" s="180">
        <f>'将来負担比率（分子）の構造'!K$43</f>
        <v>3139</v>
      </c>
      <c r="I64" s="180"/>
      <c r="J64" s="180"/>
      <c r="K64" s="180">
        <f>'将来負担比率（分子）の構造'!L$43</f>
        <v>2853</v>
      </c>
      <c r="L64" s="180"/>
      <c r="M64" s="180"/>
      <c r="N64" s="180">
        <f>'将来負担比率（分子）の構造'!M$43</f>
        <v>2594</v>
      </c>
      <c r="O64" s="180"/>
      <c r="P64" s="180"/>
    </row>
    <row r="65" spans="1:16" x14ac:dyDescent="0.2">
      <c r="A65" s="180" t="s">
        <v>31</v>
      </c>
      <c r="B65" s="180">
        <f>'将来負担比率（分子）の構造'!I$42</f>
        <v>14</v>
      </c>
      <c r="C65" s="180"/>
      <c r="D65" s="180"/>
      <c r="E65" s="180">
        <f>'将来負担比率（分子）の構造'!J$42</f>
        <v>12</v>
      </c>
      <c r="F65" s="180"/>
      <c r="G65" s="180"/>
      <c r="H65" s="180">
        <f>'将来負担比率（分子）の構造'!K$42</f>
        <v>14</v>
      </c>
      <c r="I65" s="180"/>
      <c r="J65" s="180"/>
      <c r="K65" s="180">
        <f>'将来負担比率（分子）の構造'!L$42</f>
        <v>8</v>
      </c>
      <c r="L65" s="180"/>
      <c r="M65" s="180"/>
      <c r="N65" s="180">
        <f>'将来負担比率（分子）の構造'!M$42</f>
        <v>7</v>
      </c>
      <c r="O65" s="180"/>
      <c r="P65" s="180"/>
    </row>
    <row r="66" spans="1:16" x14ac:dyDescent="0.2">
      <c r="A66" s="180" t="s">
        <v>30</v>
      </c>
      <c r="B66" s="180">
        <f>'将来負担比率（分子）の構造'!I$41</f>
        <v>6017</v>
      </c>
      <c r="C66" s="180"/>
      <c r="D66" s="180"/>
      <c r="E66" s="180">
        <f>'将来負担比率（分子）の構造'!J$41</f>
        <v>5866</v>
      </c>
      <c r="F66" s="180"/>
      <c r="G66" s="180"/>
      <c r="H66" s="180">
        <f>'将来負担比率（分子）の構造'!K$41</f>
        <v>5569</v>
      </c>
      <c r="I66" s="180"/>
      <c r="J66" s="180"/>
      <c r="K66" s="180">
        <f>'将来負担比率（分子）の構造'!L$41</f>
        <v>5456</v>
      </c>
      <c r="L66" s="180"/>
      <c r="M66" s="180"/>
      <c r="N66" s="180">
        <f>'将来負担比率（分子）の構造'!M$41</f>
        <v>6010</v>
      </c>
      <c r="O66" s="180"/>
      <c r="P66" s="180"/>
    </row>
    <row r="67" spans="1:16" x14ac:dyDescent="0.2">
      <c r="A67" s="180" t="s">
        <v>74</v>
      </c>
      <c r="B67" s="180" t="e">
        <f>NA()</f>
        <v>#N/A</v>
      </c>
      <c r="C67" s="180">
        <f>IF(ISNUMBER('将来負担比率（分子）の構造'!I$53), IF('将来負担比率（分子）の構造'!I$53 &lt; 0, 0, '将来負担比率（分子）の構造'!I$53), NA())</f>
        <v>1455</v>
      </c>
      <c r="D67" s="180" t="e">
        <f>NA()</f>
        <v>#N/A</v>
      </c>
      <c r="E67" s="180" t="e">
        <f>NA()</f>
        <v>#N/A</v>
      </c>
      <c r="F67" s="180">
        <f>IF(ISNUMBER('将来負担比率（分子）の構造'!J$53), IF('将来負担比率（分子）の構造'!J$53 &lt; 0, 0, '将来負担比率（分子）の構造'!J$53), NA())</f>
        <v>684</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2">
      <c r="A70" s="182" t="s">
        <v>75</v>
      </c>
      <c r="B70" s="182"/>
      <c r="C70" s="182"/>
      <c r="D70" s="182"/>
      <c r="E70" s="182"/>
      <c r="F70" s="182"/>
    </row>
    <row r="71" spans="1:16" x14ac:dyDescent="0.2">
      <c r="A71" s="183"/>
      <c r="B71" s="183" t="str">
        <f>基金残高に係る経年分析!F54</f>
        <v>H28</v>
      </c>
      <c r="C71" s="183" t="str">
        <f>基金残高に係る経年分析!G54</f>
        <v>H29</v>
      </c>
      <c r="D71" s="183" t="str">
        <f>基金残高に係る経年分析!H54</f>
        <v>H30</v>
      </c>
    </row>
    <row r="72" spans="1:16" x14ac:dyDescent="0.2">
      <c r="A72" s="183" t="s">
        <v>76</v>
      </c>
      <c r="B72" s="184">
        <f>基金残高に係る経年分析!F55</f>
        <v>2655</v>
      </c>
      <c r="C72" s="184">
        <f>基金残高に係る経年分析!G55</f>
        <v>1862</v>
      </c>
      <c r="D72" s="184">
        <f>基金残高に係る経年分析!H55</f>
        <v>1510</v>
      </c>
    </row>
    <row r="73" spans="1:16" x14ac:dyDescent="0.2">
      <c r="A73" s="183" t="s">
        <v>77</v>
      </c>
      <c r="B73" s="184">
        <f>基金残高に係る経年分析!F56</f>
        <v>8</v>
      </c>
      <c r="C73" s="184">
        <f>基金残高に係る経年分析!G56</f>
        <v>8</v>
      </c>
      <c r="D73" s="184">
        <f>基金残高に係る経年分析!H56</f>
        <v>8</v>
      </c>
    </row>
    <row r="74" spans="1:16" x14ac:dyDescent="0.2">
      <c r="A74" s="183" t="s">
        <v>78</v>
      </c>
      <c r="B74" s="184">
        <f>基金残高に係る経年分析!F57</f>
        <v>1379</v>
      </c>
      <c r="C74" s="184">
        <f>基金残高に係る経年分析!G57</f>
        <v>2050</v>
      </c>
      <c r="D74" s="184">
        <f>基金残高に係る経年分析!H57</f>
        <v>2058</v>
      </c>
    </row>
  </sheetData>
  <sheetProtection algorithmName="SHA-512" hashValue="8rWaNkF/eEq/uX2wmV15+bxtFRVYetoPUULzXvmv7fHUzHMq2iCPx2PQN0dzL1PpqFyhUQ9LnQM6G0quuuOPaQ==" saltValue="y+xLkhkhbw3hpnvP5OGRT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workbookViewId="0"/>
  </sheetViews>
  <sheetFormatPr defaultColWidth="0" defaultRowHeight="11.25" customHeight="1" zeroHeight="1" x14ac:dyDescent="0.2"/>
  <cols>
    <col min="1" max="95" width="1.6640625" style="225" customWidth="1"/>
    <col min="96" max="133" width="1.6640625" style="241" customWidth="1"/>
    <col min="134" max="143" width="1.6640625" style="225" customWidth="1"/>
    <col min="144" max="16384" width="0" style="225" hidden="1"/>
  </cols>
  <sheetData>
    <row r="1" spans="2:143" ht="22.5" customHeight="1" thickBot="1" x14ac:dyDescent="0.25">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214</v>
      </c>
      <c r="DI1" s="794"/>
      <c r="DJ1" s="794"/>
      <c r="DK1" s="794"/>
      <c r="DL1" s="794"/>
      <c r="DM1" s="794"/>
      <c r="DN1" s="795"/>
      <c r="DO1" s="225"/>
      <c r="DP1" s="793" t="s">
        <v>215</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2">
      <c r="B2" s="226" t="s">
        <v>216</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2">
      <c r="B3" s="735" t="s">
        <v>217</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218</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219</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2">
      <c r="B4" s="735" t="s">
        <v>1</v>
      </c>
      <c r="C4" s="736"/>
      <c r="D4" s="736"/>
      <c r="E4" s="736"/>
      <c r="F4" s="736"/>
      <c r="G4" s="736"/>
      <c r="H4" s="736"/>
      <c r="I4" s="736"/>
      <c r="J4" s="736"/>
      <c r="K4" s="736"/>
      <c r="L4" s="736"/>
      <c r="M4" s="736"/>
      <c r="N4" s="736"/>
      <c r="O4" s="736"/>
      <c r="P4" s="736"/>
      <c r="Q4" s="737"/>
      <c r="R4" s="735" t="s">
        <v>220</v>
      </c>
      <c r="S4" s="736"/>
      <c r="T4" s="736"/>
      <c r="U4" s="736"/>
      <c r="V4" s="736"/>
      <c r="W4" s="736"/>
      <c r="X4" s="736"/>
      <c r="Y4" s="737"/>
      <c r="Z4" s="735" t="s">
        <v>221</v>
      </c>
      <c r="AA4" s="736"/>
      <c r="AB4" s="736"/>
      <c r="AC4" s="737"/>
      <c r="AD4" s="735" t="s">
        <v>222</v>
      </c>
      <c r="AE4" s="736"/>
      <c r="AF4" s="736"/>
      <c r="AG4" s="736"/>
      <c r="AH4" s="736"/>
      <c r="AI4" s="736"/>
      <c r="AJ4" s="736"/>
      <c r="AK4" s="737"/>
      <c r="AL4" s="735" t="s">
        <v>221</v>
      </c>
      <c r="AM4" s="736"/>
      <c r="AN4" s="736"/>
      <c r="AO4" s="737"/>
      <c r="AP4" s="796" t="s">
        <v>223</v>
      </c>
      <c r="AQ4" s="796"/>
      <c r="AR4" s="796"/>
      <c r="AS4" s="796"/>
      <c r="AT4" s="796"/>
      <c r="AU4" s="796"/>
      <c r="AV4" s="796"/>
      <c r="AW4" s="796"/>
      <c r="AX4" s="796"/>
      <c r="AY4" s="796"/>
      <c r="AZ4" s="796"/>
      <c r="BA4" s="796"/>
      <c r="BB4" s="796"/>
      <c r="BC4" s="796"/>
      <c r="BD4" s="796"/>
      <c r="BE4" s="796"/>
      <c r="BF4" s="796"/>
      <c r="BG4" s="796" t="s">
        <v>224</v>
      </c>
      <c r="BH4" s="796"/>
      <c r="BI4" s="796"/>
      <c r="BJ4" s="796"/>
      <c r="BK4" s="796"/>
      <c r="BL4" s="796"/>
      <c r="BM4" s="796"/>
      <c r="BN4" s="796"/>
      <c r="BO4" s="796" t="s">
        <v>221</v>
      </c>
      <c r="BP4" s="796"/>
      <c r="BQ4" s="796"/>
      <c r="BR4" s="796"/>
      <c r="BS4" s="796" t="s">
        <v>225</v>
      </c>
      <c r="BT4" s="796"/>
      <c r="BU4" s="796"/>
      <c r="BV4" s="796"/>
      <c r="BW4" s="796"/>
      <c r="BX4" s="796"/>
      <c r="BY4" s="796"/>
      <c r="BZ4" s="796"/>
      <c r="CA4" s="796"/>
      <c r="CB4" s="796"/>
      <c r="CD4" s="778" t="s">
        <v>226</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2">
      <c r="B5" s="760" t="s">
        <v>227</v>
      </c>
      <c r="C5" s="761"/>
      <c r="D5" s="761"/>
      <c r="E5" s="761"/>
      <c r="F5" s="761"/>
      <c r="G5" s="761"/>
      <c r="H5" s="761"/>
      <c r="I5" s="761"/>
      <c r="J5" s="761"/>
      <c r="K5" s="761"/>
      <c r="L5" s="761"/>
      <c r="M5" s="761"/>
      <c r="N5" s="761"/>
      <c r="O5" s="761"/>
      <c r="P5" s="761"/>
      <c r="Q5" s="762"/>
      <c r="R5" s="726">
        <v>1852887</v>
      </c>
      <c r="S5" s="727"/>
      <c r="T5" s="727"/>
      <c r="U5" s="727"/>
      <c r="V5" s="727"/>
      <c r="W5" s="727"/>
      <c r="X5" s="727"/>
      <c r="Y5" s="773"/>
      <c r="Z5" s="791">
        <v>22.6</v>
      </c>
      <c r="AA5" s="791"/>
      <c r="AB5" s="791"/>
      <c r="AC5" s="791"/>
      <c r="AD5" s="792">
        <v>1852887</v>
      </c>
      <c r="AE5" s="792"/>
      <c r="AF5" s="792"/>
      <c r="AG5" s="792"/>
      <c r="AH5" s="792"/>
      <c r="AI5" s="792"/>
      <c r="AJ5" s="792"/>
      <c r="AK5" s="792"/>
      <c r="AL5" s="774">
        <v>43.3</v>
      </c>
      <c r="AM5" s="743"/>
      <c r="AN5" s="743"/>
      <c r="AO5" s="775"/>
      <c r="AP5" s="760" t="s">
        <v>228</v>
      </c>
      <c r="AQ5" s="761"/>
      <c r="AR5" s="761"/>
      <c r="AS5" s="761"/>
      <c r="AT5" s="761"/>
      <c r="AU5" s="761"/>
      <c r="AV5" s="761"/>
      <c r="AW5" s="761"/>
      <c r="AX5" s="761"/>
      <c r="AY5" s="761"/>
      <c r="AZ5" s="761"/>
      <c r="BA5" s="761"/>
      <c r="BB5" s="761"/>
      <c r="BC5" s="761"/>
      <c r="BD5" s="761"/>
      <c r="BE5" s="761"/>
      <c r="BF5" s="762"/>
      <c r="BG5" s="661">
        <v>1752388</v>
      </c>
      <c r="BH5" s="664"/>
      <c r="BI5" s="664"/>
      <c r="BJ5" s="664"/>
      <c r="BK5" s="664"/>
      <c r="BL5" s="664"/>
      <c r="BM5" s="664"/>
      <c r="BN5" s="665"/>
      <c r="BO5" s="723">
        <v>94.6</v>
      </c>
      <c r="BP5" s="723"/>
      <c r="BQ5" s="723"/>
      <c r="BR5" s="723"/>
      <c r="BS5" s="724">
        <v>7700</v>
      </c>
      <c r="BT5" s="724"/>
      <c r="BU5" s="724"/>
      <c r="BV5" s="724"/>
      <c r="BW5" s="724"/>
      <c r="BX5" s="724"/>
      <c r="BY5" s="724"/>
      <c r="BZ5" s="724"/>
      <c r="CA5" s="724"/>
      <c r="CB5" s="765"/>
      <c r="CD5" s="778" t="s">
        <v>223</v>
      </c>
      <c r="CE5" s="779"/>
      <c r="CF5" s="779"/>
      <c r="CG5" s="779"/>
      <c r="CH5" s="779"/>
      <c r="CI5" s="779"/>
      <c r="CJ5" s="779"/>
      <c r="CK5" s="779"/>
      <c r="CL5" s="779"/>
      <c r="CM5" s="779"/>
      <c r="CN5" s="779"/>
      <c r="CO5" s="779"/>
      <c r="CP5" s="779"/>
      <c r="CQ5" s="780"/>
      <c r="CR5" s="778" t="s">
        <v>229</v>
      </c>
      <c r="CS5" s="779"/>
      <c r="CT5" s="779"/>
      <c r="CU5" s="779"/>
      <c r="CV5" s="779"/>
      <c r="CW5" s="779"/>
      <c r="CX5" s="779"/>
      <c r="CY5" s="780"/>
      <c r="CZ5" s="778" t="s">
        <v>221</v>
      </c>
      <c r="DA5" s="779"/>
      <c r="DB5" s="779"/>
      <c r="DC5" s="780"/>
      <c r="DD5" s="778" t="s">
        <v>230</v>
      </c>
      <c r="DE5" s="779"/>
      <c r="DF5" s="779"/>
      <c r="DG5" s="779"/>
      <c r="DH5" s="779"/>
      <c r="DI5" s="779"/>
      <c r="DJ5" s="779"/>
      <c r="DK5" s="779"/>
      <c r="DL5" s="779"/>
      <c r="DM5" s="779"/>
      <c r="DN5" s="779"/>
      <c r="DO5" s="779"/>
      <c r="DP5" s="780"/>
      <c r="DQ5" s="778" t="s">
        <v>231</v>
      </c>
      <c r="DR5" s="779"/>
      <c r="DS5" s="779"/>
      <c r="DT5" s="779"/>
      <c r="DU5" s="779"/>
      <c r="DV5" s="779"/>
      <c r="DW5" s="779"/>
      <c r="DX5" s="779"/>
      <c r="DY5" s="779"/>
      <c r="DZ5" s="779"/>
      <c r="EA5" s="779"/>
      <c r="EB5" s="779"/>
      <c r="EC5" s="780"/>
    </row>
    <row r="6" spans="2:143" ht="11.25" customHeight="1" x14ac:dyDescent="0.2">
      <c r="B6" s="658" t="s">
        <v>232</v>
      </c>
      <c r="C6" s="659"/>
      <c r="D6" s="659"/>
      <c r="E6" s="659"/>
      <c r="F6" s="659"/>
      <c r="G6" s="659"/>
      <c r="H6" s="659"/>
      <c r="I6" s="659"/>
      <c r="J6" s="659"/>
      <c r="K6" s="659"/>
      <c r="L6" s="659"/>
      <c r="M6" s="659"/>
      <c r="N6" s="659"/>
      <c r="O6" s="659"/>
      <c r="P6" s="659"/>
      <c r="Q6" s="660"/>
      <c r="R6" s="661">
        <v>125229</v>
      </c>
      <c r="S6" s="664"/>
      <c r="T6" s="664"/>
      <c r="U6" s="664"/>
      <c r="V6" s="664"/>
      <c r="W6" s="664"/>
      <c r="X6" s="664"/>
      <c r="Y6" s="665"/>
      <c r="Z6" s="723">
        <v>1.5</v>
      </c>
      <c r="AA6" s="723"/>
      <c r="AB6" s="723"/>
      <c r="AC6" s="723"/>
      <c r="AD6" s="724">
        <v>125229</v>
      </c>
      <c r="AE6" s="724"/>
      <c r="AF6" s="724"/>
      <c r="AG6" s="724"/>
      <c r="AH6" s="724"/>
      <c r="AI6" s="724"/>
      <c r="AJ6" s="724"/>
      <c r="AK6" s="724"/>
      <c r="AL6" s="666">
        <v>2.9</v>
      </c>
      <c r="AM6" s="667"/>
      <c r="AN6" s="667"/>
      <c r="AO6" s="725"/>
      <c r="AP6" s="658" t="s">
        <v>233</v>
      </c>
      <c r="AQ6" s="659"/>
      <c r="AR6" s="659"/>
      <c r="AS6" s="659"/>
      <c r="AT6" s="659"/>
      <c r="AU6" s="659"/>
      <c r="AV6" s="659"/>
      <c r="AW6" s="659"/>
      <c r="AX6" s="659"/>
      <c r="AY6" s="659"/>
      <c r="AZ6" s="659"/>
      <c r="BA6" s="659"/>
      <c r="BB6" s="659"/>
      <c r="BC6" s="659"/>
      <c r="BD6" s="659"/>
      <c r="BE6" s="659"/>
      <c r="BF6" s="660"/>
      <c r="BG6" s="661">
        <v>1752388</v>
      </c>
      <c r="BH6" s="664"/>
      <c r="BI6" s="664"/>
      <c r="BJ6" s="664"/>
      <c r="BK6" s="664"/>
      <c r="BL6" s="664"/>
      <c r="BM6" s="664"/>
      <c r="BN6" s="665"/>
      <c r="BO6" s="723">
        <v>94.6</v>
      </c>
      <c r="BP6" s="723"/>
      <c r="BQ6" s="723"/>
      <c r="BR6" s="723"/>
      <c r="BS6" s="724">
        <v>7700</v>
      </c>
      <c r="BT6" s="724"/>
      <c r="BU6" s="724"/>
      <c r="BV6" s="724"/>
      <c r="BW6" s="724"/>
      <c r="BX6" s="724"/>
      <c r="BY6" s="724"/>
      <c r="BZ6" s="724"/>
      <c r="CA6" s="724"/>
      <c r="CB6" s="765"/>
      <c r="CD6" s="732" t="s">
        <v>234</v>
      </c>
      <c r="CE6" s="733"/>
      <c r="CF6" s="733"/>
      <c r="CG6" s="733"/>
      <c r="CH6" s="733"/>
      <c r="CI6" s="733"/>
      <c r="CJ6" s="733"/>
      <c r="CK6" s="733"/>
      <c r="CL6" s="733"/>
      <c r="CM6" s="733"/>
      <c r="CN6" s="733"/>
      <c r="CO6" s="733"/>
      <c r="CP6" s="733"/>
      <c r="CQ6" s="734"/>
      <c r="CR6" s="661">
        <v>75650</v>
      </c>
      <c r="CS6" s="664"/>
      <c r="CT6" s="664"/>
      <c r="CU6" s="664"/>
      <c r="CV6" s="664"/>
      <c r="CW6" s="664"/>
      <c r="CX6" s="664"/>
      <c r="CY6" s="665"/>
      <c r="CZ6" s="774">
        <v>1</v>
      </c>
      <c r="DA6" s="743"/>
      <c r="DB6" s="743"/>
      <c r="DC6" s="777"/>
      <c r="DD6" s="669" t="s">
        <v>235</v>
      </c>
      <c r="DE6" s="664"/>
      <c r="DF6" s="664"/>
      <c r="DG6" s="664"/>
      <c r="DH6" s="664"/>
      <c r="DI6" s="664"/>
      <c r="DJ6" s="664"/>
      <c r="DK6" s="664"/>
      <c r="DL6" s="664"/>
      <c r="DM6" s="664"/>
      <c r="DN6" s="664"/>
      <c r="DO6" s="664"/>
      <c r="DP6" s="665"/>
      <c r="DQ6" s="669">
        <v>75650</v>
      </c>
      <c r="DR6" s="664"/>
      <c r="DS6" s="664"/>
      <c r="DT6" s="664"/>
      <c r="DU6" s="664"/>
      <c r="DV6" s="664"/>
      <c r="DW6" s="664"/>
      <c r="DX6" s="664"/>
      <c r="DY6" s="664"/>
      <c r="DZ6" s="664"/>
      <c r="EA6" s="664"/>
      <c r="EB6" s="664"/>
      <c r="EC6" s="704"/>
    </row>
    <row r="7" spans="2:143" ht="11.25" customHeight="1" x14ac:dyDescent="0.2">
      <c r="B7" s="658" t="s">
        <v>236</v>
      </c>
      <c r="C7" s="659"/>
      <c r="D7" s="659"/>
      <c r="E7" s="659"/>
      <c r="F7" s="659"/>
      <c r="G7" s="659"/>
      <c r="H7" s="659"/>
      <c r="I7" s="659"/>
      <c r="J7" s="659"/>
      <c r="K7" s="659"/>
      <c r="L7" s="659"/>
      <c r="M7" s="659"/>
      <c r="N7" s="659"/>
      <c r="O7" s="659"/>
      <c r="P7" s="659"/>
      <c r="Q7" s="660"/>
      <c r="R7" s="661">
        <v>2571</v>
      </c>
      <c r="S7" s="664"/>
      <c r="T7" s="664"/>
      <c r="U7" s="664"/>
      <c r="V7" s="664"/>
      <c r="W7" s="664"/>
      <c r="X7" s="664"/>
      <c r="Y7" s="665"/>
      <c r="Z7" s="723">
        <v>0</v>
      </c>
      <c r="AA7" s="723"/>
      <c r="AB7" s="723"/>
      <c r="AC7" s="723"/>
      <c r="AD7" s="724">
        <v>2571</v>
      </c>
      <c r="AE7" s="724"/>
      <c r="AF7" s="724"/>
      <c r="AG7" s="724"/>
      <c r="AH7" s="724"/>
      <c r="AI7" s="724"/>
      <c r="AJ7" s="724"/>
      <c r="AK7" s="724"/>
      <c r="AL7" s="666">
        <v>0.1</v>
      </c>
      <c r="AM7" s="667"/>
      <c r="AN7" s="667"/>
      <c r="AO7" s="725"/>
      <c r="AP7" s="658" t="s">
        <v>237</v>
      </c>
      <c r="AQ7" s="659"/>
      <c r="AR7" s="659"/>
      <c r="AS7" s="659"/>
      <c r="AT7" s="659"/>
      <c r="AU7" s="659"/>
      <c r="AV7" s="659"/>
      <c r="AW7" s="659"/>
      <c r="AX7" s="659"/>
      <c r="AY7" s="659"/>
      <c r="AZ7" s="659"/>
      <c r="BA7" s="659"/>
      <c r="BB7" s="659"/>
      <c r="BC7" s="659"/>
      <c r="BD7" s="659"/>
      <c r="BE7" s="659"/>
      <c r="BF7" s="660"/>
      <c r="BG7" s="661">
        <v>652902</v>
      </c>
      <c r="BH7" s="664"/>
      <c r="BI7" s="664"/>
      <c r="BJ7" s="664"/>
      <c r="BK7" s="664"/>
      <c r="BL7" s="664"/>
      <c r="BM7" s="664"/>
      <c r="BN7" s="665"/>
      <c r="BO7" s="723">
        <v>35.200000000000003</v>
      </c>
      <c r="BP7" s="723"/>
      <c r="BQ7" s="723"/>
      <c r="BR7" s="723"/>
      <c r="BS7" s="724">
        <v>7700</v>
      </c>
      <c r="BT7" s="724"/>
      <c r="BU7" s="724"/>
      <c r="BV7" s="724"/>
      <c r="BW7" s="724"/>
      <c r="BX7" s="724"/>
      <c r="BY7" s="724"/>
      <c r="BZ7" s="724"/>
      <c r="CA7" s="724"/>
      <c r="CB7" s="765"/>
      <c r="CD7" s="705" t="s">
        <v>238</v>
      </c>
      <c r="CE7" s="702"/>
      <c r="CF7" s="702"/>
      <c r="CG7" s="702"/>
      <c r="CH7" s="702"/>
      <c r="CI7" s="702"/>
      <c r="CJ7" s="702"/>
      <c r="CK7" s="702"/>
      <c r="CL7" s="702"/>
      <c r="CM7" s="702"/>
      <c r="CN7" s="702"/>
      <c r="CO7" s="702"/>
      <c r="CP7" s="702"/>
      <c r="CQ7" s="703"/>
      <c r="CR7" s="661">
        <v>899417</v>
      </c>
      <c r="CS7" s="664"/>
      <c r="CT7" s="664"/>
      <c r="CU7" s="664"/>
      <c r="CV7" s="664"/>
      <c r="CW7" s="664"/>
      <c r="CX7" s="664"/>
      <c r="CY7" s="665"/>
      <c r="CZ7" s="723">
        <v>11.8</v>
      </c>
      <c r="DA7" s="723"/>
      <c r="DB7" s="723"/>
      <c r="DC7" s="723"/>
      <c r="DD7" s="669">
        <v>7027</v>
      </c>
      <c r="DE7" s="664"/>
      <c r="DF7" s="664"/>
      <c r="DG7" s="664"/>
      <c r="DH7" s="664"/>
      <c r="DI7" s="664"/>
      <c r="DJ7" s="664"/>
      <c r="DK7" s="664"/>
      <c r="DL7" s="664"/>
      <c r="DM7" s="664"/>
      <c r="DN7" s="664"/>
      <c r="DO7" s="664"/>
      <c r="DP7" s="665"/>
      <c r="DQ7" s="669">
        <v>783034</v>
      </c>
      <c r="DR7" s="664"/>
      <c r="DS7" s="664"/>
      <c r="DT7" s="664"/>
      <c r="DU7" s="664"/>
      <c r="DV7" s="664"/>
      <c r="DW7" s="664"/>
      <c r="DX7" s="664"/>
      <c r="DY7" s="664"/>
      <c r="DZ7" s="664"/>
      <c r="EA7" s="664"/>
      <c r="EB7" s="664"/>
      <c r="EC7" s="704"/>
    </row>
    <row r="8" spans="2:143" ht="11.25" customHeight="1" x14ac:dyDescent="0.2">
      <c r="B8" s="658" t="s">
        <v>239</v>
      </c>
      <c r="C8" s="659"/>
      <c r="D8" s="659"/>
      <c r="E8" s="659"/>
      <c r="F8" s="659"/>
      <c r="G8" s="659"/>
      <c r="H8" s="659"/>
      <c r="I8" s="659"/>
      <c r="J8" s="659"/>
      <c r="K8" s="659"/>
      <c r="L8" s="659"/>
      <c r="M8" s="659"/>
      <c r="N8" s="659"/>
      <c r="O8" s="659"/>
      <c r="P8" s="659"/>
      <c r="Q8" s="660"/>
      <c r="R8" s="661">
        <v>5607</v>
      </c>
      <c r="S8" s="664"/>
      <c r="T8" s="664"/>
      <c r="U8" s="664"/>
      <c r="V8" s="664"/>
      <c r="W8" s="664"/>
      <c r="X8" s="664"/>
      <c r="Y8" s="665"/>
      <c r="Z8" s="723">
        <v>0.1</v>
      </c>
      <c r="AA8" s="723"/>
      <c r="AB8" s="723"/>
      <c r="AC8" s="723"/>
      <c r="AD8" s="724">
        <v>5607</v>
      </c>
      <c r="AE8" s="724"/>
      <c r="AF8" s="724"/>
      <c r="AG8" s="724"/>
      <c r="AH8" s="724"/>
      <c r="AI8" s="724"/>
      <c r="AJ8" s="724"/>
      <c r="AK8" s="724"/>
      <c r="AL8" s="666">
        <v>0.1</v>
      </c>
      <c r="AM8" s="667"/>
      <c r="AN8" s="667"/>
      <c r="AO8" s="725"/>
      <c r="AP8" s="658" t="s">
        <v>240</v>
      </c>
      <c r="AQ8" s="659"/>
      <c r="AR8" s="659"/>
      <c r="AS8" s="659"/>
      <c r="AT8" s="659"/>
      <c r="AU8" s="659"/>
      <c r="AV8" s="659"/>
      <c r="AW8" s="659"/>
      <c r="AX8" s="659"/>
      <c r="AY8" s="659"/>
      <c r="AZ8" s="659"/>
      <c r="BA8" s="659"/>
      <c r="BB8" s="659"/>
      <c r="BC8" s="659"/>
      <c r="BD8" s="659"/>
      <c r="BE8" s="659"/>
      <c r="BF8" s="660"/>
      <c r="BG8" s="661">
        <v>37228</v>
      </c>
      <c r="BH8" s="664"/>
      <c r="BI8" s="664"/>
      <c r="BJ8" s="664"/>
      <c r="BK8" s="664"/>
      <c r="BL8" s="664"/>
      <c r="BM8" s="664"/>
      <c r="BN8" s="665"/>
      <c r="BO8" s="723">
        <v>2</v>
      </c>
      <c r="BP8" s="723"/>
      <c r="BQ8" s="723"/>
      <c r="BR8" s="723"/>
      <c r="BS8" s="669" t="s">
        <v>127</v>
      </c>
      <c r="BT8" s="664"/>
      <c r="BU8" s="664"/>
      <c r="BV8" s="664"/>
      <c r="BW8" s="664"/>
      <c r="BX8" s="664"/>
      <c r="BY8" s="664"/>
      <c r="BZ8" s="664"/>
      <c r="CA8" s="664"/>
      <c r="CB8" s="704"/>
      <c r="CD8" s="705" t="s">
        <v>241</v>
      </c>
      <c r="CE8" s="702"/>
      <c r="CF8" s="702"/>
      <c r="CG8" s="702"/>
      <c r="CH8" s="702"/>
      <c r="CI8" s="702"/>
      <c r="CJ8" s="702"/>
      <c r="CK8" s="702"/>
      <c r="CL8" s="702"/>
      <c r="CM8" s="702"/>
      <c r="CN8" s="702"/>
      <c r="CO8" s="702"/>
      <c r="CP8" s="702"/>
      <c r="CQ8" s="703"/>
      <c r="CR8" s="661">
        <v>1159814</v>
      </c>
      <c r="CS8" s="664"/>
      <c r="CT8" s="664"/>
      <c r="CU8" s="664"/>
      <c r="CV8" s="664"/>
      <c r="CW8" s="664"/>
      <c r="CX8" s="664"/>
      <c r="CY8" s="665"/>
      <c r="CZ8" s="723">
        <v>15.3</v>
      </c>
      <c r="DA8" s="723"/>
      <c r="DB8" s="723"/>
      <c r="DC8" s="723"/>
      <c r="DD8" s="669">
        <v>69804</v>
      </c>
      <c r="DE8" s="664"/>
      <c r="DF8" s="664"/>
      <c r="DG8" s="664"/>
      <c r="DH8" s="664"/>
      <c r="DI8" s="664"/>
      <c r="DJ8" s="664"/>
      <c r="DK8" s="664"/>
      <c r="DL8" s="664"/>
      <c r="DM8" s="664"/>
      <c r="DN8" s="664"/>
      <c r="DO8" s="664"/>
      <c r="DP8" s="665"/>
      <c r="DQ8" s="669">
        <v>772210</v>
      </c>
      <c r="DR8" s="664"/>
      <c r="DS8" s="664"/>
      <c r="DT8" s="664"/>
      <c r="DU8" s="664"/>
      <c r="DV8" s="664"/>
      <c r="DW8" s="664"/>
      <c r="DX8" s="664"/>
      <c r="DY8" s="664"/>
      <c r="DZ8" s="664"/>
      <c r="EA8" s="664"/>
      <c r="EB8" s="664"/>
      <c r="EC8" s="704"/>
    </row>
    <row r="9" spans="2:143" ht="11.25" customHeight="1" x14ac:dyDescent="0.2">
      <c r="B9" s="658" t="s">
        <v>242</v>
      </c>
      <c r="C9" s="659"/>
      <c r="D9" s="659"/>
      <c r="E9" s="659"/>
      <c r="F9" s="659"/>
      <c r="G9" s="659"/>
      <c r="H9" s="659"/>
      <c r="I9" s="659"/>
      <c r="J9" s="659"/>
      <c r="K9" s="659"/>
      <c r="L9" s="659"/>
      <c r="M9" s="659"/>
      <c r="N9" s="659"/>
      <c r="O9" s="659"/>
      <c r="P9" s="659"/>
      <c r="Q9" s="660"/>
      <c r="R9" s="661">
        <v>4710</v>
      </c>
      <c r="S9" s="664"/>
      <c r="T9" s="664"/>
      <c r="U9" s="664"/>
      <c r="V9" s="664"/>
      <c r="W9" s="664"/>
      <c r="X9" s="664"/>
      <c r="Y9" s="665"/>
      <c r="Z9" s="723">
        <v>0.1</v>
      </c>
      <c r="AA9" s="723"/>
      <c r="AB9" s="723"/>
      <c r="AC9" s="723"/>
      <c r="AD9" s="724">
        <v>4710</v>
      </c>
      <c r="AE9" s="724"/>
      <c r="AF9" s="724"/>
      <c r="AG9" s="724"/>
      <c r="AH9" s="724"/>
      <c r="AI9" s="724"/>
      <c r="AJ9" s="724"/>
      <c r="AK9" s="724"/>
      <c r="AL9" s="666">
        <v>0.1</v>
      </c>
      <c r="AM9" s="667"/>
      <c r="AN9" s="667"/>
      <c r="AO9" s="725"/>
      <c r="AP9" s="658" t="s">
        <v>243</v>
      </c>
      <c r="AQ9" s="659"/>
      <c r="AR9" s="659"/>
      <c r="AS9" s="659"/>
      <c r="AT9" s="659"/>
      <c r="AU9" s="659"/>
      <c r="AV9" s="659"/>
      <c r="AW9" s="659"/>
      <c r="AX9" s="659"/>
      <c r="AY9" s="659"/>
      <c r="AZ9" s="659"/>
      <c r="BA9" s="659"/>
      <c r="BB9" s="659"/>
      <c r="BC9" s="659"/>
      <c r="BD9" s="659"/>
      <c r="BE9" s="659"/>
      <c r="BF9" s="660"/>
      <c r="BG9" s="661">
        <v>505948</v>
      </c>
      <c r="BH9" s="664"/>
      <c r="BI9" s="664"/>
      <c r="BJ9" s="664"/>
      <c r="BK9" s="664"/>
      <c r="BL9" s="664"/>
      <c r="BM9" s="664"/>
      <c r="BN9" s="665"/>
      <c r="BO9" s="723">
        <v>27.3</v>
      </c>
      <c r="BP9" s="723"/>
      <c r="BQ9" s="723"/>
      <c r="BR9" s="723"/>
      <c r="BS9" s="669" t="s">
        <v>127</v>
      </c>
      <c r="BT9" s="664"/>
      <c r="BU9" s="664"/>
      <c r="BV9" s="664"/>
      <c r="BW9" s="664"/>
      <c r="BX9" s="664"/>
      <c r="BY9" s="664"/>
      <c r="BZ9" s="664"/>
      <c r="CA9" s="664"/>
      <c r="CB9" s="704"/>
      <c r="CD9" s="705" t="s">
        <v>244</v>
      </c>
      <c r="CE9" s="702"/>
      <c r="CF9" s="702"/>
      <c r="CG9" s="702"/>
      <c r="CH9" s="702"/>
      <c r="CI9" s="702"/>
      <c r="CJ9" s="702"/>
      <c r="CK9" s="702"/>
      <c r="CL9" s="702"/>
      <c r="CM9" s="702"/>
      <c r="CN9" s="702"/>
      <c r="CO9" s="702"/>
      <c r="CP9" s="702"/>
      <c r="CQ9" s="703"/>
      <c r="CR9" s="661">
        <v>508753</v>
      </c>
      <c r="CS9" s="664"/>
      <c r="CT9" s="664"/>
      <c r="CU9" s="664"/>
      <c r="CV9" s="664"/>
      <c r="CW9" s="664"/>
      <c r="CX9" s="664"/>
      <c r="CY9" s="665"/>
      <c r="CZ9" s="723">
        <v>6.7</v>
      </c>
      <c r="DA9" s="723"/>
      <c r="DB9" s="723"/>
      <c r="DC9" s="723"/>
      <c r="DD9" s="669">
        <v>3623</v>
      </c>
      <c r="DE9" s="664"/>
      <c r="DF9" s="664"/>
      <c r="DG9" s="664"/>
      <c r="DH9" s="664"/>
      <c r="DI9" s="664"/>
      <c r="DJ9" s="664"/>
      <c r="DK9" s="664"/>
      <c r="DL9" s="664"/>
      <c r="DM9" s="664"/>
      <c r="DN9" s="664"/>
      <c r="DO9" s="664"/>
      <c r="DP9" s="665"/>
      <c r="DQ9" s="669">
        <v>494574</v>
      </c>
      <c r="DR9" s="664"/>
      <c r="DS9" s="664"/>
      <c r="DT9" s="664"/>
      <c r="DU9" s="664"/>
      <c r="DV9" s="664"/>
      <c r="DW9" s="664"/>
      <c r="DX9" s="664"/>
      <c r="DY9" s="664"/>
      <c r="DZ9" s="664"/>
      <c r="EA9" s="664"/>
      <c r="EB9" s="664"/>
      <c r="EC9" s="704"/>
    </row>
    <row r="10" spans="2:143" ht="11.25" customHeight="1" x14ac:dyDescent="0.2">
      <c r="B10" s="658" t="s">
        <v>245</v>
      </c>
      <c r="C10" s="659"/>
      <c r="D10" s="659"/>
      <c r="E10" s="659"/>
      <c r="F10" s="659"/>
      <c r="G10" s="659"/>
      <c r="H10" s="659"/>
      <c r="I10" s="659"/>
      <c r="J10" s="659"/>
      <c r="K10" s="659"/>
      <c r="L10" s="659"/>
      <c r="M10" s="659"/>
      <c r="N10" s="659"/>
      <c r="O10" s="659"/>
      <c r="P10" s="659"/>
      <c r="Q10" s="660"/>
      <c r="R10" s="661" t="s">
        <v>173</v>
      </c>
      <c r="S10" s="664"/>
      <c r="T10" s="664"/>
      <c r="U10" s="664"/>
      <c r="V10" s="664"/>
      <c r="W10" s="664"/>
      <c r="X10" s="664"/>
      <c r="Y10" s="665"/>
      <c r="Z10" s="723" t="s">
        <v>235</v>
      </c>
      <c r="AA10" s="723"/>
      <c r="AB10" s="723"/>
      <c r="AC10" s="723"/>
      <c r="AD10" s="724" t="s">
        <v>235</v>
      </c>
      <c r="AE10" s="724"/>
      <c r="AF10" s="724"/>
      <c r="AG10" s="724"/>
      <c r="AH10" s="724"/>
      <c r="AI10" s="724"/>
      <c r="AJ10" s="724"/>
      <c r="AK10" s="724"/>
      <c r="AL10" s="666" t="s">
        <v>173</v>
      </c>
      <c r="AM10" s="667"/>
      <c r="AN10" s="667"/>
      <c r="AO10" s="725"/>
      <c r="AP10" s="658" t="s">
        <v>246</v>
      </c>
      <c r="AQ10" s="659"/>
      <c r="AR10" s="659"/>
      <c r="AS10" s="659"/>
      <c r="AT10" s="659"/>
      <c r="AU10" s="659"/>
      <c r="AV10" s="659"/>
      <c r="AW10" s="659"/>
      <c r="AX10" s="659"/>
      <c r="AY10" s="659"/>
      <c r="AZ10" s="659"/>
      <c r="BA10" s="659"/>
      <c r="BB10" s="659"/>
      <c r="BC10" s="659"/>
      <c r="BD10" s="659"/>
      <c r="BE10" s="659"/>
      <c r="BF10" s="660"/>
      <c r="BG10" s="661">
        <v>70899</v>
      </c>
      <c r="BH10" s="664"/>
      <c r="BI10" s="664"/>
      <c r="BJ10" s="664"/>
      <c r="BK10" s="664"/>
      <c r="BL10" s="664"/>
      <c r="BM10" s="664"/>
      <c r="BN10" s="665"/>
      <c r="BO10" s="723">
        <v>3.8</v>
      </c>
      <c r="BP10" s="723"/>
      <c r="BQ10" s="723"/>
      <c r="BR10" s="723"/>
      <c r="BS10" s="669" t="s">
        <v>127</v>
      </c>
      <c r="BT10" s="664"/>
      <c r="BU10" s="664"/>
      <c r="BV10" s="664"/>
      <c r="BW10" s="664"/>
      <c r="BX10" s="664"/>
      <c r="BY10" s="664"/>
      <c r="BZ10" s="664"/>
      <c r="CA10" s="664"/>
      <c r="CB10" s="704"/>
      <c r="CD10" s="705" t="s">
        <v>247</v>
      </c>
      <c r="CE10" s="702"/>
      <c r="CF10" s="702"/>
      <c r="CG10" s="702"/>
      <c r="CH10" s="702"/>
      <c r="CI10" s="702"/>
      <c r="CJ10" s="702"/>
      <c r="CK10" s="702"/>
      <c r="CL10" s="702"/>
      <c r="CM10" s="702"/>
      <c r="CN10" s="702"/>
      <c r="CO10" s="702"/>
      <c r="CP10" s="702"/>
      <c r="CQ10" s="703"/>
      <c r="CR10" s="661">
        <v>1562</v>
      </c>
      <c r="CS10" s="664"/>
      <c r="CT10" s="664"/>
      <c r="CU10" s="664"/>
      <c r="CV10" s="664"/>
      <c r="CW10" s="664"/>
      <c r="CX10" s="664"/>
      <c r="CY10" s="665"/>
      <c r="CZ10" s="723">
        <v>0</v>
      </c>
      <c r="DA10" s="723"/>
      <c r="DB10" s="723"/>
      <c r="DC10" s="723"/>
      <c r="DD10" s="669" t="s">
        <v>127</v>
      </c>
      <c r="DE10" s="664"/>
      <c r="DF10" s="664"/>
      <c r="DG10" s="664"/>
      <c r="DH10" s="664"/>
      <c r="DI10" s="664"/>
      <c r="DJ10" s="664"/>
      <c r="DK10" s="664"/>
      <c r="DL10" s="664"/>
      <c r="DM10" s="664"/>
      <c r="DN10" s="664"/>
      <c r="DO10" s="664"/>
      <c r="DP10" s="665"/>
      <c r="DQ10" s="669">
        <v>62</v>
      </c>
      <c r="DR10" s="664"/>
      <c r="DS10" s="664"/>
      <c r="DT10" s="664"/>
      <c r="DU10" s="664"/>
      <c r="DV10" s="664"/>
      <c r="DW10" s="664"/>
      <c r="DX10" s="664"/>
      <c r="DY10" s="664"/>
      <c r="DZ10" s="664"/>
      <c r="EA10" s="664"/>
      <c r="EB10" s="664"/>
      <c r="EC10" s="704"/>
    </row>
    <row r="11" spans="2:143" ht="11.25" customHeight="1" x14ac:dyDescent="0.2">
      <c r="B11" s="658" t="s">
        <v>248</v>
      </c>
      <c r="C11" s="659"/>
      <c r="D11" s="659"/>
      <c r="E11" s="659"/>
      <c r="F11" s="659"/>
      <c r="G11" s="659"/>
      <c r="H11" s="659"/>
      <c r="I11" s="659"/>
      <c r="J11" s="659"/>
      <c r="K11" s="659"/>
      <c r="L11" s="659"/>
      <c r="M11" s="659"/>
      <c r="N11" s="659"/>
      <c r="O11" s="659"/>
      <c r="P11" s="659"/>
      <c r="Q11" s="660"/>
      <c r="R11" s="661" t="s">
        <v>235</v>
      </c>
      <c r="S11" s="664"/>
      <c r="T11" s="664"/>
      <c r="U11" s="664"/>
      <c r="V11" s="664"/>
      <c r="W11" s="664"/>
      <c r="X11" s="664"/>
      <c r="Y11" s="665"/>
      <c r="Z11" s="723" t="s">
        <v>127</v>
      </c>
      <c r="AA11" s="723"/>
      <c r="AB11" s="723"/>
      <c r="AC11" s="723"/>
      <c r="AD11" s="724" t="s">
        <v>235</v>
      </c>
      <c r="AE11" s="724"/>
      <c r="AF11" s="724"/>
      <c r="AG11" s="724"/>
      <c r="AH11" s="724"/>
      <c r="AI11" s="724"/>
      <c r="AJ11" s="724"/>
      <c r="AK11" s="724"/>
      <c r="AL11" s="666" t="s">
        <v>127</v>
      </c>
      <c r="AM11" s="667"/>
      <c r="AN11" s="667"/>
      <c r="AO11" s="725"/>
      <c r="AP11" s="658" t="s">
        <v>249</v>
      </c>
      <c r="AQ11" s="659"/>
      <c r="AR11" s="659"/>
      <c r="AS11" s="659"/>
      <c r="AT11" s="659"/>
      <c r="AU11" s="659"/>
      <c r="AV11" s="659"/>
      <c r="AW11" s="659"/>
      <c r="AX11" s="659"/>
      <c r="AY11" s="659"/>
      <c r="AZ11" s="659"/>
      <c r="BA11" s="659"/>
      <c r="BB11" s="659"/>
      <c r="BC11" s="659"/>
      <c r="BD11" s="659"/>
      <c r="BE11" s="659"/>
      <c r="BF11" s="660"/>
      <c r="BG11" s="661">
        <v>38827</v>
      </c>
      <c r="BH11" s="664"/>
      <c r="BI11" s="664"/>
      <c r="BJ11" s="664"/>
      <c r="BK11" s="664"/>
      <c r="BL11" s="664"/>
      <c r="BM11" s="664"/>
      <c r="BN11" s="665"/>
      <c r="BO11" s="723">
        <v>2.1</v>
      </c>
      <c r="BP11" s="723"/>
      <c r="BQ11" s="723"/>
      <c r="BR11" s="723"/>
      <c r="BS11" s="669">
        <v>7700</v>
      </c>
      <c r="BT11" s="664"/>
      <c r="BU11" s="664"/>
      <c r="BV11" s="664"/>
      <c r="BW11" s="664"/>
      <c r="BX11" s="664"/>
      <c r="BY11" s="664"/>
      <c r="BZ11" s="664"/>
      <c r="CA11" s="664"/>
      <c r="CB11" s="704"/>
      <c r="CD11" s="705" t="s">
        <v>250</v>
      </c>
      <c r="CE11" s="702"/>
      <c r="CF11" s="702"/>
      <c r="CG11" s="702"/>
      <c r="CH11" s="702"/>
      <c r="CI11" s="702"/>
      <c r="CJ11" s="702"/>
      <c r="CK11" s="702"/>
      <c r="CL11" s="702"/>
      <c r="CM11" s="702"/>
      <c r="CN11" s="702"/>
      <c r="CO11" s="702"/>
      <c r="CP11" s="702"/>
      <c r="CQ11" s="703"/>
      <c r="CR11" s="661">
        <v>821058</v>
      </c>
      <c r="CS11" s="664"/>
      <c r="CT11" s="664"/>
      <c r="CU11" s="664"/>
      <c r="CV11" s="664"/>
      <c r="CW11" s="664"/>
      <c r="CX11" s="664"/>
      <c r="CY11" s="665"/>
      <c r="CZ11" s="723">
        <v>10.8</v>
      </c>
      <c r="DA11" s="723"/>
      <c r="DB11" s="723"/>
      <c r="DC11" s="723"/>
      <c r="DD11" s="669">
        <v>500524</v>
      </c>
      <c r="DE11" s="664"/>
      <c r="DF11" s="664"/>
      <c r="DG11" s="664"/>
      <c r="DH11" s="664"/>
      <c r="DI11" s="664"/>
      <c r="DJ11" s="664"/>
      <c r="DK11" s="664"/>
      <c r="DL11" s="664"/>
      <c r="DM11" s="664"/>
      <c r="DN11" s="664"/>
      <c r="DO11" s="664"/>
      <c r="DP11" s="665"/>
      <c r="DQ11" s="669">
        <v>404609</v>
      </c>
      <c r="DR11" s="664"/>
      <c r="DS11" s="664"/>
      <c r="DT11" s="664"/>
      <c r="DU11" s="664"/>
      <c r="DV11" s="664"/>
      <c r="DW11" s="664"/>
      <c r="DX11" s="664"/>
      <c r="DY11" s="664"/>
      <c r="DZ11" s="664"/>
      <c r="EA11" s="664"/>
      <c r="EB11" s="664"/>
      <c r="EC11" s="704"/>
    </row>
    <row r="12" spans="2:143" ht="11.25" customHeight="1" x14ac:dyDescent="0.2">
      <c r="B12" s="658" t="s">
        <v>251</v>
      </c>
      <c r="C12" s="659"/>
      <c r="D12" s="659"/>
      <c r="E12" s="659"/>
      <c r="F12" s="659"/>
      <c r="G12" s="659"/>
      <c r="H12" s="659"/>
      <c r="I12" s="659"/>
      <c r="J12" s="659"/>
      <c r="K12" s="659"/>
      <c r="L12" s="659"/>
      <c r="M12" s="659"/>
      <c r="N12" s="659"/>
      <c r="O12" s="659"/>
      <c r="P12" s="659"/>
      <c r="Q12" s="660"/>
      <c r="R12" s="661">
        <v>182886</v>
      </c>
      <c r="S12" s="664"/>
      <c r="T12" s="664"/>
      <c r="U12" s="664"/>
      <c r="V12" s="664"/>
      <c r="W12" s="664"/>
      <c r="X12" s="664"/>
      <c r="Y12" s="665"/>
      <c r="Z12" s="723">
        <v>2.2000000000000002</v>
      </c>
      <c r="AA12" s="723"/>
      <c r="AB12" s="723"/>
      <c r="AC12" s="723"/>
      <c r="AD12" s="724">
        <v>182886</v>
      </c>
      <c r="AE12" s="724"/>
      <c r="AF12" s="724"/>
      <c r="AG12" s="724"/>
      <c r="AH12" s="724"/>
      <c r="AI12" s="724"/>
      <c r="AJ12" s="724"/>
      <c r="AK12" s="724"/>
      <c r="AL12" s="666">
        <v>4.3</v>
      </c>
      <c r="AM12" s="667"/>
      <c r="AN12" s="667"/>
      <c r="AO12" s="725"/>
      <c r="AP12" s="658" t="s">
        <v>252</v>
      </c>
      <c r="AQ12" s="659"/>
      <c r="AR12" s="659"/>
      <c r="AS12" s="659"/>
      <c r="AT12" s="659"/>
      <c r="AU12" s="659"/>
      <c r="AV12" s="659"/>
      <c r="AW12" s="659"/>
      <c r="AX12" s="659"/>
      <c r="AY12" s="659"/>
      <c r="AZ12" s="659"/>
      <c r="BA12" s="659"/>
      <c r="BB12" s="659"/>
      <c r="BC12" s="659"/>
      <c r="BD12" s="659"/>
      <c r="BE12" s="659"/>
      <c r="BF12" s="660"/>
      <c r="BG12" s="661">
        <v>997754</v>
      </c>
      <c r="BH12" s="664"/>
      <c r="BI12" s="664"/>
      <c r="BJ12" s="664"/>
      <c r="BK12" s="664"/>
      <c r="BL12" s="664"/>
      <c r="BM12" s="664"/>
      <c r="BN12" s="665"/>
      <c r="BO12" s="723">
        <v>53.8</v>
      </c>
      <c r="BP12" s="723"/>
      <c r="BQ12" s="723"/>
      <c r="BR12" s="723"/>
      <c r="BS12" s="669" t="s">
        <v>127</v>
      </c>
      <c r="BT12" s="664"/>
      <c r="BU12" s="664"/>
      <c r="BV12" s="664"/>
      <c r="BW12" s="664"/>
      <c r="BX12" s="664"/>
      <c r="BY12" s="664"/>
      <c r="BZ12" s="664"/>
      <c r="CA12" s="664"/>
      <c r="CB12" s="704"/>
      <c r="CD12" s="705" t="s">
        <v>253</v>
      </c>
      <c r="CE12" s="702"/>
      <c r="CF12" s="702"/>
      <c r="CG12" s="702"/>
      <c r="CH12" s="702"/>
      <c r="CI12" s="702"/>
      <c r="CJ12" s="702"/>
      <c r="CK12" s="702"/>
      <c r="CL12" s="702"/>
      <c r="CM12" s="702"/>
      <c r="CN12" s="702"/>
      <c r="CO12" s="702"/>
      <c r="CP12" s="702"/>
      <c r="CQ12" s="703"/>
      <c r="CR12" s="661">
        <v>202299</v>
      </c>
      <c r="CS12" s="664"/>
      <c r="CT12" s="664"/>
      <c r="CU12" s="664"/>
      <c r="CV12" s="664"/>
      <c r="CW12" s="664"/>
      <c r="CX12" s="664"/>
      <c r="CY12" s="665"/>
      <c r="CZ12" s="723">
        <v>2.7</v>
      </c>
      <c r="DA12" s="723"/>
      <c r="DB12" s="723"/>
      <c r="DC12" s="723"/>
      <c r="DD12" s="669">
        <v>48596</v>
      </c>
      <c r="DE12" s="664"/>
      <c r="DF12" s="664"/>
      <c r="DG12" s="664"/>
      <c r="DH12" s="664"/>
      <c r="DI12" s="664"/>
      <c r="DJ12" s="664"/>
      <c r="DK12" s="664"/>
      <c r="DL12" s="664"/>
      <c r="DM12" s="664"/>
      <c r="DN12" s="664"/>
      <c r="DO12" s="664"/>
      <c r="DP12" s="665"/>
      <c r="DQ12" s="669">
        <v>164553</v>
      </c>
      <c r="DR12" s="664"/>
      <c r="DS12" s="664"/>
      <c r="DT12" s="664"/>
      <c r="DU12" s="664"/>
      <c r="DV12" s="664"/>
      <c r="DW12" s="664"/>
      <c r="DX12" s="664"/>
      <c r="DY12" s="664"/>
      <c r="DZ12" s="664"/>
      <c r="EA12" s="664"/>
      <c r="EB12" s="664"/>
      <c r="EC12" s="704"/>
    </row>
    <row r="13" spans="2:143" ht="11.25" customHeight="1" x14ac:dyDescent="0.2">
      <c r="B13" s="658" t="s">
        <v>254</v>
      </c>
      <c r="C13" s="659"/>
      <c r="D13" s="659"/>
      <c r="E13" s="659"/>
      <c r="F13" s="659"/>
      <c r="G13" s="659"/>
      <c r="H13" s="659"/>
      <c r="I13" s="659"/>
      <c r="J13" s="659"/>
      <c r="K13" s="659"/>
      <c r="L13" s="659"/>
      <c r="M13" s="659"/>
      <c r="N13" s="659"/>
      <c r="O13" s="659"/>
      <c r="P13" s="659"/>
      <c r="Q13" s="660"/>
      <c r="R13" s="661">
        <v>13830</v>
      </c>
      <c r="S13" s="664"/>
      <c r="T13" s="664"/>
      <c r="U13" s="664"/>
      <c r="V13" s="664"/>
      <c r="W13" s="664"/>
      <c r="X13" s="664"/>
      <c r="Y13" s="665"/>
      <c r="Z13" s="723">
        <v>0.2</v>
      </c>
      <c r="AA13" s="723"/>
      <c r="AB13" s="723"/>
      <c r="AC13" s="723"/>
      <c r="AD13" s="724">
        <v>13830</v>
      </c>
      <c r="AE13" s="724"/>
      <c r="AF13" s="724"/>
      <c r="AG13" s="724"/>
      <c r="AH13" s="724"/>
      <c r="AI13" s="724"/>
      <c r="AJ13" s="724"/>
      <c r="AK13" s="724"/>
      <c r="AL13" s="666">
        <v>0.3</v>
      </c>
      <c r="AM13" s="667"/>
      <c r="AN13" s="667"/>
      <c r="AO13" s="725"/>
      <c r="AP13" s="658" t="s">
        <v>255</v>
      </c>
      <c r="AQ13" s="659"/>
      <c r="AR13" s="659"/>
      <c r="AS13" s="659"/>
      <c r="AT13" s="659"/>
      <c r="AU13" s="659"/>
      <c r="AV13" s="659"/>
      <c r="AW13" s="659"/>
      <c r="AX13" s="659"/>
      <c r="AY13" s="659"/>
      <c r="AZ13" s="659"/>
      <c r="BA13" s="659"/>
      <c r="BB13" s="659"/>
      <c r="BC13" s="659"/>
      <c r="BD13" s="659"/>
      <c r="BE13" s="659"/>
      <c r="BF13" s="660"/>
      <c r="BG13" s="661">
        <v>983631</v>
      </c>
      <c r="BH13" s="664"/>
      <c r="BI13" s="664"/>
      <c r="BJ13" s="664"/>
      <c r="BK13" s="664"/>
      <c r="BL13" s="664"/>
      <c r="BM13" s="664"/>
      <c r="BN13" s="665"/>
      <c r="BO13" s="723">
        <v>53.1</v>
      </c>
      <c r="BP13" s="723"/>
      <c r="BQ13" s="723"/>
      <c r="BR13" s="723"/>
      <c r="BS13" s="669" t="s">
        <v>127</v>
      </c>
      <c r="BT13" s="664"/>
      <c r="BU13" s="664"/>
      <c r="BV13" s="664"/>
      <c r="BW13" s="664"/>
      <c r="BX13" s="664"/>
      <c r="BY13" s="664"/>
      <c r="BZ13" s="664"/>
      <c r="CA13" s="664"/>
      <c r="CB13" s="704"/>
      <c r="CD13" s="705" t="s">
        <v>256</v>
      </c>
      <c r="CE13" s="702"/>
      <c r="CF13" s="702"/>
      <c r="CG13" s="702"/>
      <c r="CH13" s="702"/>
      <c r="CI13" s="702"/>
      <c r="CJ13" s="702"/>
      <c r="CK13" s="702"/>
      <c r="CL13" s="702"/>
      <c r="CM13" s="702"/>
      <c r="CN13" s="702"/>
      <c r="CO13" s="702"/>
      <c r="CP13" s="702"/>
      <c r="CQ13" s="703"/>
      <c r="CR13" s="661">
        <v>1074389</v>
      </c>
      <c r="CS13" s="664"/>
      <c r="CT13" s="664"/>
      <c r="CU13" s="664"/>
      <c r="CV13" s="664"/>
      <c r="CW13" s="664"/>
      <c r="CX13" s="664"/>
      <c r="CY13" s="665"/>
      <c r="CZ13" s="723">
        <v>14.2</v>
      </c>
      <c r="DA13" s="723"/>
      <c r="DB13" s="723"/>
      <c r="DC13" s="723"/>
      <c r="DD13" s="669">
        <v>605038</v>
      </c>
      <c r="DE13" s="664"/>
      <c r="DF13" s="664"/>
      <c r="DG13" s="664"/>
      <c r="DH13" s="664"/>
      <c r="DI13" s="664"/>
      <c r="DJ13" s="664"/>
      <c r="DK13" s="664"/>
      <c r="DL13" s="664"/>
      <c r="DM13" s="664"/>
      <c r="DN13" s="664"/>
      <c r="DO13" s="664"/>
      <c r="DP13" s="665"/>
      <c r="DQ13" s="669">
        <v>652630</v>
      </c>
      <c r="DR13" s="664"/>
      <c r="DS13" s="664"/>
      <c r="DT13" s="664"/>
      <c r="DU13" s="664"/>
      <c r="DV13" s="664"/>
      <c r="DW13" s="664"/>
      <c r="DX13" s="664"/>
      <c r="DY13" s="664"/>
      <c r="DZ13" s="664"/>
      <c r="EA13" s="664"/>
      <c r="EB13" s="664"/>
      <c r="EC13" s="704"/>
    </row>
    <row r="14" spans="2:143" ht="11.25" customHeight="1" x14ac:dyDescent="0.2">
      <c r="B14" s="658" t="s">
        <v>257</v>
      </c>
      <c r="C14" s="659"/>
      <c r="D14" s="659"/>
      <c r="E14" s="659"/>
      <c r="F14" s="659"/>
      <c r="G14" s="659"/>
      <c r="H14" s="659"/>
      <c r="I14" s="659"/>
      <c r="J14" s="659"/>
      <c r="K14" s="659"/>
      <c r="L14" s="659"/>
      <c r="M14" s="659"/>
      <c r="N14" s="659"/>
      <c r="O14" s="659"/>
      <c r="P14" s="659"/>
      <c r="Q14" s="660"/>
      <c r="R14" s="661" t="s">
        <v>235</v>
      </c>
      <c r="S14" s="664"/>
      <c r="T14" s="664"/>
      <c r="U14" s="664"/>
      <c r="V14" s="664"/>
      <c r="W14" s="664"/>
      <c r="X14" s="664"/>
      <c r="Y14" s="665"/>
      <c r="Z14" s="723" t="s">
        <v>127</v>
      </c>
      <c r="AA14" s="723"/>
      <c r="AB14" s="723"/>
      <c r="AC14" s="723"/>
      <c r="AD14" s="724" t="s">
        <v>235</v>
      </c>
      <c r="AE14" s="724"/>
      <c r="AF14" s="724"/>
      <c r="AG14" s="724"/>
      <c r="AH14" s="724"/>
      <c r="AI14" s="724"/>
      <c r="AJ14" s="724"/>
      <c r="AK14" s="724"/>
      <c r="AL14" s="666" t="s">
        <v>235</v>
      </c>
      <c r="AM14" s="667"/>
      <c r="AN14" s="667"/>
      <c r="AO14" s="725"/>
      <c r="AP14" s="658" t="s">
        <v>258</v>
      </c>
      <c r="AQ14" s="659"/>
      <c r="AR14" s="659"/>
      <c r="AS14" s="659"/>
      <c r="AT14" s="659"/>
      <c r="AU14" s="659"/>
      <c r="AV14" s="659"/>
      <c r="AW14" s="659"/>
      <c r="AX14" s="659"/>
      <c r="AY14" s="659"/>
      <c r="AZ14" s="659"/>
      <c r="BA14" s="659"/>
      <c r="BB14" s="659"/>
      <c r="BC14" s="659"/>
      <c r="BD14" s="659"/>
      <c r="BE14" s="659"/>
      <c r="BF14" s="660"/>
      <c r="BG14" s="661">
        <v>43279</v>
      </c>
      <c r="BH14" s="664"/>
      <c r="BI14" s="664"/>
      <c r="BJ14" s="664"/>
      <c r="BK14" s="664"/>
      <c r="BL14" s="664"/>
      <c r="BM14" s="664"/>
      <c r="BN14" s="665"/>
      <c r="BO14" s="723">
        <v>2.2999999999999998</v>
      </c>
      <c r="BP14" s="723"/>
      <c r="BQ14" s="723"/>
      <c r="BR14" s="723"/>
      <c r="BS14" s="669" t="s">
        <v>235</v>
      </c>
      <c r="BT14" s="664"/>
      <c r="BU14" s="664"/>
      <c r="BV14" s="664"/>
      <c r="BW14" s="664"/>
      <c r="BX14" s="664"/>
      <c r="BY14" s="664"/>
      <c r="BZ14" s="664"/>
      <c r="CA14" s="664"/>
      <c r="CB14" s="704"/>
      <c r="CD14" s="705" t="s">
        <v>259</v>
      </c>
      <c r="CE14" s="702"/>
      <c r="CF14" s="702"/>
      <c r="CG14" s="702"/>
      <c r="CH14" s="702"/>
      <c r="CI14" s="702"/>
      <c r="CJ14" s="702"/>
      <c r="CK14" s="702"/>
      <c r="CL14" s="702"/>
      <c r="CM14" s="702"/>
      <c r="CN14" s="702"/>
      <c r="CO14" s="702"/>
      <c r="CP14" s="702"/>
      <c r="CQ14" s="703"/>
      <c r="CR14" s="661">
        <v>573673</v>
      </c>
      <c r="CS14" s="664"/>
      <c r="CT14" s="664"/>
      <c r="CU14" s="664"/>
      <c r="CV14" s="664"/>
      <c r="CW14" s="664"/>
      <c r="CX14" s="664"/>
      <c r="CY14" s="665"/>
      <c r="CZ14" s="723">
        <v>7.6</v>
      </c>
      <c r="DA14" s="723"/>
      <c r="DB14" s="723"/>
      <c r="DC14" s="723"/>
      <c r="DD14" s="669">
        <v>342157</v>
      </c>
      <c r="DE14" s="664"/>
      <c r="DF14" s="664"/>
      <c r="DG14" s="664"/>
      <c r="DH14" s="664"/>
      <c r="DI14" s="664"/>
      <c r="DJ14" s="664"/>
      <c r="DK14" s="664"/>
      <c r="DL14" s="664"/>
      <c r="DM14" s="664"/>
      <c r="DN14" s="664"/>
      <c r="DO14" s="664"/>
      <c r="DP14" s="665"/>
      <c r="DQ14" s="669">
        <v>303414</v>
      </c>
      <c r="DR14" s="664"/>
      <c r="DS14" s="664"/>
      <c r="DT14" s="664"/>
      <c r="DU14" s="664"/>
      <c r="DV14" s="664"/>
      <c r="DW14" s="664"/>
      <c r="DX14" s="664"/>
      <c r="DY14" s="664"/>
      <c r="DZ14" s="664"/>
      <c r="EA14" s="664"/>
      <c r="EB14" s="664"/>
      <c r="EC14" s="704"/>
    </row>
    <row r="15" spans="2:143" ht="11.25" customHeight="1" x14ac:dyDescent="0.2">
      <c r="B15" s="658" t="s">
        <v>260</v>
      </c>
      <c r="C15" s="659"/>
      <c r="D15" s="659"/>
      <c r="E15" s="659"/>
      <c r="F15" s="659"/>
      <c r="G15" s="659"/>
      <c r="H15" s="659"/>
      <c r="I15" s="659"/>
      <c r="J15" s="659"/>
      <c r="K15" s="659"/>
      <c r="L15" s="659"/>
      <c r="M15" s="659"/>
      <c r="N15" s="659"/>
      <c r="O15" s="659"/>
      <c r="P15" s="659"/>
      <c r="Q15" s="660"/>
      <c r="R15" s="661">
        <v>39866</v>
      </c>
      <c r="S15" s="664"/>
      <c r="T15" s="664"/>
      <c r="U15" s="664"/>
      <c r="V15" s="664"/>
      <c r="W15" s="664"/>
      <c r="X15" s="664"/>
      <c r="Y15" s="665"/>
      <c r="Z15" s="723">
        <v>0.5</v>
      </c>
      <c r="AA15" s="723"/>
      <c r="AB15" s="723"/>
      <c r="AC15" s="723"/>
      <c r="AD15" s="724">
        <v>39866</v>
      </c>
      <c r="AE15" s="724"/>
      <c r="AF15" s="724"/>
      <c r="AG15" s="724"/>
      <c r="AH15" s="724"/>
      <c r="AI15" s="724"/>
      <c r="AJ15" s="724"/>
      <c r="AK15" s="724"/>
      <c r="AL15" s="666">
        <v>0.9</v>
      </c>
      <c r="AM15" s="667"/>
      <c r="AN15" s="667"/>
      <c r="AO15" s="725"/>
      <c r="AP15" s="658" t="s">
        <v>261</v>
      </c>
      <c r="AQ15" s="659"/>
      <c r="AR15" s="659"/>
      <c r="AS15" s="659"/>
      <c r="AT15" s="659"/>
      <c r="AU15" s="659"/>
      <c r="AV15" s="659"/>
      <c r="AW15" s="659"/>
      <c r="AX15" s="659"/>
      <c r="AY15" s="659"/>
      <c r="AZ15" s="659"/>
      <c r="BA15" s="659"/>
      <c r="BB15" s="659"/>
      <c r="BC15" s="659"/>
      <c r="BD15" s="659"/>
      <c r="BE15" s="659"/>
      <c r="BF15" s="660"/>
      <c r="BG15" s="661">
        <v>58453</v>
      </c>
      <c r="BH15" s="664"/>
      <c r="BI15" s="664"/>
      <c r="BJ15" s="664"/>
      <c r="BK15" s="664"/>
      <c r="BL15" s="664"/>
      <c r="BM15" s="664"/>
      <c r="BN15" s="665"/>
      <c r="BO15" s="723">
        <v>3.2</v>
      </c>
      <c r="BP15" s="723"/>
      <c r="BQ15" s="723"/>
      <c r="BR15" s="723"/>
      <c r="BS15" s="669" t="s">
        <v>235</v>
      </c>
      <c r="BT15" s="664"/>
      <c r="BU15" s="664"/>
      <c r="BV15" s="664"/>
      <c r="BW15" s="664"/>
      <c r="BX15" s="664"/>
      <c r="BY15" s="664"/>
      <c r="BZ15" s="664"/>
      <c r="CA15" s="664"/>
      <c r="CB15" s="704"/>
      <c r="CD15" s="705" t="s">
        <v>262</v>
      </c>
      <c r="CE15" s="702"/>
      <c r="CF15" s="702"/>
      <c r="CG15" s="702"/>
      <c r="CH15" s="702"/>
      <c r="CI15" s="702"/>
      <c r="CJ15" s="702"/>
      <c r="CK15" s="702"/>
      <c r="CL15" s="702"/>
      <c r="CM15" s="702"/>
      <c r="CN15" s="702"/>
      <c r="CO15" s="702"/>
      <c r="CP15" s="702"/>
      <c r="CQ15" s="703"/>
      <c r="CR15" s="661">
        <v>1564608</v>
      </c>
      <c r="CS15" s="664"/>
      <c r="CT15" s="664"/>
      <c r="CU15" s="664"/>
      <c r="CV15" s="664"/>
      <c r="CW15" s="664"/>
      <c r="CX15" s="664"/>
      <c r="CY15" s="665"/>
      <c r="CZ15" s="723">
        <v>20.6</v>
      </c>
      <c r="DA15" s="723"/>
      <c r="DB15" s="723"/>
      <c r="DC15" s="723"/>
      <c r="DD15" s="669">
        <v>932206</v>
      </c>
      <c r="DE15" s="664"/>
      <c r="DF15" s="664"/>
      <c r="DG15" s="664"/>
      <c r="DH15" s="664"/>
      <c r="DI15" s="664"/>
      <c r="DJ15" s="664"/>
      <c r="DK15" s="664"/>
      <c r="DL15" s="664"/>
      <c r="DM15" s="664"/>
      <c r="DN15" s="664"/>
      <c r="DO15" s="664"/>
      <c r="DP15" s="665"/>
      <c r="DQ15" s="669">
        <v>702026</v>
      </c>
      <c r="DR15" s="664"/>
      <c r="DS15" s="664"/>
      <c r="DT15" s="664"/>
      <c r="DU15" s="664"/>
      <c r="DV15" s="664"/>
      <c r="DW15" s="664"/>
      <c r="DX15" s="664"/>
      <c r="DY15" s="664"/>
      <c r="DZ15" s="664"/>
      <c r="EA15" s="664"/>
      <c r="EB15" s="664"/>
      <c r="EC15" s="704"/>
    </row>
    <row r="16" spans="2:143" ht="11.25" customHeight="1" x14ac:dyDescent="0.2">
      <c r="B16" s="658" t="s">
        <v>263</v>
      </c>
      <c r="C16" s="659"/>
      <c r="D16" s="659"/>
      <c r="E16" s="659"/>
      <c r="F16" s="659"/>
      <c r="G16" s="659"/>
      <c r="H16" s="659"/>
      <c r="I16" s="659"/>
      <c r="J16" s="659"/>
      <c r="K16" s="659"/>
      <c r="L16" s="659"/>
      <c r="M16" s="659"/>
      <c r="N16" s="659"/>
      <c r="O16" s="659"/>
      <c r="P16" s="659"/>
      <c r="Q16" s="660"/>
      <c r="R16" s="661" t="s">
        <v>127</v>
      </c>
      <c r="S16" s="664"/>
      <c r="T16" s="664"/>
      <c r="U16" s="664"/>
      <c r="V16" s="664"/>
      <c r="W16" s="664"/>
      <c r="X16" s="664"/>
      <c r="Y16" s="665"/>
      <c r="Z16" s="723" t="s">
        <v>173</v>
      </c>
      <c r="AA16" s="723"/>
      <c r="AB16" s="723"/>
      <c r="AC16" s="723"/>
      <c r="AD16" s="724" t="s">
        <v>127</v>
      </c>
      <c r="AE16" s="724"/>
      <c r="AF16" s="724"/>
      <c r="AG16" s="724"/>
      <c r="AH16" s="724"/>
      <c r="AI16" s="724"/>
      <c r="AJ16" s="724"/>
      <c r="AK16" s="724"/>
      <c r="AL16" s="666" t="s">
        <v>127</v>
      </c>
      <c r="AM16" s="667"/>
      <c r="AN16" s="667"/>
      <c r="AO16" s="725"/>
      <c r="AP16" s="658" t="s">
        <v>264</v>
      </c>
      <c r="AQ16" s="659"/>
      <c r="AR16" s="659"/>
      <c r="AS16" s="659"/>
      <c r="AT16" s="659"/>
      <c r="AU16" s="659"/>
      <c r="AV16" s="659"/>
      <c r="AW16" s="659"/>
      <c r="AX16" s="659"/>
      <c r="AY16" s="659"/>
      <c r="AZ16" s="659"/>
      <c r="BA16" s="659"/>
      <c r="BB16" s="659"/>
      <c r="BC16" s="659"/>
      <c r="BD16" s="659"/>
      <c r="BE16" s="659"/>
      <c r="BF16" s="660"/>
      <c r="BG16" s="661" t="s">
        <v>235</v>
      </c>
      <c r="BH16" s="664"/>
      <c r="BI16" s="664"/>
      <c r="BJ16" s="664"/>
      <c r="BK16" s="664"/>
      <c r="BL16" s="664"/>
      <c r="BM16" s="664"/>
      <c r="BN16" s="665"/>
      <c r="BO16" s="723" t="s">
        <v>127</v>
      </c>
      <c r="BP16" s="723"/>
      <c r="BQ16" s="723"/>
      <c r="BR16" s="723"/>
      <c r="BS16" s="669" t="s">
        <v>235</v>
      </c>
      <c r="BT16" s="664"/>
      <c r="BU16" s="664"/>
      <c r="BV16" s="664"/>
      <c r="BW16" s="664"/>
      <c r="BX16" s="664"/>
      <c r="BY16" s="664"/>
      <c r="BZ16" s="664"/>
      <c r="CA16" s="664"/>
      <c r="CB16" s="704"/>
      <c r="CD16" s="705" t="s">
        <v>265</v>
      </c>
      <c r="CE16" s="702"/>
      <c r="CF16" s="702"/>
      <c r="CG16" s="702"/>
      <c r="CH16" s="702"/>
      <c r="CI16" s="702"/>
      <c r="CJ16" s="702"/>
      <c r="CK16" s="702"/>
      <c r="CL16" s="702"/>
      <c r="CM16" s="702"/>
      <c r="CN16" s="702"/>
      <c r="CO16" s="702"/>
      <c r="CP16" s="702"/>
      <c r="CQ16" s="703"/>
      <c r="CR16" s="661">
        <v>70109</v>
      </c>
      <c r="CS16" s="664"/>
      <c r="CT16" s="664"/>
      <c r="CU16" s="664"/>
      <c r="CV16" s="664"/>
      <c r="CW16" s="664"/>
      <c r="CX16" s="664"/>
      <c r="CY16" s="665"/>
      <c r="CZ16" s="723">
        <v>0.9</v>
      </c>
      <c r="DA16" s="723"/>
      <c r="DB16" s="723"/>
      <c r="DC16" s="723"/>
      <c r="DD16" s="669" t="s">
        <v>127</v>
      </c>
      <c r="DE16" s="664"/>
      <c r="DF16" s="664"/>
      <c r="DG16" s="664"/>
      <c r="DH16" s="664"/>
      <c r="DI16" s="664"/>
      <c r="DJ16" s="664"/>
      <c r="DK16" s="664"/>
      <c r="DL16" s="664"/>
      <c r="DM16" s="664"/>
      <c r="DN16" s="664"/>
      <c r="DO16" s="664"/>
      <c r="DP16" s="665"/>
      <c r="DQ16" s="669">
        <v>44402</v>
      </c>
      <c r="DR16" s="664"/>
      <c r="DS16" s="664"/>
      <c r="DT16" s="664"/>
      <c r="DU16" s="664"/>
      <c r="DV16" s="664"/>
      <c r="DW16" s="664"/>
      <c r="DX16" s="664"/>
      <c r="DY16" s="664"/>
      <c r="DZ16" s="664"/>
      <c r="EA16" s="664"/>
      <c r="EB16" s="664"/>
      <c r="EC16" s="704"/>
    </row>
    <row r="17" spans="2:133" ht="11.25" customHeight="1" x14ac:dyDescent="0.2">
      <c r="B17" s="658" t="s">
        <v>266</v>
      </c>
      <c r="C17" s="659"/>
      <c r="D17" s="659"/>
      <c r="E17" s="659"/>
      <c r="F17" s="659"/>
      <c r="G17" s="659"/>
      <c r="H17" s="659"/>
      <c r="I17" s="659"/>
      <c r="J17" s="659"/>
      <c r="K17" s="659"/>
      <c r="L17" s="659"/>
      <c r="M17" s="659"/>
      <c r="N17" s="659"/>
      <c r="O17" s="659"/>
      <c r="P17" s="659"/>
      <c r="Q17" s="660"/>
      <c r="R17" s="661">
        <v>2808</v>
      </c>
      <c r="S17" s="664"/>
      <c r="T17" s="664"/>
      <c r="U17" s="664"/>
      <c r="V17" s="664"/>
      <c r="W17" s="664"/>
      <c r="X17" s="664"/>
      <c r="Y17" s="665"/>
      <c r="Z17" s="723">
        <v>0</v>
      </c>
      <c r="AA17" s="723"/>
      <c r="AB17" s="723"/>
      <c r="AC17" s="723"/>
      <c r="AD17" s="724">
        <v>2808</v>
      </c>
      <c r="AE17" s="724"/>
      <c r="AF17" s="724"/>
      <c r="AG17" s="724"/>
      <c r="AH17" s="724"/>
      <c r="AI17" s="724"/>
      <c r="AJ17" s="724"/>
      <c r="AK17" s="724"/>
      <c r="AL17" s="666">
        <v>0.1</v>
      </c>
      <c r="AM17" s="667"/>
      <c r="AN17" s="667"/>
      <c r="AO17" s="725"/>
      <c r="AP17" s="658" t="s">
        <v>267</v>
      </c>
      <c r="AQ17" s="659"/>
      <c r="AR17" s="659"/>
      <c r="AS17" s="659"/>
      <c r="AT17" s="659"/>
      <c r="AU17" s="659"/>
      <c r="AV17" s="659"/>
      <c r="AW17" s="659"/>
      <c r="AX17" s="659"/>
      <c r="AY17" s="659"/>
      <c r="AZ17" s="659"/>
      <c r="BA17" s="659"/>
      <c r="BB17" s="659"/>
      <c r="BC17" s="659"/>
      <c r="BD17" s="659"/>
      <c r="BE17" s="659"/>
      <c r="BF17" s="660"/>
      <c r="BG17" s="661" t="s">
        <v>235</v>
      </c>
      <c r="BH17" s="664"/>
      <c r="BI17" s="664"/>
      <c r="BJ17" s="664"/>
      <c r="BK17" s="664"/>
      <c r="BL17" s="664"/>
      <c r="BM17" s="664"/>
      <c r="BN17" s="665"/>
      <c r="BO17" s="723" t="s">
        <v>235</v>
      </c>
      <c r="BP17" s="723"/>
      <c r="BQ17" s="723"/>
      <c r="BR17" s="723"/>
      <c r="BS17" s="669" t="s">
        <v>173</v>
      </c>
      <c r="BT17" s="664"/>
      <c r="BU17" s="664"/>
      <c r="BV17" s="664"/>
      <c r="BW17" s="664"/>
      <c r="BX17" s="664"/>
      <c r="BY17" s="664"/>
      <c r="BZ17" s="664"/>
      <c r="CA17" s="664"/>
      <c r="CB17" s="704"/>
      <c r="CD17" s="705" t="s">
        <v>268</v>
      </c>
      <c r="CE17" s="702"/>
      <c r="CF17" s="702"/>
      <c r="CG17" s="702"/>
      <c r="CH17" s="702"/>
      <c r="CI17" s="702"/>
      <c r="CJ17" s="702"/>
      <c r="CK17" s="702"/>
      <c r="CL17" s="702"/>
      <c r="CM17" s="702"/>
      <c r="CN17" s="702"/>
      <c r="CO17" s="702"/>
      <c r="CP17" s="702"/>
      <c r="CQ17" s="703"/>
      <c r="CR17" s="661">
        <v>639012</v>
      </c>
      <c r="CS17" s="664"/>
      <c r="CT17" s="664"/>
      <c r="CU17" s="664"/>
      <c r="CV17" s="664"/>
      <c r="CW17" s="664"/>
      <c r="CX17" s="664"/>
      <c r="CY17" s="665"/>
      <c r="CZ17" s="723">
        <v>8.4</v>
      </c>
      <c r="DA17" s="723"/>
      <c r="DB17" s="723"/>
      <c r="DC17" s="723"/>
      <c r="DD17" s="669" t="s">
        <v>127</v>
      </c>
      <c r="DE17" s="664"/>
      <c r="DF17" s="664"/>
      <c r="DG17" s="664"/>
      <c r="DH17" s="664"/>
      <c r="DI17" s="664"/>
      <c r="DJ17" s="664"/>
      <c r="DK17" s="664"/>
      <c r="DL17" s="664"/>
      <c r="DM17" s="664"/>
      <c r="DN17" s="664"/>
      <c r="DO17" s="664"/>
      <c r="DP17" s="665"/>
      <c r="DQ17" s="669">
        <v>639012</v>
      </c>
      <c r="DR17" s="664"/>
      <c r="DS17" s="664"/>
      <c r="DT17" s="664"/>
      <c r="DU17" s="664"/>
      <c r="DV17" s="664"/>
      <c r="DW17" s="664"/>
      <c r="DX17" s="664"/>
      <c r="DY17" s="664"/>
      <c r="DZ17" s="664"/>
      <c r="EA17" s="664"/>
      <c r="EB17" s="664"/>
      <c r="EC17" s="704"/>
    </row>
    <row r="18" spans="2:133" ht="11.25" customHeight="1" x14ac:dyDescent="0.2">
      <c r="B18" s="658" t="s">
        <v>269</v>
      </c>
      <c r="C18" s="659"/>
      <c r="D18" s="659"/>
      <c r="E18" s="659"/>
      <c r="F18" s="659"/>
      <c r="G18" s="659"/>
      <c r="H18" s="659"/>
      <c r="I18" s="659"/>
      <c r="J18" s="659"/>
      <c r="K18" s="659"/>
      <c r="L18" s="659"/>
      <c r="M18" s="659"/>
      <c r="N18" s="659"/>
      <c r="O18" s="659"/>
      <c r="P18" s="659"/>
      <c r="Q18" s="660"/>
      <c r="R18" s="661">
        <v>2188138</v>
      </c>
      <c r="S18" s="664"/>
      <c r="T18" s="664"/>
      <c r="U18" s="664"/>
      <c r="V18" s="664"/>
      <c r="W18" s="664"/>
      <c r="X18" s="664"/>
      <c r="Y18" s="665"/>
      <c r="Z18" s="723">
        <v>26.7</v>
      </c>
      <c r="AA18" s="723"/>
      <c r="AB18" s="723"/>
      <c r="AC18" s="723"/>
      <c r="AD18" s="724">
        <v>1959396</v>
      </c>
      <c r="AE18" s="724"/>
      <c r="AF18" s="724"/>
      <c r="AG18" s="724"/>
      <c r="AH18" s="724"/>
      <c r="AI18" s="724"/>
      <c r="AJ18" s="724"/>
      <c r="AK18" s="724"/>
      <c r="AL18" s="666">
        <v>45.7</v>
      </c>
      <c r="AM18" s="667"/>
      <c r="AN18" s="667"/>
      <c r="AO18" s="725"/>
      <c r="AP18" s="658" t="s">
        <v>270</v>
      </c>
      <c r="AQ18" s="659"/>
      <c r="AR18" s="659"/>
      <c r="AS18" s="659"/>
      <c r="AT18" s="659"/>
      <c r="AU18" s="659"/>
      <c r="AV18" s="659"/>
      <c r="AW18" s="659"/>
      <c r="AX18" s="659"/>
      <c r="AY18" s="659"/>
      <c r="AZ18" s="659"/>
      <c r="BA18" s="659"/>
      <c r="BB18" s="659"/>
      <c r="BC18" s="659"/>
      <c r="BD18" s="659"/>
      <c r="BE18" s="659"/>
      <c r="BF18" s="660"/>
      <c r="BG18" s="661" t="s">
        <v>235</v>
      </c>
      <c r="BH18" s="664"/>
      <c r="BI18" s="664"/>
      <c r="BJ18" s="664"/>
      <c r="BK18" s="664"/>
      <c r="BL18" s="664"/>
      <c r="BM18" s="664"/>
      <c r="BN18" s="665"/>
      <c r="BO18" s="723" t="s">
        <v>235</v>
      </c>
      <c r="BP18" s="723"/>
      <c r="BQ18" s="723"/>
      <c r="BR18" s="723"/>
      <c r="BS18" s="669" t="s">
        <v>127</v>
      </c>
      <c r="BT18" s="664"/>
      <c r="BU18" s="664"/>
      <c r="BV18" s="664"/>
      <c r="BW18" s="664"/>
      <c r="BX18" s="664"/>
      <c r="BY18" s="664"/>
      <c r="BZ18" s="664"/>
      <c r="CA18" s="664"/>
      <c r="CB18" s="704"/>
      <c r="CD18" s="705" t="s">
        <v>271</v>
      </c>
      <c r="CE18" s="702"/>
      <c r="CF18" s="702"/>
      <c r="CG18" s="702"/>
      <c r="CH18" s="702"/>
      <c r="CI18" s="702"/>
      <c r="CJ18" s="702"/>
      <c r="CK18" s="702"/>
      <c r="CL18" s="702"/>
      <c r="CM18" s="702"/>
      <c r="CN18" s="702"/>
      <c r="CO18" s="702"/>
      <c r="CP18" s="702"/>
      <c r="CQ18" s="703"/>
      <c r="CR18" s="661" t="s">
        <v>127</v>
      </c>
      <c r="CS18" s="664"/>
      <c r="CT18" s="664"/>
      <c r="CU18" s="664"/>
      <c r="CV18" s="664"/>
      <c r="CW18" s="664"/>
      <c r="CX18" s="664"/>
      <c r="CY18" s="665"/>
      <c r="CZ18" s="723" t="s">
        <v>235</v>
      </c>
      <c r="DA18" s="723"/>
      <c r="DB18" s="723"/>
      <c r="DC18" s="723"/>
      <c r="DD18" s="669" t="s">
        <v>235</v>
      </c>
      <c r="DE18" s="664"/>
      <c r="DF18" s="664"/>
      <c r="DG18" s="664"/>
      <c r="DH18" s="664"/>
      <c r="DI18" s="664"/>
      <c r="DJ18" s="664"/>
      <c r="DK18" s="664"/>
      <c r="DL18" s="664"/>
      <c r="DM18" s="664"/>
      <c r="DN18" s="664"/>
      <c r="DO18" s="664"/>
      <c r="DP18" s="665"/>
      <c r="DQ18" s="669" t="s">
        <v>235</v>
      </c>
      <c r="DR18" s="664"/>
      <c r="DS18" s="664"/>
      <c r="DT18" s="664"/>
      <c r="DU18" s="664"/>
      <c r="DV18" s="664"/>
      <c r="DW18" s="664"/>
      <c r="DX18" s="664"/>
      <c r="DY18" s="664"/>
      <c r="DZ18" s="664"/>
      <c r="EA18" s="664"/>
      <c r="EB18" s="664"/>
      <c r="EC18" s="704"/>
    </row>
    <row r="19" spans="2:133" ht="11.25" customHeight="1" x14ac:dyDescent="0.2">
      <c r="B19" s="658" t="s">
        <v>272</v>
      </c>
      <c r="C19" s="659"/>
      <c r="D19" s="659"/>
      <c r="E19" s="659"/>
      <c r="F19" s="659"/>
      <c r="G19" s="659"/>
      <c r="H19" s="659"/>
      <c r="I19" s="659"/>
      <c r="J19" s="659"/>
      <c r="K19" s="659"/>
      <c r="L19" s="659"/>
      <c r="M19" s="659"/>
      <c r="N19" s="659"/>
      <c r="O19" s="659"/>
      <c r="P19" s="659"/>
      <c r="Q19" s="660"/>
      <c r="R19" s="661">
        <v>1959396</v>
      </c>
      <c r="S19" s="664"/>
      <c r="T19" s="664"/>
      <c r="U19" s="664"/>
      <c r="V19" s="664"/>
      <c r="W19" s="664"/>
      <c r="X19" s="664"/>
      <c r="Y19" s="665"/>
      <c r="Z19" s="723">
        <v>23.9</v>
      </c>
      <c r="AA19" s="723"/>
      <c r="AB19" s="723"/>
      <c r="AC19" s="723"/>
      <c r="AD19" s="724">
        <v>1959396</v>
      </c>
      <c r="AE19" s="724"/>
      <c r="AF19" s="724"/>
      <c r="AG19" s="724"/>
      <c r="AH19" s="724"/>
      <c r="AI19" s="724"/>
      <c r="AJ19" s="724"/>
      <c r="AK19" s="724"/>
      <c r="AL19" s="666">
        <v>45.7</v>
      </c>
      <c r="AM19" s="667"/>
      <c r="AN19" s="667"/>
      <c r="AO19" s="725"/>
      <c r="AP19" s="658" t="s">
        <v>273</v>
      </c>
      <c r="AQ19" s="659"/>
      <c r="AR19" s="659"/>
      <c r="AS19" s="659"/>
      <c r="AT19" s="659"/>
      <c r="AU19" s="659"/>
      <c r="AV19" s="659"/>
      <c r="AW19" s="659"/>
      <c r="AX19" s="659"/>
      <c r="AY19" s="659"/>
      <c r="AZ19" s="659"/>
      <c r="BA19" s="659"/>
      <c r="BB19" s="659"/>
      <c r="BC19" s="659"/>
      <c r="BD19" s="659"/>
      <c r="BE19" s="659"/>
      <c r="BF19" s="660"/>
      <c r="BG19" s="661">
        <v>100499</v>
      </c>
      <c r="BH19" s="664"/>
      <c r="BI19" s="664"/>
      <c r="BJ19" s="664"/>
      <c r="BK19" s="664"/>
      <c r="BL19" s="664"/>
      <c r="BM19" s="664"/>
      <c r="BN19" s="665"/>
      <c r="BO19" s="723">
        <v>5.4</v>
      </c>
      <c r="BP19" s="723"/>
      <c r="BQ19" s="723"/>
      <c r="BR19" s="723"/>
      <c r="BS19" s="669" t="s">
        <v>235</v>
      </c>
      <c r="BT19" s="664"/>
      <c r="BU19" s="664"/>
      <c r="BV19" s="664"/>
      <c r="BW19" s="664"/>
      <c r="BX19" s="664"/>
      <c r="BY19" s="664"/>
      <c r="BZ19" s="664"/>
      <c r="CA19" s="664"/>
      <c r="CB19" s="704"/>
      <c r="CD19" s="705" t="s">
        <v>274</v>
      </c>
      <c r="CE19" s="702"/>
      <c r="CF19" s="702"/>
      <c r="CG19" s="702"/>
      <c r="CH19" s="702"/>
      <c r="CI19" s="702"/>
      <c r="CJ19" s="702"/>
      <c r="CK19" s="702"/>
      <c r="CL19" s="702"/>
      <c r="CM19" s="702"/>
      <c r="CN19" s="702"/>
      <c r="CO19" s="702"/>
      <c r="CP19" s="702"/>
      <c r="CQ19" s="703"/>
      <c r="CR19" s="661" t="s">
        <v>235</v>
      </c>
      <c r="CS19" s="664"/>
      <c r="CT19" s="664"/>
      <c r="CU19" s="664"/>
      <c r="CV19" s="664"/>
      <c r="CW19" s="664"/>
      <c r="CX19" s="664"/>
      <c r="CY19" s="665"/>
      <c r="CZ19" s="723" t="s">
        <v>173</v>
      </c>
      <c r="DA19" s="723"/>
      <c r="DB19" s="723"/>
      <c r="DC19" s="723"/>
      <c r="DD19" s="669" t="s">
        <v>235</v>
      </c>
      <c r="DE19" s="664"/>
      <c r="DF19" s="664"/>
      <c r="DG19" s="664"/>
      <c r="DH19" s="664"/>
      <c r="DI19" s="664"/>
      <c r="DJ19" s="664"/>
      <c r="DK19" s="664"/>
      <c r="DL19" s="664"/>
      <c r="DM19" s="664"/>
      <c r="DN19" s="664"/>
      <c r="DO19" s="664"/>
      <c r="DP19" s="665"/>
      <c r="DQ19" s="669" t="s">
        <v>235</v>
      </c>
      <c r="DR19" s="664"/>
      <c r="DS19" s="664"/>
      <c r="DT19" s="664"/>
      <c r="DU19" s="664"/>
      <c r="DV19" s="664"/>
      <c r="DW19" s="664"/>
      <c r="DX19" s="664"/>
      <c r="DY19" s="664"/>
      <c r="DZ19" s="664"/>
      <c r="EA19" s="664"/>
      <c r="EB19" s="664"/>
      <c r="EC19" s="704"/>
    </row>
    <row r="20" spans="2:133" ht="11.25" customHeight="1" x14ac:dyDescent="0.2">
      <c r="B20" s="658" t="s">
        <v>275</v>
      </c>
      <c r="C20" s="659"/>
      <c r="D20" s="659"/>
      <c r="E20" s="659"/>
      <c r="F20" s="659"/>
      <c r="G20" s="659"/>
      <c r="H20" s="659"/>
      <c r="I20" s="659"/>
      <c r="J20" s="659"/>
      <c r="K20" s="659"/>
      <c r="L20" s="659"/>
      <c r="M20" s="659"/>
      <c r="N20" s="659"/>
      <c r="O20" s="659"/>
      <c r="P20" s="659"/>
      <c r="Q20" s="660"/>
      <c r="R20" s="661">
        <v>228742</v>
      </c>
      <c r="S20" s="664"/>
      <c r="T20" s="664"/>
      <c r="U20" s="664"/>
      <c r="V20" s="664"/>
      <c r="W20" s="664"/>
      <c r="X20" s="664"/>
      <c r="Y20" s="665"/>
      <c r="Z20" s="723">
        <v>2.8</v>
      </c>
      <c r="AA20" s="723"/>
      <c r="AB20" s="723"/>
      <c r="AC20" s="723"/>
      <c r="AD20" s="724" t="s">
        <v>127</v>
      </c>
      <c r="AE20" s="724"/>
      <c r="AF20" s="724"/>
      <c r="AG20" s="724"/>
      <c r="AH20" s="724"/>
      <c r="AI20" s="724"/>
      <c r="AJ20" s="724"/>
      <c r="AK20" s="724"/>
      <c r="AL20" s="666" t="s">
        <v>235</v>
      </c>
      <c r="AM20" s="667"/>
      <c r="AN20" s="667"/>
      <c r="AO20" s="725"/>
      <c r="AP20" s="658" t="s">
        <v>276</v>
      </c>
      <c r="AQ20" s="659"/>
      <c r="AR20" s="659"/>
      <c r="AS20" s="659"/>
      <c r="AT20" s="659"/>
      <c r="AU20" s="659"/>
      <c r="AV20" s="659"/>
      <c r="AW20" s="659"/>
      <c r="AX20" s="659"/>
      <c r="AY20" s="659"/>
      <c r="AZ20" s="659"/>
      <c r="BA20" s="659"/>
      <c r="BB20" s="659"/>
      <c r="BC20" s="659"/>
      <c r="BD20" s="659"/>
      <c r="BE20" s="659"/>
      <c r="BF20" s="660"/>
      <c r="BG20" s="661">
        <v>100499</v>
      </c>
      <c r="BH20" s="664"/>
      <c r="BI20" s="664"/>
      <c r="BJ20" s="664"/>
      <c r="BK20" s="664"/>
      <c r="BL20" s="664"/>
      <c r="BM20" s="664"/>
      <c r="BN20" s="665"/>
      <c r="BO20" s="723">
        <v>5.4</v>
      </c>
      <c r="BP20" s="723"/>
      <c r="BQ20" s="723"/>
      <c r="BR20" s="723"/>
      <c r="BS20" s="669" t="s">
        <v>235</v>
      </c>
      <c r="BT20" s="664"/>
      <c r="BU20" s="664"/>
      <c r="BV20" s="664"/>
      <c r="BW20" s="664"/>
      <c r="BX20" s="664"/>
      <c r="BY20" s="664"/>
      <c r="BZ20" s="664"/>
      <c r="CA20" s="664"/>
      <c r="CB20" s="704"/>
      <c r="CD20" s="705" t="s">
        <v>277</v>
      </c>
      <c r="CE20" s="702"/>
      <c r="CF20" s="702"/>
      <c r="CG20" s="702"/>
      <c r="CH20" s="702"/>
      <c r="CI20" s="702"/>
      <c r="CJ20" s="702"/>
      <c r="CK20" s="702"/>
      <c r="CL20" s="702"/>
      <c r="CM20" s="702"/>
      <c r="CN20" s="702"/>
      <c r="CO20" s="702"/>
      <c r="CP20" s="702"/>
      <c r="CQ20" s="703"/>
      <c r="CR20" s="661">
        <v>7590344</v>
      </c>
      <c r="CS20" s="664"/>
      <c r="CT20" s="664"/>
      <c r="CU20" s="664"/>
      <c r="CV20" s="664"/>
      <c r="CW20" s="664"/>
      <c r="CX20" s="664"/>
      <c r="CY20" s="665"/>
      <c r="CZ20" s="723">
        <v>100</v>
      </c>
      <c r="DA20" s="723"/>
      <c r="DB20" s="723"/>
      <c r="DC20" s="723"/>
      <c r="DD20" s="669">
        <v>2508975</v>
      </c>
      <c r="DE20" s="664"/>
      <c r="DF20" s="664"/>
      <c r="DG20" s="664"/>
      <c r="DH20" s="664"/>
      <c r="DI20" s="664"/>
      <c r="DJ20" s="664"/>
      <c r="DK20" s="664"/>
      <c r="DL20" s="664"/>
      <c r="DM20" s="664"/>
      <c r="DN20" s="664"/>
      <c r="DO20" s="664"/>
      <c r="DP20" s="665"/>
      <c r="DQ20" s="669">
        <v>5036176</v>
      </c>
      <c r="DR20" s="664"/>
      <c r="DS20" s="664"/>
      <c r="DT20" s="664"/>
      <c r="DU20" s="664"/>
      <c r="DV20" s="664"/>
      <c r="DW20" s="664"/>
      <c r="DX20" s="664"/>
      <c r="DY20" s="664"/>
      <c r="DZ20" s="664"/>
      <c r="EA20" s="664"/>
      <c r="EB20" s="664"/>
      <c r="EC20" s="704"/>
    </row>
    <row r="21" spans="2:133" ht="11.25" customHeight="1" x14ac:dyDescent="0.2">
      <c r="B21" s="658" t="s">
        <v>278</v>
      </c>
      <c r="C21" s="659"/>
      <c r="D21" s="659"/>
      <c r="E21" s="659"/>
      <c r="F21" s="659"/>
      <c r="G21" s="659"/>
      <c r="H21" s="659"/>
      <c r="I21" s="659"/>
      <c r="J21" s="659"/>
      <c r="K21" s="659"/>
      <c r="L21" s="659"/>
      <c r="M21" s="659"/>
      <c r="N21" s="659"/>
      <c r="O21" s="659"/>
      <c r="P21" s="659"/>
      <c r="Q21" s="660"/>
      <c r="R21" s="661" t="s">
        <v>235</v>
      </c>
      <c r="S21" s="664"/>
      <c r="T21" s="664"/>
      <c r="U21" s="664"/>
      <c r="V21" s="664"/>
      <c r="W21" s="664"/>
      <c r="X21" s="664"/>
      <c r="Y21" s="665"/>
      <c r="Z21" s="723" t="s">
        <v>235</v>
      </c>
      <c r="AA21" s="723"/>
      <c r="AB21" s="723"/>
      <c r="AC21" s="723"/>
      <c r="AD21" s="724" t="s">
        <v>235</v>
      </c>
      <c r="AE21" s="724"/>
      <c r="AF21" s="724"/>
      <c r="AG21" s="724"/>
      <c r="AH21" s="724"/>
      <c r="AI21" s="724"/>
      <c r="AJ21" s="724"/>
      <c r="AK21" s="724"/>
      <c r="AL21" s="666" t="s">
        <v>235</v>
      </c>
      <c r="AM21" s="667"/>
      <c r="AN21" s="667"/>
      <c r="AO21" s="725"/>
      <c r="AP21" s="769" t="s">
        <v>279</v>
      </c>
      <c r="AQ21" s="776"/>
      <c r="AR21" s="776"/>
      <c r="AS21" s="776"/>
      <c r="AT21" s="776"/>
      <c r="AU21" s="776"/>
      <c r="AV21" s="776"/>
      <c r="AW21" s="776"/>
      <c r="AX21" s="776"/>
      <c r="AY21" s="776"/>
      <c r="AZ21" s="776"/>
      <c r="BA21" s="776"/>
      <c r="BB21" s="776"/>
      <c r="BC21" s="776"/>
      <c r="BD21" s="776"/>
      <c r="BE21" s="776"/>
      <c r="BF21" s="771"/>
      <c r="BG21" s="661">
        <v>100499</v>
      </c>
      <c r="BH21" s="664"/>
      <c r="BI21" s="664"/>
      <c r="BJ21" s="664"/>
      <c r="BK21" s="664"/>
      <c r="BL21" s="664"/>
      <c r="BM21" s="664"/>
      <c r="BN21" s="665"/>
      <c r="BO21" s="723">
        <v>5.4</v>
      </c>
      <c r="BP21" s="723"/>
      <c r="BQ21" s="723"/>
      <c r="BR21" s="723"/>
      <c r="BS21" s="669" t="s">
        <v>235</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2">
      <c r="B22" s="658" t="s">
        <v>280</v>
      </c>
      <c r="C22" s="659"/>
      <c r="D22" s="659"/>
      <c r="E22" s="659"/>
      <c r="F22" s="659"/>
      <c r="G22" s="659"/>
      <c r="H22" s="659"/>
      <c r="I22" s="659"/>
      <c r="J22" s="659"/>
      <c r="K22" s="659"/>
      <c r="L22" s="659"/>
      <c r="M22" s="659"/>
      <c r="N22" s="659"/>
      <c r="O22" s="659"/>
      <c r="P22" s="659"/>
      <c r="Q22" s="660"/>
      <c r="R22" s="661">
        <v>4418532</v>
      </c>
      <c r="S22" s="664"/>
      <c r="T22" s="664"/>
      <c r="U22" s="664"/>
      <c r="V22" s="664"/>
      <c r="W22" s="664"/>
      <c r="X22" s="664"/>
      <c r="Y22" s="665"/>
      <c r="Z22" s="723">
        <v>53.9</v>
      </c>
      <c r="AA22" s="723"/>
      <c r="AB22" s="723"/>
      <c r="AC22" s="723"/>
      <c r="AD22" s="724">
        <v>4189790</v>
      </c>
      <c r="AE22" s="724"/>
      <c r="AF22" s="724"/>
      <c r="AG22" s="724"/>
      <c r="AH22" s="724"/>
      <c r="AI22" s="724"/>
      <c r="AJ22" s="724"/>
      <c r="AK22" s="724"/>
      <c r="AL22" s="666">
        <v>97.8</v>
      </c>
      <c r="AM22" s="667"/>
      <c r="AN22" s="667"/>
      <c r="AO22" s="725"/>
      <c r="AP22" s="769" t="s">
        <v>281</v>
      </c>
      <c r="AQ22" s="776"/>
      <c r="AR22" s="776"/>
      <c r="AS22" s="776"/>
      <c r="AT22" s="776"/>
      <c r="AU22" s="776"/>
      <c r="AV22" s="776"/>
      <c r="AW22" s="776"/>
      <c r="AX22" s="776"/>
      <c r="AY22" s="776"/>
      <c r="AZ22" s="776"/>
      <c r="BA22" s="776"/>
      <c r="BB22" s="776"/>
      <c r="BC22" s="776"/>
      <c r="BD22" s="776"/>
      <c r="BE22" s="776"/>
      <c r="BF22" s="771"/>
      <c r="BG22" s="661" t="s">
        <v>173</v>
      </c>
      <c r="BH22" s="664"/>
      <c r="BI22" s="664"/>
      <c r="BJ22" s="664"/>
      <c r="BK22" s="664"/>
      <c r="BL22" s="664"/>
      <c r="BM22" s="664"/>
      <c r="BN22" s="665"/>
      <c r="BO22" s="723" t="s">
        <v>173</v>
      </c>
      <c r="BP22" s="723"/>
      <c r="BQ22" s="723"/>
      <c r="BR22" s="723"/>
      <c r="BS22" s="669" t="s">
        <v>127</v>
      </c>
      <c r="BT22" s="664"/>
      <c r="BU22" s="664"/>
      <c r="BV22" s="664"/>
      <c r="BW22" s="664"/>
      <c r="BX22" s="664"/>
      <c r="BY22" s="664"/>
      <c r="BZ22" s="664"/>
      <c r="CA22" s="664"/>
      <c r="CB22" s="704"/>
      <c r="CD22" s="778" t="s">
        <v>282</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2">
      <c r="B23" s="658" t="s">
        <v>283</v>
      </c>
      <c r="C23" s="659"/>
      <c r="D23" s="659"/>
      <c r="E23" s="659"/>
      <c r="F23" s="659"/>
      <c r="G23" s="659"/>
      <c r="H23" s="659"/>
      <c r="I23" s="659"/>
      <c r="J23" s="659"/>
      <c r="K23" s="659"/>
      <c r="L23" s="659"/>
      <c r="M23" s="659"/>
      <c r="N23" s="659"/>
      <c r="O23" s="659"/>
      <c r="P23" s="659"/>
      <c r="Q23" s="660"/>
      <c r="R23" s="661">
        <v>2802</v>
      </c>
      <c r="S23" s="664"/>
      <c r="T23" s="664"/>
      <c r="U23" s="664"/>
      <c r="V23" s="664"/>
      <c r="W23" s="664"/>
      <c r="X23" s="664"/>
      <c r="Y23" s="665"/>
      <c r="Z23" s="723">
        <v>0</v>
      </c>
      <c r="AA23" s="723"/>
      <c r="AB23" s="723"/>
      <c r="AC23" s="723"/>
      <c r="AD23" s="724">
        <v>2802</v>
      </c>
      <c r="AE23" s="724"/>
      <c r="AF23" s="724"/>
      <c r="AG23" s="724"/>
      <c r="AH23" s="724"/>
      <c r="AI23" s="724"/>
      <c r="AJ23" s="724"/>
      <c r="AK23" s="724"/>
      <c r="AL23" s="666">
        <v>0.1</v>
      </c>
      <c r="AM23" s="667"/>
      <c r="AN23" s="667"/>
      <c r="AO23" s="725"/>
      <c r="AP23" s="769" t="s">
        <v>284</v>
      </c>
      <c r="AQ23" s="776"/>
      <c r="AR23" s="776"/>
      <c r="AS23" s="776"/>
      <c r="AT23" s="776"/>
      <c r="AU23" s="776"/>
      <c r="AV23" s="776"/>
      <c r="AW23" s="776"/>
      <c r="AX23" s="776"/>
      <c r="AY23" s="776"/>
      <c r="AZ23" s="776"/>
      <c r="BA23" s="776"/>
      <c r="BB23" s="776"/>
      <c r="BC23" s="776"/>
      <c r="BD23" s="776"/>
      <c r="BE23" s="776"/>
      <c r="BF23" s="771"/>
      <c r="BG23" s="661" t="s">
        <v>235</v>
      </c>
      <c r="BH23" s="664"/>
      <c r="BI23" s="664"/>
      <c r="BJ23" s="664"/>
      <c r="BK23" s="664"/>
      <c r="BL23" s="664"/>
      <c r="BM23" s="664"/>
      <c r="BN23" s="665"/>
      <c r="BO23" s="723" t="s">
        <v>235</v>
      </c>
      <c r="BP23" s="723"/>
      <c r="BQ23" s="723"/>
      <c r="BR23" s="723"/>
      <c r="BS23" s="669" t="s">
        <v>127</v>
      </c>
      <c r="BT23" s="664"/>
      <c r="BU23" s="664"/>
      <c r="BV23" s="664"/>
      <c r="BW23" s="664"/>
      <c r="BX23" s="664"/>
      <c r="BY23" s="664"/>
      <c r="BZ23" s="664"/>
      <c r="CA23" s="664"/>
      <c r="CB23" s="704"/>
      <c r="CD23" s="778" t="s">
        <v>223</v>
      </c>
      <c r="CE23" s="779"/>
      <c r="CF23" s="779"/>
      <c r="CG23" s="779"/>
      <c r="CH23" s="779"/>
      <c r="CI23" s="779"/>
      <c r="CJ23" s="779"/>
      <c r="CK23" s="779"/>
      <c r="CL23" s="779"/>
      <c r="CM23" s="779"/>
      <c r="CN23" s="779"/>
      <c r="CO23" s="779"/>
      <c r="CP23" s="779"/>
      <c r="CQ23" s="780"/>
      <c r="CR23" s="778" t="s">
        <v>285</v>
      </c>
      <c r="CS23" s="779"/>
      <c r="CT23" s="779"/>
      <c r="CU23" s="779"/>
      <c r="CV23" s="779"/>
      <c r="CW23" s="779"/>
      <c r="CX23" s="779"/>
      <c r="CY23" s="780"/>
      <c r="CZ23" s="778" t="s">
        <v>286</v>
      </c>
      <c r="DA23" s="779"/>
      <c r="DB23" s="779"/>
      <c r="DC23" s="780"/>
      <c r="DD23" s="778" t="s">
        <v>287</v>
      </c>
      <c r="DE23" s="779"/>
      <c r="DF23" s="779"/>
      <c r="DG23" s="779"/>
      <c r="DH23" s="779"/>
      <c r="DI23" s="779"/>
      <c r="DJ23" s="779"/>
      <c r="DK23" s="780"/>
      <c r="DL23" s="787" t="s">
        <v>288</v>
      </c>
      <c r="DM23" s="788"/>
      <c r="DN23" s="788"/>
      <c r="DO23" s="788"/>
      <c r="DP23" s="788"/>
      <c r="DQ23" s="788"/>
      <c r="DR23" s="788"/>
      <c r="DS23" s="788"/>
      <c r="DT23" s="788"/>
      <c r="DU23" s="788"/>
      <c r="DV23" s="789"/>
      <c r="DW23" s="778" t="s">
        <v>289</v>
      </c>
      <c r="DX23" s="779"/>
      <c r="DY23" s="779"/>
      <c r="DZ23" s="779"/>
      <c r="EA23" s="779"/>
      <c r="EB23" s="779"/>
      <c r="EC23" s="780"/>
    </row>
    <row r="24" spans="2:133" ht="11.25" customHeight="1" x14ac:dyDescent="0.2">
      <c r="B24" s="658" t="s">
        <v>290</v>
      </c>
      <c r="C24" s="659"/>
      <c r="D24" s="659"/>
      <c r="E24" s="659"/>
      <c r="F24" s="659"/>
      <c r="G24" s="659"/>
      <c r="H24" s="659"/>
      <c r="I24" s="659"/>
      <c r="J24" s="659"/>
      <c r="K24" s="659"/>
      <c r="L24" s="659"/>
      <c r="M24" s="659"/>
      <c r="N24" s="659"/>
      <c r="O24" s="659"/>
      <c r="P24" s="659"/>
      <c r="Q24" s="660"/>
      <c r="R24" s="661">
        <v>22765</v>
      </c>
      <c r="S24" s="664"/>
      <c r="T24" s="664"/>
      <c r="U24" s="664"/>
      <c r="V24" s="664"/>
      <c r="W24" s="664"/>
      <c r="X24" s="664"/>
      <c r="Y24" s="665"/>
      <c r="Z24" s="723">
        <v>0.3</v>
      </c>
      <c r="AA24" s="723"/>
      <c r="AB24" s="723"/>
      <c r="AC24" s="723"/>
      <c r="AD24" s="724" t="s">
        <v>235</v>
      </c>
      <c r="AE24" s="724"/>
      <c r="AF24" s="724"/>
      <c r="AG24" s="724"/>
      <c r="AH24" s="724"/>
      <c r="AI24" s="724"/>
      <c r="AJ24" s="724"/>
      <c r="AK24" s="724"/>
      <c r="AL24" s="666" t="s">
        <v>127</v>
      </c>
      <c r="AM24" s="667"/>
      <c r="AN24" s="667"/>
      <c r="AO24" s="725"/>
      <c r="AP24" s="769" t="s">
        <v>291</v>
      </c>
      <c r="AQ24" s="776"/>
      <c r="AR24" s="776"/>
      <c r="AS24" s="776"/>
      <c r="AT24" s="776"/>
      <c r="AU24" s="776"/>
      <c r="AV24" s="776"/>
      <c r="AW24" s="776"/>
      <c r="AX24" s="776"/>
      <c r="AY24" s="776"/>
      <c r="AZ24" s="776"/>
      <c r="BA24" s="776"/>
      <c r="BB24" s="776"/>
      <c r="BC24" s="776"/>
      <c r="BD24" s="776"/>
      <c r="BE24" s="776"/>
      <c r="BF24" s="771"/>
      <c r="BG24" s="661" t="s">
        <v>127</v>
      </c>
      <c r="BH24" s="664"/>
      <c r="BI24" s="664"/>
      <c r="BJ24" s="664"/>
      <c r="BK24" s="664"/>
      <c r="BL24" s="664"/>
      <c r="BM24" s="664"/>
      <c r="BN24" s="665"/>
      <c r="BO24" s="723" t="s">
        <v>235</v>
      </c>
      <c r="BP24" s="723"/>
      <c r="BQ24" s="723"/>
      <c r="BR24" s="723"/>
      <c r="BS24" s="669" t="s">
        <v>173</v>
      </c>
      <c r="BT24" s="664"/>
      <c r="BU24" s="664"/>
      <c r="BV24" s="664"/>
      <c r="BW24" s="664"/>
      <c r="BX24" s="664"/>
      <c r="BY24" s="664"/>
      <c r="BZ24" s="664"/>
      <c r="CA24" s="664"/>
      <c r="CB24" s="704"/>
      <c r="CD24" s="732" t="s">
        <v>292</v>
      </c>
      <c r="CE24" s="733"/>
      <c r="CF24" s="733"/>
      <c r="CG24" s="733"/>
      <c r="CH24" s="733"/>
      <c r="CI24" s="733"/>
      <c r="CJ24" s="733"/>
      <c r="CK24" s="733"/>
      <c r="CL24" s="733"/>
      <c r="CM24" s="733"/>
      <c r="CN24" s="733"/>
      <c r="CO24" s="733"/>
      <c r="CP24" s="733"/>
      <c r="CQ24" s="734"/>
      <c r="CR24" s="726">
        <v>2014125</v>
      </c>
      <c r="CS24" s="727"/>
      <c r="CT24" s="727"/>
      <c r="CU24" s="727"/>
      <c r="CV24" s="727"/>
      <c r="CW24" s="727"/>
      <c r="CX24" s="727"/>
      <c r="CY24" s="773"/>
      <c r="CZ24" s="774">
        <v>26.5</v>
      </c>
      <c r="DA24" s="743"/>
      <c r="DB24" s="743"/>
      <c r="DC24" s="777"/>
      <c r="DD24" s="772">
        <v>1727196</v>
      </c>
      <c r="DE24" s="727"/>
      <c r="DF24" s="727"/>
      <c r="DG24" s="727"/>
      <c r="DH24" s="727"/>
      <c r="DI24" s="727"/>
      <c r="DJ24" s="727"/>
      <c r="DK24" s="773"/>
      <c r="DL24" s="772">
        <v>1692073</v>
      </c>
      <c r="DM24" s="727"/>
      <c r="DN24" s="727"/>
      <c r="DO24" s="727"/>
      <c r="DP24" s="727"/>
      <c r="DQ24" s="727"/>
      <c r="DR24" s="727"/>
      <c r="DS24" s="727"/>
      <c r="DT24" s="727"/>
      <c r="DU24" s="727"/>
      <c r="DV24" s="773"/>
      <c r="DW24" s="774">
        <v>37.700000000000003</v>
      </c>
      <c r="DX24" s="743"/>
      <c r="DY24" s="743"/>
      <c r="DZ24" s="743"/>
      <c r="EA24" s="743"/>
      <c r="EB24" s="743"/>
      <c r="EC24" s="775"/>
    </row>
    <row r="25" spans="2:133" ht="11.25" customHeight="1" x14ac:dyDescent="0.2">
      <c r="B25" s="658" t="s">
        <v>293</v>
      </c>
      <c r="C25" s="659"/>
      <c r="D25" s="659"/>
      <c r="E25" s="659"/>
      <c r="F25" s="659"/>
      <c r="G25" s="659"/>
      <c r="H25" s="659"/>
      <c r="I25" s="659"/>
      <c r="J25" s="659"/>
      <c r="K25" s="659"/>
      <c r="L25" s="659"/>
      <c r="M25" s="659"/>
      <c r="N25" s="659"/>
      <c r="O25" s="659"/>
      <c r="P25" s="659"/>
      <c r="Q25" s="660"/>
      <c r="R25" s="661">
        <v>90524</v>
      </c>
      <c r="S25" s="664"/>
      <c r="T25" s="664"/>
      <c r="U25" s="664"/>
      <c r="V25" s="664"/>
      <c r="W25" s="664"/>
      <c r="X25" s="664"/>
      <c r="Y25" s="665"/>
      <c r="Z25" s="723">
        <v>1.1000000000000001</v>
      </c>
      <c r="AA25" s="723"/>
      <c r="AB25" s="723"/>
      <c r="AC25" s="723"/>
      <c r="AD25" s="724">
        <v>12748</v>
      </c>
      <c r="AE25" s="724"/>
      <c r="AF25" s="724"/>
      <c r="AG25" s="724"/>
      <c r="AH25" s="724"/>
      <c r="AI25" s="724"/>
      <c r="AJ25" s="724"/>
      <c r="AK25" s="724"/>
      <c r="AL25" s="666">
        <v>0.3</v>
      </c>
      <c r="AM25" s="667"/>
      <c r="AN25" s="667"/>
      <c r="AO25" s="725"/>
      <c r="AP25" s="769" t="s">
        <v>294</v>
      </c>
      <c r="AQ25" s="776"/>
      <c r="AR25" s="776"/>
      <c r="AS25" s="776"/>
      <c r="AT25" s="776"/>
      <c r="AU25" s="776"/>
      <c r="AV25" s="776"/>
      <c r="AW25" s="776"/>
      <c r="AX25" s="776"/>
      <c r="AY25" s="776"/>
      <c r="AZ25" s="776"/>
      <c r="BA25" s="776"/>
      <c r="BB25" s="776"/>
      <c r="BC25" s="776"/>
      <c r="BD25" s="776"/>
      <c r="BE25" s="776"/>
      <c r="BF25" s="771"/>
      <c r="BG25" s="661" t="s">
        <v>127</v>
      </c>
      <c r="BH25" s="664"/>
      <c r="BI25" s="664"/>
      <c r="BJ25" s="664"/>
      <c r="BK25" s="664"/>
      <c r="BL25" s="664"/>
      <c r="BM25" s="664"/>
      <c r="BN25" s="665"/>
      <c r="BO25" s="723" t="s">
        <v>235</v>
      </c>
      <c r="BP25" s="723"/>
      <c r="BQ25" s="723"/>
      <c r="BR25" s="723"/>
      <c r="BS25" s="669" t="s">
        <v>127</v>
      </c>
      <c r="BT25" s="664"/>
      <c r="BU25" s="664"/>
      <c r="BV25" s="664"/>
      <c r="BW25" s="664"/>
      <c r="BX25" s="664"/>
      <c r="BY25" s="664"/>
      <c r="BZ25" s="664"/>
      <c r="CA25" s="664"/>
      <c r="CB25" s="704"/>
      <c r="CD25" s="705" t="s">
        <v>295</v>
      </c>
      <c r="CE25" s="702"/>
      <c r="CF25" s="702"/>
      <c r="CG25" s="702"/>
      <c r="CH25" s="702"/>
      <c r="CI25" s="702"/>
      <c r="CJ25" s="702"/>
      <c r="CK25" s="702"/>
      <c r="CL25" s="702"/>
      <c r="CM25" s="702"/>
      <c r="CN25" s="702"/>
      <c r="CO25" s="702"/>
      <c r="CP25" s="702"/>
      <c r="CQ25" s="703"/>
      <c r="CR25" s="661">
        <v>953620</v>
      </c>
      <c r="CS25" s="662"/>
      <c r="CT25" s="662"/>
      <c r="CU25" s="662"/>
      <c r="CV25" s="662"/>
      <c r="CW25" s="662"/>
      <c r="CX25" s="662"/>
      <c r="CY25" s="663"/>
      <c r="CZ25" s="666">
        <v>12.6</v>
      </c>
      <c r="DA25" s="695"/>
      <c r="DB25" s="695"/>
      <c r="DC25" s="696"/>
      <c r="DD25" s="669">
        <v>930889</v>
      </c>
      <c r="DE25" s="662"/>
      <c r="DF25" s="662"/>
      <c r="DG25" s="662"/>
      <c r="DH25" s="662"/>
      <c r="DI25" s="662"/>
      <c r="DJ25" s="662"/>
      <c r="DK25" s="663"/>
      <c r="DL25" s="669">
        <v>930764</v>
      </c>
      <c r="DM25" s="662"/>
      <c r="DN25" s="662"/>
      <c r="DO25" s="662"/>
      <c r="DP25" s="662"/>
      <c r="DQ25" s="662"/>
      <c r="DR25" s="662"/>
      <c r="DS25" s="662"/>
      <c r="DT25" s="662"/>
      <c r="DU25" s="662"/>
      <c r="DV25" s="663"/>
      <c r="DW25" s="666">
        <v>20.7</v>
      </c>
      <c r="DX25" s="695"/>
      <c r="DY25" s="695"/>
      <c r="DZ25" s="695"/>
      <c r="EA25" s="695"/>
      <c r="EB25" s="695"/>
      <c r="EC25" s="697"/>
    </row>
    <row r="26" spans="2:133" ht="11.25" customHeight="1" x14ac:dyDescent="0.2">
      <c r="B26" s="658" t="s">
        <v>296</v>
      </c>
      <c r="C26" s="659"/>
      <c r="D26" s="659"/>
      <c r="E26" s="659"/>
      <c r="F26" s="659"/>
      <c r="G26" s="659"/>
      <c r="H26" s="659"/>
      <c r="I26" s="659"/>
      <c r="J26" s="659"/>
      <c r="K26" s="659"/>
      <c r="L26" s="659"/>
      <c r="M26" s="659"/>
      <c r="N26" s="659"/>
      <c r="O26" s="659"/>
      <c r="P26" s="659"/>
      <c r="Q26" s="660"/>
      <c r="R26" s="661">
        <v>8872</v>
      </c>
      <c r="S26" s="664"/>
      <c r="T26" s="664"/>
      <c r="U26" s="664"/>
      <c r="V26" s="664"/>
      <c r="W26" s="664"/>
      <c r="X26" s="664"/>
      <c r="Y26" s="665"/>
      <c r="Z26" s="723">
        <v>0.1</v>
      </c>
      <c r="AA26" s="723"/>
      <c r="AB26" s="723"/>
      <c r="AC26" s="723"/>
      <c r="AD26" s="724" t="s">
        <v>235</v>
      </c>
      <c r="AE26" s="724"/>
      <c r="AF26" s="724"/>
      <c r="AG26" s="724"/>
      <c r="AH26" s="724"/>
      <c r="AI26" s="724"/>
      <c r="AJ26" s="724"/>
      <c r="AK26" s="724"/>
      <c r="AL26" s="666" t="s">
        <v>127</v>
      </c>
      <c r="AM26" s="667"/>
      <c r="AN26" s="667"/>
      <c r="AO26" s="725"/>
      <c r="AP26" s="769" t="s">
        <v>297</v>
      </c>
      <c r="AQ26" s="770"/>
      <c r="AR26" s="770"/>
      <c r="AS26" s="770"/>
      <c r="AT26" s="770"/>
      <c r="AU26" s="770"/>
      <c r="AV26" s="770"/>
      <c r="AW26" s="770"/>
      <c r="AX26" s="770"/>
      <c r="AY26" s="770"/>
      <c r="AZ26" s="770"/>
      <c r="BA26" s="770"/>
      <c r="BB26" s="770"/>
      <c r="BC26" s="770"/>
      <c r="BD26" s="770"/>
      <c r="BE26" s="770"/>
      <c r="BF26" s="771"/>
      <c r="BG26" s="661" t="s">
        <v>235</v>
      </c>
      <c r="BH26" s="664"/>
      <c r="BI26" s="664"/>
      <c r="BJ26" s="664"/>
      <c r="BK26" s="664"/>
      <c r="BL26" s="664"/>
      <c r="BM26" s="664"/>
      <c r="BN26" s="665"/>
      <c r="BO26" s="723" t="s">
        <v>235</v>
      </c>
      <c r="BP26" s="723"/>
      <c r="BQ26" s="723"/>
      <c r="BR26" s="723"/>
      <c r="BS26" s="669" t="s">
        <v>127</v>
      </c>
      <c r="BT26" s="664"/>
      <c r="BU26" s="664"/>
      <c r="BV26" s="664"/>
      <c r="BW26" s="664"/>
      <c r="BX26" s="664"/>
      <c r="BY26" s="664"/>
      <c r="BZ26" s="664"/>
      <c r="CA26" s="664"/>
      <c r="CB26" s="704"/>
      <c r="CD26" s="705" t="s">
        <v>298</v>
      </c>
      <c r="CE26" s="702"/>
      <c r="CF26" s="702"/>
      <c r="CG26" s="702"/>
      <c r="CH26" s="702"/>
      <c r="CI26" s="702"/>
      <c r="CJ26" s="702"/>
      <c r="CK26" s="702"/>
      <c r="CL26" s="702"/>
      <c r="CM26" s="702"/>
      <c r="CN26" s="702"/>
      <c r="CO26" s="702"/>
      <c r="CP26" s="702"/>
      <c r="CQ26" s="703"/>
      <c r="CR26" s="661">
        <v>599310</v>
      </c>
      <c r="CS26" s="664"/>
      <c r="CT26" s="664"/>
      <c r="CU26" s="664"/>
      <c r="CV26" s="664"/>
      <c r="CW26" s="664"/>
      <c r="CX26" s="664"/>
      <c r="CY26" s="665"/>
      <c r="CZ26" s="666">
        <v>7.9</v>
      </c>
      <c r="DA26" s="695"/>
      <c r="DB26" s="695"/>
      <c r="DC26" s="696"/>
      <c r="DD26" s="669">
        <v>578344</v>
      </c>
      <c r="DE26" s="664"/>
      <c r="DF26" s="664"/>
      <c r="DG26" s="664"/>
      <c r="DH26" s="664"/>
      <c r="DI26" s="664"/>
      <c r="DJ26" s="664"/>
      <c r="DK26" s="665"/>
      <c r="DL26" s="669" t="s">
        <v>127</v>
      </c>
      <c r="DM26" s="664"/>
      <c r="DN26" s="664"/>
      <c r="DO26" s="664"/>
      <c r="DP26" s="664"/>
      <c r="DQ26" s="664"/>
      <c r="DR26" s="664"/>
      <c r="DS26" s="664"/>
      <c r="DT26" s="664"/>
      <c r="DU26" s="664"/>
      <c r="DV26" s="665"/>
      <c r="DW26" s="666" t="s">
        <v>235</v>
      </c>
      <c r="DX26" s="695"/>
      <c r="DY26" s="695"/>
      <c r="DZ26" s="695"/>
      <c r="EA26" s="695"/>
      <c r="EB26" s="695"/>
      <c r="EC26" s="697"/>
    </row>
    <row r="27" spans="2:133" ht="11.25" customHeight="1" x14ac:dyDescent="0.2">
      <c r="B27" s="658" t="s">
        <v>299</v>
      </c>
      <c r="C27" s="659"/>
      <c r="D27" s="659"/>
      <c r="E27" s="659"/>
      <c r="F27" s="659"/>
      <c r="G27" s="659"/>
      <c r="H27" s="659"/>
      <c r="I27" s="659"/>
      <c r="J27" s="659"/>
      <c r="K27" s="659"/>
      <c r="L27" s="659"/>
      <c r="M27" s="659"/>
      <c r="N27" s="659"/>
      <c r="O27" s="659"/>
      <c r="P27" s="659"/>
      <c r="Q27" s="660"/>
      <c r="R27" s="661">
        <v>570245</v>
      </c>
      <c r="S27" s="664"/>
      <c r="T27" s="664"/>
      <c r="U27" s="664"/>
      <c r="V27" s="664"/>
      <c r="W27" s="664"/>
      <c r="X27" s="664"/>
      <c r="Y27" s="665"/>
      <c r="Z27" s="723">
        <v>7</v>
      </c>
      <c r="AA27" s="723"/>
      <c r="AB27" s="723"/>
      <c r="AC27" s="723"/>
      <c r="AD27" s="724" t="s">
        <v>127</v>
      </c>
      <c r="AE27" s="724"/>
      <c r="AF27" s="724"/>
      <c r="AG27" s="724"/>
      <c r="AH27" s="724"/>
      <c r="AI27" s="724"/>
      <c r="AJ27" s="724"/>
      <c r="AK27" s="724"/>
      <c r="AL27" s="666" t="s">
        <v>173</v>
      </c>
      <c r="AM27" s="667"/>
      <c r="AN27" s="667"/>
      <c r="AO27" s="725"/>
      <c r="AP27" s="658" t="s">
        <v>300</v>
      </c>
      <c r="AQ27" s="659"/>
      <c r="AR27" s="659"/>
      <c r="AS27" s="659"/>
      <c r="AT27" s="659"/>
      <c r="AU27" s="659"/>
      <c r="AV27" s="659"/>
      <c r="AW27" s="659"/>
      <c r="AX27" s="659"/>
      <c r="AY27" s="659"/>
      <c r="AZ27" s="659"/>
      <c r="BA27" s="659"/>
      <c r="BB27" s="659"/>
      <c r="BC27" s="659"/>
      <c r="BD27" s="659"/>
      <c r="BE27" s="659"/>
      <c r="BF27" s="660"/>
      <c r="BG27" s="661">
        <v>1852887</v>
      </c>
      <c r="BH27" s="664"/>
      <c r="BI27" s="664"/>
      <c r="BJ27" s="664"/>
      <c r="BK27" s="664"/>
      <c r="BL27" s="664"/>
      <c r="BM27" s="664"/>
      <c r="BN27" s="665"/>
      <c r="BO27" s="723">
        <v>100</v>
      </c>
      <c r="BP27" s="723"/>
      <c r="BQ27" s="723"/>
      <c r="BR27" s="723"/>
      <c r="BS27" s="669">
        <v>7700</v>
      </c>
      <c r="BT27" s="664"/>
      <c r="BU27" s="664"/>
      <c r="BV27" s="664"/>
      <c r="BW27" s="664"/>
      <c r="BX27" s="664"/>
      <c r="BY27" s="664"/>
      <c r="BZ27" s="664"/>
      <c r="CA27" s="664"/>
      <c r="CB27" s="704"/>
      <c r="CD27" s="705" t="s">
        <v>301</v>
      </c>
      <c r="CE27" s="702"/>
      <c r="CF27" s="702"/>
      <c r="CG27" s="702"/>
      <c r="CH27" s="702"/>
      <c r="CI27" s="702"/>
      <c r="CJ27" s="702"/>
      <c r="CK27" s="702"/>
      <c r="CL27" s="702"/>
      <c r="CM27" s="702"/>
      <c r="CN27" s="702"/>
      <c r="CO27" s="702"/>
      <c r="CP27" s="702"/>
      <c r="CQ27" s="703"/>
      <c r="CR27" s="661">
        <v>421493</v>
      </c>
      <c r="CS27" s="662"/>
      <c r="CT27" s="662"/>
      <c r="CU27" s="662"/>
      <c r="CV27" s="662"/>
      <c r="CW27" s="662"/>
      <c r="CX27" s="662"/>
      <c r="CY27" s="663"/>
      <c r="CZ27" s="666">
        <v>5.6</v>
      </c>
      <c r="DA27" s="695"/>
      <c r="DB27" s="695"/>
      <c r="DC27" s="696"/>
      <c r="DD27" s="669">
        <v>157295</v>
      </c>
      <c r="DE27" s="662"/>
      <c r="DF27" s="662"/>
      <c r="DG27" s="662"/>
      <c r="DH27" s="662"/>
      <c r="DI27" s="662"/>
      <c r="DJ27" s="662"/>
      <c r="DK27" s="663"/>
      <c r="DL27" s="669">
        <v>122297</v>
      </c>
      <c r="DM27" s="662"/>
      <c r="DN27" s="662"/>
      <c r="DO27" s="662"/>
      <c r="DP27" s="662"/>
      <c r="DQ27" s="662"/>
      <c r="DR27" s="662"/>
      <c r="DS27" s="662"/>
      <c r="DT27" s="662"/>
      <c r="DU27" s="662"/>
      <c r="DV27" s="663"/>
      <c r="DW27" s="666">
        <v>2.7</v>
      </c>
      <c r="DX27" s="695"/>
      <c r="DY27" s="695"/>
      <c r="DZ27" s="695"/>
      <c r="EA27" s="695"/>
      <c r="EB27" s="695"/>
      <c r="EC27" s="697"/>
    </row>
    <row r="28" spans="2:133" ht="11.25" customHeight="1" x14ac:dyDescent="0.2">
      <c r="B28" s="766" t="s">
        <v>302</v>
      </c>
      <c r="C28" s="767"/>
      <c r="D28" s="767"/>
      <c r="E28" s="767"/>
      <c r="F28" s="767"/>
      <c r="G28" s="767"/>
      <c r="H28" s="767"/>
      <c r="I28" s="767"/>
      <c r="J28" s="767"/>
      <c r="K28" s="767"/>
      <c r="L28" s="767"/>
      <c r="M28" s="767"/>
      <c r="N28" s="767"/>
      <c r="O28" s="767"/>
      <c r="P28" s="767"/>
      <c r="Q28" s="768"/>
      <c r="R28" s="661" t="s">
        <v>235</v>
      </c>
      <c r="S28" s="664"/>
      <c r="T28" s="664"/>
      <c r="U28" s="664"/>
      <c r="V28" s="664"/>
      <c r="W28" s="664"/>
      <c r="X28" s="664"/>
      <c r="Y28" s="665"/>
      <c r="Z28" s="723" t="s">
        <v>127</v>
      </c>
      <c r="AA28" s="723"/>
      <c r="AB28" s="723"/>
      <c r="AC28" s="723"/>
      <c r="AD28" s="724" t="s">
        <v>127</v>
      </c>
      <c r="AE28" s="724"/>
      <c r="AF28" s="724"/>
      <c r="AG28" s="724"/>
      <c r="AH28" s="724"/>
      <c r="AI28" s="724"/>
      <c r="AJ28" s="724"/>
      <c r="AK28" s="724"/>
      <c r="AL28" s="666" t="s">
        <v>235</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303</v>
      </c>
      <c r="CE28" s="702"/>
      <c r="CF28" s="702"/>
      <c r="CG28" s="702"/>
      <c r="CH28" s="702"/>
      <c r="CI28" s="702"/>
      <c r="CJ28" s="702"/>
      <c r="CK28" s="702"/>
      <c r="CL28" s="702"/>
      <c r="CM28" s="702"/>
      <c r="CN28" s="702"/>
      <c r="CO28" s="702"/>
      <c r="CP28" s="702"/>
      <c r="CQ28" s="703"/>
      <c r="CR28" s="661">
        <v>639012</v>
      </c>
      <c r="CS28" s="664"/>
      <c r="CT28" s="664"/>
      <c r="CU28" s="664"/>
      <c r="CV28" s="664"/>
      <c r="CW28" s="664"/>
      <c r="CX28" s="664"/>
      <c r="CY28" s="665"/>
      <c r="CZ28" s="666">
        <v>8.4</v>
      </c>
      <c r="DA28" s="695"/>
      <c r="DB28" s="695"/>
      <c r="DC28" s="696"/>
      <c r="DD28" s="669">
        <v>639012</v>
      </c>
      <c r="DE28" s="664"/>
      <c r="DF28" s="664"/>
      <c r="DG28" s="664"/>
      <c r="DH28" s="664"/>
      <c r="DI28" s="664"/>
      <c r="DJ28" s="664"/>
      <c r="DK28" s="665"/>
      <c r="DL28" s="669">
        <v>639012</v>
      </c>
      <c r="DM28" s="664"/>
      <c r="DN28" s="664"/>
      <c r="DO28" s="664"/>
      <c r="DP28" s="664"/>
      <c r="DQ28" s="664"/>
      <c r="DR28" s="664"/>
      <c r="DS28" s="664"/>
      <c r="DT28" s="664"/>
      <c r="DU28" s="664"/>
      <c r="DV28" s="665"/>
      <c r="DW28" s="666">
        <v>14.2</v>
      </c>
      <c r="DX28" s="695"/>
      <c r="DY28" s="695"/>
      <c r="DZ28" s="695"/>
      <c r="EA28" s="695"/>
      <c r="EB28" s="695"/>
      <c r="EC28" s="697"/>
    </row>
    <row r="29" spans="2:133" ht="11.25" customHeight="1" x14ac:dyDescent="0.2">
      <c r="B29" s="658" t="s">
        <v>304</v>
      </c>
      <c r="C29" s="659"/>
      <c r="D29" s="659"/>
      <c r="E29" s="659"/>
      <c r="F29" s="659"/>
      <c r="G29" s="659"/>
      <c r="H29" s="659"/>
      <c r="I29" s="659"/>
      <c r="J29" s="659"/>
      <c r="K29" s="659"/>
      <c r="L29" s="659"/>
      <c r="M29" s="659"/>
      <c r="N29" s="659"/>
      <c r="O29" s="659"/>
      <c r="P29" s="659"/>
      <c r="Q29" s="660"/>
      <c r="R29" s="661">
        <v>584478</v>
      </c>
      <c r="S29" s="664"/>
      <c r="T29" s="664"/>
      <c r="U29" s="664"/>
      <c r="V29" s="664"/>
      <c r="W29" s="664"/>
      <c r="X29" s="664"/>
      <c r="Y29" s="665"/>
      <c r="Z29" s="723">
        <v>7.1</v>
      </c>
      <c r="AA29" s="723"/>
      <c r="AB29" s="723"/>
      <c r="AC29" s="723"/>
      <c r="AD29" s="724" t="s">
        <v>127</v>
      </c>
      <c r="AE29" s="724"/>
      <c r="AF29" s="724"/>
      <c r="AG29" s="724"/>
      <c r="AH29" s="724"/>
      <c r="AI29" s="724"/>
      <c r="AJ29" s="724"/>
      <c r="AK29" s="724"/>
      <c r="AL29" s="666" t="s">
        <v>235</v>
      </c>
      <c r="AM29" s="667"/>
      <c r="AN29" s="667"/>
      <c r="AO29" s="725"/>
      <c r="AP29" s="735" t="s">
        <v>223</v>
      </c>
      <c r="AQ29" s="736"/>
      <c r="AR29" s="736"/>
      <c r="AS29" s="736"/>
      <c r="AT29" s="736"/>
      <c r="AU29" s="736"/>
      <c r="AV29" s="736"/>
      <c r="AW29" s="736"/>
      <c r="AX29" s="736"/>
      <c r="AY29" s="736"/>
      <c r="AZ29" s="736"/>
      <c r="BA29" s="736"/>
      <c r="BB29" s="736"/>
      <c r="BC29" s="736"/>
      <c r="BD29" s="736"/>
      <c r="BE29" s="736"/>
      <c r="BF29" s="737"/>
      <c r="BG29" s="735" t="s">
        <v>305</v>
      </c>
      <c r="BH29" s="763"/>
      <c r="BI29" s="763"/>
      <c r="BJ29" s="763"/>
      <c r="BK29" s="763"/>
      <c r="BL29" s="763"/>
      <c r="BM29" s="763"/>
      <c r="BN29" s="763"/>
      <c r="BO29" s="763"/>
      <c r="BP29" s="763"/>
      <c r="BQ29" s="764"/>
      <c r="BR29" s="735" t="s">
        <v>306</v>
      </c>
      <c r="BS29" s="763"/>
      <c r="BT29" s="763"/>
      <c r="BU29" s="763"/>
      <c r="BV29" s="763"/>
      <c r="BW29" s="763"/>
      <c r="BX29" s="763"/>
      <c r="BY29" s="763"/>
      <c r="BZ29" s="763"/>
      <c r="CA29" s="763"/>
      <c r="CB29" s="764"/>
      <c r="CD29" s="745" t="s">
        <v>307</v>
      </c>
      <c r="CE29" s="746"/>
      <c r="CF29" s="705" t="s">
        <v>308</v>
      </c>
      <c r="CG29" s="702"/>
      <c r="CH29" s="702"/>
      <c r="CI29" s="702"/>
      <c r="CJ29" s="702"/>
      <c r="CK29" s="702"/>
      <c r="CL29" s="702"/>
      <c r="CM29" s="702"/>
      <c r="CN29" s="702"/>
      <c r="CO29" s="702"/>
      <c r="CP29" s="702"/>
      <c r="CQ29" s="703"/>
      <c r="CR29" s="661">
        <v>639012</v>
      </c>
      <c r="CS29" s="662"/>
      <c r="CT29" s="662"/>
      <c r="CU29" s="662"/>
      <c r="CV29" s="662"/>
      <c r="CW29" s="662"/>
      <c r="CX29" s="662"/>
      <c r="CY29" s="663"/>
      <c r="CZ29" s="666">
        <v>8.4</v>
      </c>
      <c r="DA29" s="695"/>
      <c r="DB29" s="695"/>
      <c r="DC29" s="696"/>
      <c r="DD29" s="669">
        <v>639012</v>
      </c>
      <c r="DE29" s="662"/>
      <c r="DF29" s="662"/>
      <c r="DG29" s="662"/>
      <c r="DH29" s="662"/>
      <c r="DI29" s="662"/>
      <c r="DJ29" s="662"/>
      <c r="DK29" s="663"/>
      <c r="DL29" s="669">
        <v>639012</v>
      </c>
      <c r="DM29" s="662"/>
      <c r="DN29" s="662"/>
      <c r="DO29" s="662"/>
      <c r="DP29" s="662"/>
      <c r="DQ29" s="662"/>
      <c r="DR29" s="662"/>
      <c r="DS29" s="662"/>
      <c r="DT29" s="662"/>
      <c r="DU29" s="662"/>
      <c r="DV29" s="663"/>
      <c r="DW29" s="666">
        <v>14.2</v>
      </c>
      <c r="DX29" s="695"/>
      <c r="DY29" s="695"/>
      <c r="DZ29" s="695"/>
      <c r="EA29" s="695"/>
      <c r="EB29" s="695"/>
      <c r="EC29" s="697"/>
    </row>
    <row r="30" spans="2:133" ht="11.25" customHeight="1" x14ac:dyDescent="0.2">
      <c r="B30" s="658" t="s">
        <v>309</v>
      </c>
      <c r="C30" s="659"/>
      <c r="D30" s="659"/>
      <c r="E30" s="659"/>
      <c r="F30" s="659"/>
      <c r="G30" s="659"/>
      <c r="H30" s="659"/>
      <c r="I30" s="659"/>
      <c r="J30" s="659"/>
      <c r="K30" s="659"/>
      <c r="L30" s="659"/>
      <c r="M30" s="659"/>
      <c r="N30" s="659"/>
      <c r="O30" s="659"/>
      <c r="P30" s="659"/>
      <c r="Q30" s="660"/>
      <c r="R30" s="661">
        <v>84066</v>
      </c>
      <c r="S30" s="664"/>
      <c r="T30" s="664"/>
      <c r="U30" s="664"/>
      <c r="V30" s="664"/>
      <c r="W30" s="664"/>
      <c r="X30" s="664"/>
      <c r="Y30" s="665"/>
      <c r="Z30" s="723">
        <v>1</v>
      </c>
      <c r="AA30" s="723"/>
      <c r="AB30" s="723"/>
      <c r="AC30" s="723"/>
      <c r="AD30" s="724">
        <v>75968</v>
      </c>
      <c r="AE30" s="724"/>
      <c r="AF30" s="724"/>
      <c r="AG30" s="724"/>
      <c r="AH30" s="724"/>
      <c r="AI30" s="724"/>
      <c r="AJ30" s="724"/>
      <c r="AK30" s="724"/>
      <c r="AL30" s="666">
        <v>1.8</v>
      </c>
      <c r="AM30" s="667"/>
      <c r="AN30" s="667"/>
      <c r="AO30" s="725"/>
      <c r="AP30" s="751" t="s">
        <v>310</v>
      </c>
      <c r="AQ30" s="752"/>
      <c r="AR30" s="752"/>
      <c r="AS30" s="752"/>
      <c r="AT30" s="757" t="s">
        <v>311</v>
      </c>
      <c r="AU30" s="230"/>
      <c r="AV30" s="230"/>
      <c r="AW30" s="230"/>
      <c r="AX30" s="760" t="s">
        <v>186</v>
      </c>
      <c r="AY30" s="761"/>
      <c r="AZ30" s="761"/>
      <c r="BA30" s="761"/>
      <c r="BB30" s="761"/>
      <c r="BC30" s="761"/>
      <c r="BD30" s="761"/>
      <c r="BE30" s="761"/>
      <c r="BF30" s="762"/>
      <c r="BG30" s="741">
        <v>98.9</v>
      </c>
      <c r="BH30" s="742"/>
      <c r="BI30" s="742"/>
      <c r="BJ30" s="742"/>
      <c r="BK30" s="742"/>
      <c r="BL30" s="742"/>
      <c r="BM30" s="743">
        <v>93.8</v>
      </c>
      <c r="BN30" s="742"/>
      <c r="BO30" s="742"/>
      <c r="BP30" s="742"/>
      <c r="BQ30" s="744"/>
      <c r="BR30" s="741">
        <v>98.7</v>
      </c>
      <c r="BS30" s="742"/>
      <c r="BT30" s="742"/>
      <c r="BU30" s="742"/>
      <c r="BV30" s="742"/>
      <c r="BW30" s="742"/>
      <c r="BX30" s="743">
        <v>93.1</v>
      </c>
      <c r="BY30" s="742"/>
      <c r="BZ30" s="742"/>
      <c r="CA30" s="742"/>
      <c r="CB30" s="744"/>
      <c r="CD30" s="747"/>
      <c r="CE30" s="748"/>
      <c r="CF30" s="705" t="s">
        <v>312</v>
      </c>
      <c r="CG30" s="702"/>
      <c r="CH30" s="702"/>
      <c r="CI30" s="702"/>
      <c r="CJ30" s="702"/>
      <c r="CK30" s="702"/>
      <c r="CL30" s="702"/>
      <c r="CM30" s="702"/>
      <c r="CN30" s="702"/>
      <c r="CO30" s="702"/>
      <c r="CP30" s="702"/>
      <c r="CQ30" s="703"/>
      <c r="CR30" s="661">
        <v>605777</v>
      </c>
      <c r="CS30" s="664"/>
      <c r="CT30" s="664"/>
      <c r="CU30" s="664"/>
      <c r="CV30" s="664"/>
      <c r="CW30" s="664"/>
      <c r="CX30" s="664"/>
      <c r="CY30" s="665"/>
      <c r="CZ30" s="666">
        <v>8</v>
      </c>
      <c r="DA30" s="695"/>
      <c r="DB30" s="695"/>
      <c r="DC30" s="696"/>
      <c r="DD30" s="669">
        <v>605777</v>
      </c>
      <c r="DE30" s="664"/>
      <c r="DF30" s="664"/>
      <c r="DG30" s="664"/>
      <c r="DH30" s="664"/>
      <c r="DI30" s="664"/>
      <c r="DJ30" s="664"/>
      <c r="DK30" s="665"/>
      <c r="DL30" s="669">
        <v>605777</v>
      </c>
      <c r="DM30" s="664"/>
      <c r="DN30" s="664"/>
      <c r="DO30" s="664"/>
      <c r="DP30" s="664"/>
      <c r="DQ30" s="664"/>
      <c r="DR30" s="664"/>
      <c r="DS30" s="664"/>
      <c r="DT30" s="664"/>
      <c r="DU30" s="664"/>
      <c r="DV30" s="665"/>
      <c r="DW30" s="666">
        <v>13.5</v>
      </c>
      <c r="DX30" s="695"/>
      <c r="DY30" s="695"/>
      <c r="DZ30" s="695"/>
      <c r="EA30" s="695"/>
      <c r="EB30" s="695"/>
      <c r="EC30" s="697"/>
    </row>
    <row r="31" spans="2:133" ht="11.25" customHeight="1" x14ac:dyDescent="0.2">
      <c r="B31" s="658" t="s">
        <v>313</v>
      </c>
      <c r="C31" s="659"/>
      <c r="D31" s="659"/>
      <c r="E31" s="659"/>
      <c r="F31" s="659"/>
      <c r="G31" s="659"/>
      <c r="H31" s="659"/>
      <c r="I31" s="659"/>
      <c r="J31" s="659"/>
      <c r="K31" s="659"/>
      <c r="L31" s="659"/>
      <c r="M31" s="659"/>
      <c r="N31" s="659"/>
      <c r="O31" s="659"/>
      <c r="P31" s="659"/>
      <c r="Q31" s="660"/>
      <c r="R31" s="661">
        <v>79216</v>
      </c>
      <c r="S31" s="664"/>
      <c r="T31" s="664"/>
      <c r="U31" s="664"/>
      <c r="V31" s="664"/>
      <c r="W31" s="664"/>
      <c r="X31" s="664"/>
      <c r="Y31" s="665"/>
      <c r="Z31" s="723">
        <v>1</v>
      </c>
      <c r="AA31" s="723"/>
      <c r="AB31" s="723"/>
      <c r="AC31" s="723"/>
      <c r="AD31" s="724" t="s">
        <v>127</v>
      </c>
      <c r="AE31" s="724"/>
      <c r="AF31" s="724"/>
      <c r="AG31" s="724"/>
      <c r="AH31" s="724"/>
      <c r="AI31" s="724"/>
      <c r="AJ31" s="724"/>
      <c r="AK31" s="724"/>
      <c r="AL31" s="666" t="s">
        <v>235</v>
      </c>
      <c r="AM31" s="667"/>
      <c r="AN31" s="667"/>
      <c r="AO31" s="725"/>
      <c r="AP31" s="753"/>
      <c r="AQ31" s="754"/>
      <c r="AR31" s="754"/>
      <c r="AS31" s="754"/>
      <c r="AT31" s="758"/>
      <c r="AU31" s="229" t="s">
        <v>314</v>
      </c>
      <c r="AV31" s="229"/>
      <c r="AW31" s="229"/>
      <c r="AX31" s="658" t="s">
        <v>315</v>
      </c>
      <c r="AY31" s="659"/>
      <c r="AZ31" s="659"/>
      <c r="BA31" s="659"/>
      <c r="BB31" s="659"/>
      <c r="BC31" s="659"/>
      <c r="BD31" s="659"/>
      <c r="BE31" s="659"/>
      <c r="BF31" s="660"/>
      <c r="BG31" s="739">
        <v>99.3</v>
      </c>
      <c r="BH31" s="662"/>
      <c r="BI31" s="662"/>
      <c r="BJ31" s="662"/>
      <c r="BK31" s="662"/>
      <c r="BL31" s="662"/>
      <c r="BM31" s="667">
        <v>97.2</v>
      </c>
      <c r="BN31" s="740"/>
      <c r="BO31" s="740"/>
      <c r="BP31" s="740"/>
      <c r="BQ31" s="701"/>
      <c r="BR31" s="739">
        <v>99</v>
      </c>
      <c r="BS31" s="662"/>
      <c r="BT31" s="662"/>
      <c r="BU31" s="662"/>
      <c r="BV31" s="662"/>
      <c r="BW31" s="662"/>
      <c r="BX31" s="667">
        <v>96.7</v>
      </c>
      <c r="BY31" s="740"/>
      <c r="BZ31" s="740"/>
      <c r="CA31" s="740"/>
      <c r="CB31" s="701"/>
      <c r="CD31" s="747"/>
      <c r="CE31" s="748"/>
      <c r="CF31" s="705" t="s">
        <v>316</v>
      </c>
      <c r="CG31" s="702"/>
      <c r="CH31" s="702"/>
      <c r="CI31" s="702"/>
      <c r="CJ31" s="702"/>
      <c r="CK31" s="702"/>
      <c r="CL31" s="702"/>
      <c r="CM31" s="702"/>
      <c r="CN31" s="702"/>
      <c r="CO31" s="702"/>
      <c r="CP31" s="702"/>
      <c r="CQ31" s="703"/>
      <c r="CR31" s="661">
        <v>33235</v>
      </c>
      <c r="CS31" s="662"/>
      <c r="CT31" s="662"/>
      <c r="CU31" s="662"/>
      <c r="CV31" s="662"/>
      <c r="CW31" s="662"/>
      <c r="CX31" s="662"/>
      <c r="CY31" s="663"/>
      <c r="CZ31" s="666">
        <v>0.4</v>
      </c>
      <c r="DA31" s="695"/>
      <c r="DB31" s="695"/>
      <c r="DC31" s="696"/>
      <c r="DD31" s="669">
        <v>33235</v>
      </c>
      <c r="DE31" s="662"/>
      <c r="DF31" s="662"/>
      <c r="DG31" s="662"/>
      <c r="DH31" s="662"/>
      <c r="DI31" s="662"/>
      <c r="DJ31" s="662"/>
      <c r="DK31" s="663"/>
      <c r="DL31" s="669">
        <v>33235</v>
      </c>
      <c r="DM31" s="662"/>
      <c r="DN31" s="662"/>
      <c r="DO31" s="662"/>
      <c r="DP31" s="662"/>
      <c r="DQ31" s="662"/>
      <c r="DR31" s="662"/>
      <c r="DS31" s="662"/>
      <c r="DT31" s="662"/>
      <c r="DU31" s="662"/>
      <c r="DV31" s="663"/>
      <c r="DW31" s="666">
        <v>0.7</v>
      </c>
      <c r="DX31" s="695"/>
      <c r="DY31" s="695"/>
      <c r="DZ31" s="695"/>
      <c r="EA31" s="695"/>
      <c r="EB31" s="695"/>
      <c r="EC31" s="697"/>
    </row>
    <row r="32" spans="2:133" ht="11.25" customHeight="1" x14ac:dyDescent="0.2">
      <c r="B32" s="658" t="s">
        <v>317</v>
      </c>
      <c r="C32" s="659"/>
      <c r="D32" s="659"/>
      <c r="E32" s="659"/>
      <c r="F32" s="659"/>
      <c r="G32" s="659"/>
      <c r="H32" s="659"/>
      <c r="I32" s="659"/>
      <c r="J32" s="659"/>
      <c r="K32" s="659"/>
      <c r="L32" s="659"/>
      <c r="M32" s="659"/>
      <c r="N32" s="659"/>
      <c r="O32" s="659"/>
      <c r="P32" s="659"/>
      <c r="Q32" s="660"/>
      <c r="R32" s="661">
        <v>586850</v>
      </c>
      <c r="S32" s="664"/>
      <c r="T32" s="664"/>
      <c r="U32" s="664"/>
      <c r="V32" s="664"/>
      <c r="W32" s="664"/>
      <c r="X32" s="664"/>
      <c r="Y32" s="665"/>
      <c r="Z32" s="723">
        <v>7.2</v>
      </c>
      <c r="AA32" s="723"/>
      <c r="AB32" s="723"/>
      <c r="AC32" s="723"/>
      <c r="AD32" s="724" t="s">
        <v>235</v>
      </c>
      <c r="AE32" s="724"/>
      <c r="AF32" s="724"/>
      <c r="AG32" s="724"/>
      <c r="AH32" s="724"/>
      <c r="AI32" s="724"/>
      <c r="AJ32" s="724"/>
      <c r="AK32" s="724"/>
      <c r="AL32" s="666" t="s">
        <v>127</v>
      </c>
      <c r="AM32" s="667"/>
      <c r="AN32" s="667"/>
      <c r="AO32" s="725"/>
      <c r="AP32" s="755"/>
      <c r="AQ32" s="756"/>
      <c r="AR32" s="756"/>
      <c r="AS32" s="756"/>
      <c r="AT32" s="759"/>
      <c r="AU32" s="231"/>
      <c r="AV32" s="231"/>
      <c r="AW32" s="231"/>
      <c r="AX32" s="673" t="s">
        <v>318</v>
      </c>
      <c r="AY32" s="674"/>
      <c r="AZ32" s="674"/>
      <c r="BA32" s="674"/>
      <c r="BB32" s="674"/>
      <c r="BC32" s="674"/>
      <c r="BD32" s="674"/>
      <c r="BE32" s="674"/>
      <c r="BF32" s="675"/>
      <c r="BG32" s="738">
        <v>98.5</v>
      </c>
      <c r="BH32" s="677"/>
      <c r="BI32" s="677"/>
      <c r="BJ32" s="677"/>
      <c r="BK32" s="677"/>
      <c r="BL32" s="677"/>
      <c r="BM32" s="721">
        <v>90.6</v>
      </c>
      <c r="BN32" s="677"/>
      <c r="BO32" s="677"/>
      <c r="BP32" s="677"/>
      <c r="BQ32" s="714"/>
      <c r="BR32" s="738">
        <v>98.2</v>
      </c>
      <c r="BS32" s="677"/>
      <c r="BT32" s="677"/>
      <c r="BU32" s="677"/>
      <c r="BV32" s="677"/>
      <c r="BW32" s="677"/>
      <c r="BX32" s="721">
        <v>89.4</v>
      </c>
      <c r="BY32" s="677"/>
      <c r="BZ32" s="677"/>
      <c r="CA32" s="677"/>
      <c r="CB32" s="714"/>
      <c r="CD32" s="749"/>
      <c r="CE32" s="750"/>
      <c r="CF32" s="705" t="s">
        <v>319</v>
      </c>
      <c r="CG32" s="702"/>
      <c r="CH32" s="702"/>
      <c r="CI32" s="702"/>
      <c r="CJ32" s="702"/>
      <c r="CK32" s="702"/>
      <c r="CL32" s="702"/>
      <c r="CM32" s="702"/>
      <c r="CN32" s="702"/>
      <c r="CO32" s="702"/>
      <c r="CP32" s="702"/>
      <c r="CQ32" s="703"/>
      <c r="CR32" s="661" t="s">
        <v>235</v>
      </c>
      <c r="CS32" s="664"/>
      <c r="CT32" s="664"/>
      <c r="CU32" s="664"/>
      <c r="CV32" s="664"/>
      <c r="CW32" s="664"/>
      <c r="CX32" s="664"/>
      <c r="CY32" s="665"/>
      <c r="CZ32" s="666" t="s">
        <v>127</v>
      </c>
      <c r="DA32" s="695"/>
      <c r="DB32" s="695"/>
      <c r="DC32" s="696"/>
      <c r="DD32" s="669" t="s">
        <v>235</v>
      </c>
      <c r="DE32" s="664"/>
      <c r="DF32" s="664"/>
      <c r="DG32" s="664"/>
      <c r="DH32" s="664"/>
      <c r="DI32" s="664"/>
      <c r="DJ32" s="664"/>
      <c r="DK32" s="665"/>
      <c r="DL32" s="669" t="s">
        <v>173</v>
      </c>
      <c r="DM32" s="664"/>
      <c r="DN32" s="664"/>
      <c r="DO32" s="664"/>
      <c r="DP32" s="664"/>
      <c r="DQ32" s="664"/>
      <c r="DR32" s="664"/>
      <c r="DS32" s="664"/>
      <c r="DT32" s="664"/>
      <c r="DU32" s="664"/>
      <c r="DV32" s="665"/>
      <c r="DW32" s="666" t="s">
        <v>235</v>
      </c>
      <c r="DX32" s="695"/>
      <c r="DY32" s="695"/>
      <c r="DZ32" s="695"/>
      <c r="EA32" s="695"/>
      <c r="EB32" s="695"/>
      <c r="EC32" s="697"/>
    </row>
    <row r="33" spans="2:133" ht="11.25" customHeight="1" x14ac:dyDescent="0.2">
      <c r="B33" s="658" t="s">
        <v>320</v>
      </c>
      <c r="C33" s="659"/>
      <c r="D33" s="659"/>
      <c r="E33" s="659"/>
      <c r="F33" s="659"/>
      <c r="G33" s="659"/>
      <c r="H33" s="659"/>
      <c r="I33" s="659"/>
      <c r="J33" s="659"/>
      <c r="K33" s="659"/>
      <c r="L33" s="659"/>
      <c r="M33" s="659"/>
      <c r="N33" s="659"/>
      <c r="O33" s="659"/>
      <c r="P33" s="659"/>
      <c r="Q33" s="660"/>
      <c r="R33" s="661">
        <v>515210</v>
      </c>
      <c r="S33" s="664"/>
      <c r="T33" s="664"/>
      <c r="U33" s="664"/>
      <c r="V33" s="664"/>
      <c r="W33" s="664"/>
      <c r="X33" s="664"/>
      <c r="Y33" s="665"/>
      <c r="Z33" s="723">
        <v>6.3</v>
      </c>
      <c r="AA33" s="723"/>
      <c r="AB33" s="723"/>
      <c r="AC33" s="723"/>
      <c r="AD33" s="724" t="s">
        <v>127</v>
      </c>
      <c r="AE33" s="724"/>
      <c r="AF33" s="724"/>
      <c r="AG33" s="724"/>
      <c r="AH33" s="724"/>
      <c r="AI33" s="724"/>
      <c r="AJ33" s="724"/>
      <c r="AK33" s="724"/>
      <c r="AL33" s="666" t="s">
        <v>235</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321</v>
      </c>
      <c r="CE33" s="702"/>
      <c r="CF33" s="702"/>
      <c r="CG33" s="702"/>
      <c r="CH33" s="702"/>
      <c r="CI33" s="702"/>
      <c r="CJ33" s="702"/>
      <c r="CK33" s="702"/>
      <c r="CL33" s="702"/>
      <c r="CM33" s="702"/>
      <c r="CN33" s="702"/>
      <c r="CO33" s="702"/>
      <c r="CP33" s="702"/>
      <c r="CQ33" s="703"/>
      <c r="CR33" s="661">
        <v>2997135</v>
      </c>
      <c r="CS33" s="662"/>
      <c r="CT33" s="662"/>
      <c r="CU33" s="662"/>
      <c r="CV33" s="662"/>
      <c r="CW33" s="662"/>
      <c r="CX33" s="662"/>
      <c r="CY33" s="663"/>
      <c r="CZ33" s="666">
        <v>39.5</v>
      </c>
      <c r="DA33" s="695"/>
      <c r="DB33" s="695"/>
      <c r="DC33" s="696"/>
      <c r="DD33" s="669">
        <v>2580484</v>
      </c>
      <c r="DE33" s="662"/>
      <c r="DF33" s="662"/>
      <c r="DG33" s="662"/>
      <c r="DH33" s="662"/>
      <c r="DI33" s="662"/>
      <c r="DJ33" s="662"/>
      <c r="DK33" s="663"/>
      <c r="DL33" s="669">
        <v>2227033</v>
      </c>
      <c r="DM33" s="662"/>
      <c r="DN33" s="662"/>
      <c r="DO33" s="662"/>
      <c r="DP33" s="662"/>
      <c r="DQ33" s="662"/>
      <c r="DR33" s="662"/>
      <c r="DS33" s="662"/>
      <c r="DT33" s="662"/>
      <c r="DU33" s="662"/>
      <c r="DV33" s="663"/>
      <c r="DW33" s="666">
        <v>49.6</v>
      </c>
      <c r="DX33" s="695"/>
      <c r="DY33" s="695"/>
      <c r="DZ33" s="695"/>
      <c r="EA33" s="695"/>
      <c r="EB33" s="695"/>
      <c r="EC33" s="697"/>
    </row>
    <row r="34" spans="2:133" ht="11.25" customHeight="1" x14ac:dyDescent="0.2">
      <c r="B34" s="658" t="s">
        <v>322</v>
      </c>
      <c r="C34" s="659"/>
      <c r="D34" s="659"/>
      <c r="E34" s="659"/>
      <c r="F34" s="659"/>
      <c r="G34" s="659"/>
      <c r="H34" s="659"/>
      <c r="I34" s="659"/>
      <c r="J34" s="659"/>
      <c r="K34" s="659"/>
      <c r="L34" s="659"/>
      <c r="M34" s="659"/>
      <c r="N34" s="659"/>
      <c r="O34" s="659"/>
      <c r="P34" s="659"/>
      <c r="Q34" s="660"/>
      <c r="R34" s="661">
        <v>71833</v>
      </c>
      <c r="S34" s="664"/>
      <c r="T34" s="664"/>
      <c r="U34" s="664"/>
      <c r="V34" s="664"/>
      <c r="W34" s="664"/>
      <c r="X34" s="664"/>
      <c r="Y34" s="665"/>
      <c r="Z34" s="723">
        <v>0.9</v>
      </c>
      <c r="AA34" s="723"/>
      <c r="AB34" s="723"/>
      <c r="AC34" s="723"/>
      <c r="AD34" s="724">
        <v>1755</v>
      </c>
      <c r="AE34" s="724"/>
      <c r="AF34" s="724"/>
      <c r="AG34" s="724"/>
      <c r="AH34" s="724"/>
      <c r="AI34" s="724"/>
      <c r="AJ34" s="724"/>
      <c r="AK34" s="724"/>
      <c r="AL34" s="666">
        <v>0</v>
      </c>
      <c r="AM34" s="667"/>
      <c r="AN34" s="667"/>
      <c r="AO34" s="725"/>
      <c r="AP34" s="234"/>
      <c r="AQ34" s="735" t="s">
        <v>323</v>
      </c>
      <c r="AR34" s="736"/>
      <c r="AS34" s="736"/>
      <c r="AT34" s="736"/>
      <c r="AU34" s="736"/>
      <c r="AV34" s="736"/>
      <c r="AW34" s="736"/>
      <c r="AX34" s="736"/>
      <c r="AY34" s="736"/>
      <c r="AZ34" s="736"/>
      <c r="BA34" s="736"/>
      <c r="BB34" s="736"/>
      <c r="BC34" s="736"/>
      <c r="BD34" s="736"/>
      <c r="BE34" s="736"/>
      <c r="BF34" s="737"/>
      <c r="BG34" s="735" t="s">
        <v>324</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325</v>
      </c>
      <c r="CE34" s="702"/>
      <c r="CF34" s="702"/>
      <c r="CG34" s="702"/>
      <c r="CH34" s="702"/>
      <c r="CI34" s="702"/>
      <c r="CJ34" s="702"/>
      <c r="CK34" s="702"/>
      <c r="CL34" s="702"/>
      <c r="CM34" s="702"/>
      <c r="CN34" s="702"/>
      <c r="CO34" s="702"/>
      <c r="CP34" s="702"/>
      <c r="CQ34" s="703"/>
      <c r="CR34" s="661">
        <v>885113</v>
      </c>
      <c r="CS34" s="664"/>
      <c r="CT34" s="664"/>
      <c r="CU34" s="664"/>
      <c r="CV34" s="664"/>
      <c r="CW34" s="664"/>
      <c r="CX34" s="664"/>
      <c r="CY34" s="665"/>
      <c r="CZ34" s="666">
        <v>11.7</v>
      </c>
      <c r="DA34" s="695"/>
      <c r="DB34" s="695"/>
      <c r="DC34" s="696"/>
      <c r="DD34" s="669">
        <v>668581</v>
      </c>
      <c r="DE34" s="664"/>
      <c r="DF34" s="664"/>
      <c r="DG34" s="664"/>
      <c r="DH34" s="664"/>
      <c r="DI34" s="664"/>
      <c r="DJ34" s="664"/>
      <c r="DK34" s="665"/>
      <c r="DL34" s="669">
        <v>628674</v>
      </c>
      <c r="DM34" s="664"/>
      <c r="DN34" s="664"/>
      <c r="DO34" s="664"/>
      <c r="DP34" s="664"/>
      <c r="DQ34" s="664"/>
      <c r="DR34" s="664"/>
      <c r="DS34" s="664"/>
      <c r="DT34" s="664"/>
      <c r="DU34" s="664"/>
      <c r="DV34" s="665"/>
      <c r="DW34" s="666">
        <v>14</v>
      </c>
      <c r="DX34" s="695"/>
      <c r="DY34" s="695"/>
      <c r="DZ34" s="695"/>
      <c r="EA34" s="695"/>
      <c r="EB34" s="695"/>
      <c r="EC34" s="697"/>
    </row>
    <row r="35" spans="2:133" ht="11.25" customHeight="1" x14ac:dyDescent="0.2">
      <c r="B35" s="658" t="s">
        <v>326</v>
      </c>
      <c r="C35" s="659"/>
      <c r="D35" s="659"/>
      <c r="E35" s="659"/>
      <c r="F35" s="659"/>
      <c r="G35" s="659"/>
      <c r="H35" s="659"/>
      <c r="I35" s="659"/>
      <c r="J35" s="659"/>
      <c r="K35" s="659"/>
      <c r="L35" s="659"/>
      <c r="M35" s="659"/>
      <c r="N35" s="659"/>
      <c r="O35" s="659"/>
      <c r="P35" s="659"/>
      <c r="Q35" s="660"/>
      <c r="R35" s="661">
        <v>1160414</v>
      </c>
      <c r="S35" s="664"/>
      <c r="T35" s="664"/>
      <c r="U35" s="664"/>
      <c r="V35" s="664"/>
      <c r="W35" s="664"/>
      <c r="X35" s="664"/>
      <c r="Y35" s="665"/>
      <c r="Z35" s="723">
        <v>14.2</v>
      </c>
      <c r="AA35" s="723"/>
      <c r="AB35" s="723"/>
      <c r="AC35" s="723"/>
      <c r="AD35" s="724" t="s">
        <v>127</v>
      </c>
      <c r="AE35" s="724"/>
      <c r="AF35" s="724"/>
      <c r="AG35" s="724"/>
      <c r="AH35" s="724"/>
      <c r="AI35" s="724"/>
      <c r="AJ35" s="724"/>
      <c r="AK35" s="724"/>
      <c r="AL35" s="666" t="s">
        <v>127</v>
      </c>
      <c r="AM35" s="667"/>
      <c r="AN35" s="667"/>
      <c r="AO35" s="725"/>
      <c r="AP35" s="234"/>
      <c r="AQ35" s="729" t="s">
        <v>327</v>
      </c>
      <c r="AR35" s="730"/>
      <c r="AS35" s="730"/>
      <c r="AT35" s="730"/>
      <c r="AU35" s="730"/>
      <c r="AV35" s="730"/>
      <c r="AW35" s="730"/>
      <c r="AX35" s="730"/>
      <c r="AY35" s="731"/>
      <c r="AZ35" s="726">
        <v>946634</v>
      </c>
      <c r="BA35" s="727"/>
      <c r="BB35" s="727"/>
      <c r="BC35" s="727"/>
      <c r="BD35" s="727"/>
      <c r="BE35" s="727"/>
      <c r="BF35" s="728"/>
      <c r="BG35" s="732" t="s">
        <v>328</v>
      </c>
      <c r="BH35" s="733"/>
      <c r="BI35" s="733"/>
      <c r="BJ35" s="733"/>
      <c r="BK35" s="733"/>
      <c r="BL35" s="733"/>
      <c r="BM35" s="733"/>
      <c r="BN35" s="733"/>
      <c r="BO35" s="733"/>
      <c r="BP35" s="733"/>
      <c r="BQ35" s="733"/>
      <c r="BR35" s="733"/>
      <c r="BS35" s="733"/>
      <c r="BT35" s="733"/>
      <c r="BU35" s="734"/>
      <c r="BV35" s="726">
        <v>97587</v>
      </c>
      <c r="BW35" s="727"/>
      <c r="BX35" s="727"/>
      <c r="BY35" s="727"/>
      <c r="BZ35" s="727"/>
      <c r="CA35" s="727"/>
      <c r="CB35" s="728"/>
      <c r="CD35" s="705" t="s">
        <v>329</v>
      </c>
      <c r="CE35" s="702"/>
      <c r="CF35" s="702"/>
      <c r="CG35" s="702"/>
      <c r="CH35" s="702"/>
      <c r="CI35" s="702"/>
      <c r="CJ35" s="702"/>
      <c r="CK35" s="702"/>
      <c r="CL35" s="702"/>
      <c r="CM35" s="702"/>
      <c r="CN35" s="702"/>
      <c r="CO35" s="702"/>
      <c r="CP35" s="702"/>
      <c r="CQ35" s="703"/>
      <c r="CR35" s="661">
        <v>136685</v>
      </c>
      <c r="CS35" s="662"/>
      <c r="CT35" s="662"/>
      <c r="CU35" s="662"/>
      <c r="CV35" s="662"/>
      <c r="CW35" s="662"/>
      <c r="CX35" s="662"/>
      <c r="CY35" s="663"/>
      <c r="CZ35" s="666">
        <v>1.8</v>
      </c>
      <c r="DA35" s="695"/>
      <c r="DB35" s="695"/>
      <c r="DC35" s="696"/>
      <c r="DD35" s="669">
        <v>107607</v>
      </c>
      <c r="DE35" s="662"/>
      <c r="DF35" s="662"/>
      <c r="DG35" s="662"/>
      <c r="DH35" s="662"/>
      <c r="DI35" s="662"/>
      <c r="DJ35" s="662"/>
      <c r="DK35" s="663"/>
      <c r="DL35" s="669">
        <v>107607</v>
      </c>
      <c r="DM35" s="662"/>
      <c r="DN35" s="662"/>
      <c r="DO35" s="662"/>
      <c r="DP35" s="662"/>
      <c r="DQ35" s="662"/>
      <c r="DR35" s="662"/>
      <c r="DS35" s="662"/>
      <c r="DT35" s="662"/>
      <c r="DU35" s="662"/>
      <c r="DV35" s="663"/>
      <c r="DW35" s="666">
        <v>2.4</v>
      </c>
      <c r="DX35" s="695"/>
      <c r="DY35" s="695"/>
      <c r="DZ35" s="695"/>
      <c r="EA35" s="695"/>
      <c r="EB35" s="695"/>
      <c r="EC35" s="697"/>
    </row>
    <row r="36" spans="2:133" ht="11.25" customHeight="1" x14ac:dyDescent="0.2">
      <c r="B36" s="658" t="s">
        <v>330</v>
      </c>
      <c r="C36" s="659"/>
      <c r="D36" s="659"/>
      <c r="E36" s="659"/>
      <c r="F36" s="659"/>
      <c r="G36" s="659"/>
      <c r="H36" s="659"/>
      <c r="I36" s="659"/>
      <c r="J36" s="659"/>
      <c r="K36" s="659"/>
      <c r="L36" s="659"/>
      <c r="M36" s="659"/>
      <c r="N36" s="659"/>
      <c r="O36" s="659"/>
      <c r="P36" s="659"/>
      <c r="Q36" s="660"/>
      <c r="R36" s="661" t="s">
        <v>235</v>
      </c>
      <c r="S36" s="664"/>
      <c r="T36" s="664"/>
      <c r="U36" s="664"/>
      <c r="V36" s="664"/>
      <c r="W36" s="664"/>
      <c r="X36" s="664"/>
      <c r="Y36" s="665"/>
      <c r="Z36" s="723" t="s">
        <v>235</v>
      </c>
      <c r="AA36" s="723"/>
      <c r="AB36" s="723"/>
      <c r="AC36" s="723"/>
      <c r="AD36" s="724" t="s">
        <v>127</v>
      </c>
      <c r="AE36" s="724"/>
      <c r="AF36" s="724"/>
      <c r="AG36" s="724"/>
      <c r="AH36" s="724"/>
      <c r="AI36" s="724"/>
      <c r="AJ36" s="724"/>
      <c r="AK36" s="724"/>
      <c r="AL36" s="666" t="s">
        <v>235</v>
      </c>
      <c r="AM36" s="667"/>
      <c r="AN36" s="667"/>
      <c r="AO36" s="725"/>
      <c r="AQ36" s="698" t="s">
        <v>331</v>
      </c>
      <c r="AR36" s="699"/>
      <c r="AS36" s="699"/>
      <c r="AT36" s="699"/>
      <c r="AU36" s="699"/>
      <c r="AV36" s="699"/>
      <c r="AW36" s="699"/>
      <c r="AX36" s="699"/>
      <c r="AY36" s="700"/>
      <c r="AZ36" s="661">
        <v>341200</v>
      </c>
      <c r="BA36" s="664"/>
      <c r="BB36" s="664"/>
      <c r="BC36" s="664"/>
      <c r="BD36" s="662"/>
      <c r="BE36" s="662"/>
      <c r="BF36" s="701"/>
      <c r="BG36" s="705" t="s">
        <v>332</v>
      </c>
      <c r="BH36" s="702"/>
      <c r="BI36" s="702"/>
      <c r="BJ36" s="702"/>
      <c r="BK36" s="702"/>
      <c r="BL36" s="702"/>
      <c r="BM36" s="702"/>
      <c r="BN36" s="702"/>
      <c r="BO36" s="702"/>
      <c r="BP36" s="702"/>
      <c r="BQ36" s="702"/>
      <c r="BR36" s="702"/>
      <c r="BS36" s="702"/>
      <c r="BT36" s="702"/>
      <c r="BU36" s="703"/>
      <c r="BV36" s="661">
        <v>97455</v>
      </c>
      <c r="BW36" s="664"/>
      <c r="BX36" s="664"/>
      <c r="BY36" s="664"/>
      <c r="BZ36" s="664"/>
      <c r="CA36" s="664"/>
      <c r="CB36" s="704"/>
      <c r="CD36" s="705" t="s">
        <v>333</v>
      </c>
      <c r="CE36" s="702"/>
      <c r="CF36" s="702"/>
      <c r="CG36" s="702"/>
      <c r="CH36" s="702"/>
      <c r="CI36" s="702"/>
      <c r="CJ36" s="702"/>
      <c r="CK36" s="702"/>
      <c r="CL36" s="702"/>
      <c r="CM36" s="702"/>
      <c r="CN36" s="702"/>
      <c r="CO36" s="702"/>
      <c r="CP36" s="702"/>
      <c r="CQ36" s="703"/>
      <c r="CR36" s="661">
        <v>910708</v>
      </c>
      <c r="CS36" s="664"/>
      <c r="CT36" s="664"/>
      <c r="CU36" s="664"/>
      <c r="CV36" s="664"/>
      <c r="CW36" s="664"/>
      <c r="CX36" s="664"/>
      <c r="CY36" s="665"/>
      <c r="CZ36" s="666">
        <v>12</v>
      </c>
      <c r="DA36" s="695"/>
      <c r="DB36" s="695"/>
      <c r="DC36" s="696"/>
      <c r="DD36" s="669">
        <v>825358</v>
      </c>
      <c r="DE36" s="664"/>
      <c r="DF36" s="664"/>
      <c r="DG36" s="664"/>
      <c r="DH36" s="664"/>
      <c r="DI36" s="664"/>
      <c r="DJ36" s="664"/>
      <c r="DK36" s="665"/>
      <c r="DL36" s="669">
        <v>770946</v>
      </c>
      <c r="DM36" s="664"/>
      <c r="DN36" s="664"/>
      <c r="DO36" s="664"/>
      <c r="DP36" s="664"/>
      <c r="DQ36" s="664"/>
      <c r="DR36" s="664"/>
      <c r="DS36" s="664"/>
      <c r="DT36" s="664"/>
      <c r="DU36" s="664"/>
      <c r="DV36" s="665"/>
      <c r="DW36" s="666">
        <v>17.2</v>
      </c>
      <c r="DX36" s="695"/>
      <c r="DY36" s="695"/>
      <c r="DZ36" s="695"/>
      <c r="EA36" s="695"/>
      <c r="EB36" s="695"/>
      <c r="EC36" s="697"/>
    </row>
    <row r="37" spans="2:133" ht="11.25" customHeight="1" x14ac:dyDescent="0.2">
      <c r="B37" s="658" t="s">
        <v>334</v>
      </c>
      <c r="C37" s="659"/>
      <c r="D37" s="659"/>
      <c r="E37" s="659"/>
      <c r="F37" s="659"/>
      <c r="G37" s="659"/>
      <c r="H37" s="659"/>
      <c r="I37" s="659"/>
      <c r="J37" s="659"/>
      <c r="K37" s="659"/>
      <c r="L37" s="659"/>
      <c r="M37" s="659"/>
      <c r="N37" s="659"/>
      <c r="O37" s="659"/>
      <c r="P37" s="659"/>
      <c r="Q37" s="660"/>
      <c r="R37" s="661">
        <v>208514</v>
      </c>
      <c r="S37" s="664"/>
      <c r="T37" s="664"/>
      <c r="U37" s="664"/>
      <c r="V37" s="664"/>
      <c r="W37" s="664"/>
      <c r="X37" s="664"/>
      <c r="Y37" s="665"/>
      <c r="Z37" s="723">
        <v>2.5</v>
      </c>
      <c r="AA37" s="723"/>
      <c r="AB37" s="723"/>
      <c r="AC37" s="723"/>
      <c r="AD37" s="724" t="s">
        <v>235</v>
      </c>
      <c r="AE37" s="724"/>
      <c r="AF37" s="724"/>
      <c r="AG37" s="724"/>
      <c r="AH37" s="724"/>
      <c r="AI37" s="724"/>
      <c r="AJ37" s="724"/>
      <c r="AK37" s="724"/>
      <c r="AL37" s="666" t="s">
        <v>235</v>
      </c>
      <c r="AM37" s="667"/>
      <c r="AN37" s="667"/>
      <c r="AO37" s="725"/>
      <c r="AQ37" s="698" t="s">
        <v>335</v>
      </c>
      <c r="AR37" s="699"/>
      <c r="AS37" s="699"/>
      <c r="AT37" s="699"/>
      <c r="AU37" s="699"/>
      <c r="AV37" s="699"/>
      <c r="AW37" s="699"/>
      <c r="AX37" s="699"/>
      <c r="AY37" s="700"/>
      <c r="AZ37" s="661">
        <v>116018</v>
      </c>
      <c r="BA37" s="664"/>
      <c r="BB37" s="664"/>
      <c r="BC37" s="664"/>
      <c r="BD37" s="662"/>
      <c r="BE37" s="662"/>
      <c r="BF37" s="701"/>
      <c r="BG37" s="705" t="s">
        <v>336</v>
      </c>
      <c r="BH37" s="702"/>
      <c r="BI37" s="702"/>
      <c r="BJ37" s="702"/>
      <c r="BK37" s="702"/>
      <c r="BL37" s="702"/>
      <c r="BM37" s="702"/>
      <c r="BN37" s="702"/>
      <c r="BO37" s="702"/>
      <c r="BP37" s="702"/>
      <c r="BQ37" s="702"/>
      <c r="BR37" s="702"/>
      <c r="BS37" s="702"/>
      <c r="BT37" s="702"/>
      <c r="BU37" s="703"/>
      <c r="BV37" s="661">
        <v>1907</v>
      </c>
      <c r="BW37" s="664"/>
      <c r="BX37" s="664"/>
      <c r="BY37" s="664"/>
      <c r="BZ37" s="664"/>
      <c r="CA37" s="664"/>
      <c r="CB37" s="704"/>
      <c r="CD37" s="705" t="s">
        <v>337</v>
      </c>
      <c r="CE37" s="702"/>
      <c r="CF37" s="702"/>
      <c r="CG37" s="702"/>
      <c r="CH37" s="702"/>
      <c r="CI37" s="702"/>
      <c r="CJ37" s="702"/>
      <c r="CK37" s="702"/>
      <c r="CL37" s="702"/>
      <c r="CM37" s="702"/>
      <c r="CN37" s="702"/>
      <c r="CO37" s="702"/>
      <c r="CP37" s="702"/>
      <c r="CQ37" s="703"/>
      <c r="CR37" s="661">
        <v>455371</v>
      </c>
      <c r="CS37" s="662"/>
      <c r="CT37" s="662"/>
      <c r="CU37" s="662"/>
      <c r="CV37" s="662"/>
      <c r="CW37" s="662"/>
      <c r="CX37" s="662"/>
      <c r="CY37" s="663"/>
      <c r="CZ37" s="666">
        <v>6</v>
      </c>
      <c r="DA37" s="695"/>
      <c r="DB37" s="695"/>
      <c r="DC37" s="696"/>
      <c r="DD37" s="669">
        <v>455371</v>
      </c>
      <c r="DE37" s="662"/>
      <c r="DF37" s="662"/>
      <c r="DG37" s="662"/>
      <c r="DH37" s="662"/>
      <c r="DI37" s="662"/>
      <c r="DJ37" s="662"/>
      <c r="DK37" s="663"/>
      <c r="DL37" s="669">
        <v>448473</v>
      </c>
      <c r="DM37" s="662"/>
      <c r="DN37" s="662"/>
      <c r="DO37" s="662"/>
      <c r="DP37" s="662"/>
      <c r="DQ37" s="662"/>
      <c r="DR37" s="662"/>
      <c r="DS37" s="662"/>
      <c r="DT37" s="662"/>
      <c r="DU37" s="662"/>
      <c r="DV37" s="663"/>
      <c r="DW37" s="666">
        <v>10</v>
      </c>
      <c r="DX37" s="695"/>
      <c r="DY37" s="695"/>
      <c r="DZ37" s="695"/>
      <c r="EA37" s="695"/>
      <c r="EB37" s="695"/>
      <c r="EC37" s="697"/>
    </row>
    <row r="38" spans="2:133" ht="11.25" customHeight="1" x14ac:dyDescent="0.2">
      <c r="B38" s="673" t="s">
        <v>338</v>
      </c>
      <c r="C38" s="674"/>
      <c r="D38" s="674"/>
      <c r="E38" s="674"/>
      <c r="F38" s="674"/>
      <c r="G38" s="674"/>
      <c r="H38" s="674"/>
      <c r="I38" s="674"/>
      <c r="J38" s="674"/>
      <c r="K38" s="674"/>
      <c r="L38" s="674"/>
      <c r="M38" s="674"/>
      <c r="N38" s="674"/>
      <c r="O38" s="674"/>
      <c r="P38" s="674"/>
      <c r="Q38" s="675"/>
      <c r="R38" s="676">
        <v>8195807</v>
      </c>
      <c r="S38" s="713"/>
      <c r="T38" s="713"/>
      <c r="U38" s="713"/>
      <c r="V38" s="713"/>
      <c r="W38" s="713"/>
      <c r="X38" s="713"/>
      <c r="Y38" s="718"/>
      <c r="Z38" s="719">
        <v>100</v>
      </c>
      <c r="AA38" s="719"/>
      <c r="AB38" s="719"/>
      <c r="AC38" s="719"/>
      <c r="AD38" s="720">
        <v>4283063</v>
      </c>
      <c r="AE38" s="720"/>
      <c r="AF38" s="720"/>
      <c r="AG38" s="720"/>
      <c r="AH38" s="720"/>
      <c r="AI38" s="720"/>
      <c r="AJ38" s="720"/>
      <c r="AK38" s="720"/>
      <c r="AL38" s="679">
        <v>100</v>
      </c>
      <c r="AM38" s="721"/>
      <c r="AN38" s="721"/>
      <c r="AO38" s="722"/>
      <c r="AQ38" s="698" t="s">
        <v>339</v>
      </c>
      <c r="AR38" s="699"/>
      <c r="AS38" s="699"/>
      <c r="AT38" s="699"/>
      <c r="AU38" s="699"/>
      <c r="AV38" s="699"/>
      <c r="AW38" s="699"/>
      <c r="AX38" s="699"/>
      <c r="AY38" s="700"/>
      <c r="AZ38" s="661">
        <v>51300</v>
      </c>
      <c r="BA38" s="664"/>
      <c r="BB38" s="664"/>
      <c r="BC38" s="664"/>
      <c r="BD38" s="662"/>
      <c r="BE38" s="662"/>
      <c r="BF38" s="701"/>
      <c r="BG38" s="705" t="s">
        <v>340</v>
      </c>
      <c r="BH38" s="702"/>
      <c r="BI38" s="702"/>
      <c r="BJ38" s="702"/>
      <c r="BK38" s="702"/>
      <c r="BL38" s="702"/>
      <c r="BM38" s="702"/>
      <c r="BN38" s="702"/>
      <c r="BO38" s="702"/>
      <c r="BP38" s="702"/>
      <c r="BQ38" s="702"/>
      <c r="BR38" s="702"/>
      <c r="BS38" s="702"/>
      <c r="BT38" s="702"/>
      <c r="BU38" s="703"/>
      <c r="BV38" s="661">
        <v>3743</v>
      </c>
      <c r="BW38" s="664"/>
      <c r="BX38" s="664"/>
      <c r="BY38" s="664"/>
      <c r="BZ38" s="664"/>
      <c r="CA38" s="664"/>
      <c r="CB38" s="704"/>
      <c r="CD38" s="705" t="s">
        <v>341</v>
      </c>
      <c r="CE38" s="702"/>
      <c r="CF38" s="702"/>
      <c r="CG38" s="702"/>
      <c r="CH38" s="702"/>
      <c r="CI38" s="702"/>
      <c r="CJ38" s="702"/>
      <c r="CK38" s="702"/>
      <c r="CL38" s="702"/>
      <c r="CM38" s="702"/>
      <c r="CN38" s="702"/>
      <c r="CO38" s="702"/>
      <c r="CP38" s="702"/>
      <c r="CQ38" s="703"/>
      <c r="CR38" s="661">
        <v>830466</v>
      </c>
      <c r="CS38" s="664"/>
      <c r="CT38" s="664"/>
      <c r="CU38" s="664"/>
      <c r="CV38" s="664"/>
      <c r="CW38" s="664"/>
      <c r="CX38" s="664"/>
      <c r="CY38" s="665"/>
      <c r="CZ38" s="666">
        <v>10.9</v>
      </c>
      <c r="DA38" s="695"/>
      <c r="DB38" s="695"/>
      <c r="DC38" s="696"/>
      <c r="DD38" s="669">
        <v>750111</v>
      </c>
      <c r="DE38" s="664"/>
      <c r="DF38" s="664"/>
      <c r="DG38" s="664"/>
      <c r="DH38" s="664"/>
      <c r="DI38" s="664"/>
      <c r="DJ38" s="664"/>
      <c r="DK38" s="665"/>
      <c r="DL38" s="669">
        <v>717286</v>
      </c>
      <c r="DM38" s="664"/>
      <c r="DN38" s="664"/>
      <c r="DO38" s="664"/>
      <c r="DP38" s="664"/>
      <c r="DQ38" s="664"/>
      <c r="DR38" s="664"/>
      <c r="DS38" s="664"/>
      <c r="DT38" s="664"/>
      <c r="DU38" s="664"/>
      <c r="DV38" s="665"/>
      <c r="DW38" s="666">
        <v>16</v>
      </c>
      <c r="DX38" s="695"/>
      <c r="DY38" s="695"/>
      <c r="DZ38" s="695"/>
      <c r="EA38" s="695"/>
      <c r="EB38" s="695"/>
      <c r="EC38" s="697"/>
    </row>
    <row r="39" spans="2:133" ht="11.25" customHeight="1" x14ac:dyDescent="0.2">
      <c r="AQ39" s="698" t="s">
        <v>342</v>
      </c>
      <c r="AR39" s="699"/>
      <c r="AS39" s="699"/>
      <c r="AT39" s="699"/>
      <c r="AU39" s="699"/>
      <c r="AV39" s="699"/>
      <c r="AW39" s="699"/>
      <c r="AX39" s="699"/>
      <c r="AY39" s="700"/>
      <c r="AZ39" s="661">
        <v>150</v>
      </c>
      <c r="BA39" s="664"/>
      <c r="BB39" s="664"/>
      <c r="BC39" s="664"/>
      <c r="BD39" s="662"/>
      <c r="BE39" s="662"/>
      <c r="BF39" s="701"/>
      <c r="BG39" s="706" t="s">
        <v>343</v>
      </c>
      <c r="BH39" s="707"/>
      <c r="BI39" s="707"/>
      <c r="BJ39" s="707"/>
      <c r="BK39" s="707"/>
      <c r="BL39" s="235"/>
      <c r="BM39" s="702" t="s">
        <v>344</v>
      </c>
      <c r="BN39" s="702"/>
      <c r="BO39" s="702"/>
      <c r="BP39" s="702"/>
      <c r="BQ39" s="702"/>
      <c r="BR39" s="702"/>
      <c r="BS39" s="702"/>
      <c r="BT39" s="702"/>
      <c r="BU39" s="703"/>
      <c r="BV39" s="661">
        <v>140</v>
      </c>
      <c r="BW39" s="664"/>
      <c r="BX39" s="664"/>
      <c r="BY39" s="664"/>
      <c r="BZ39" s="664"/>
      <c r="CA39" s="664"/>
      <c r="CB39" s="704"/>
      <c r="CD39" s="705" t="s">
        <v>345</v>
      </c>
      <c r="CE39" s="702"/>
      <c r="CF39" s="702"/>
      <c r="CG39" s="702"/>
      <c r="CH39" s="702"/>
      <c r="CI39" s="702"/>
      <c r="CJ39" s="702"/>
      <c r="CK39" s="702"/>
      <c r="CL39" s="702"/>
      <c r="CM39" s="702"/>
      <c r="CN39" s="702"/>
      <c r="CO39" s="702"/>
      <c r="CP39" s="702"/>
      <c r="CQ39" s="703"/>
      <c r="CR39" s="661">
        <v>228613</v>
      </c>
      <c r="CS39" s="662"/>
      <c r="CT39" s="662"/>
      <c r="CU39" s="662"/>
      <c r="CV39" s="662"/>
      <c r="CW39" s="662"/>
      <c r="CX39" s="662"/>
      <c r="CY39" s="663"/>
      <c r="CZ39" s="666">
        <v>3</v>
      </c>
      <c r="DA39" s="695"/>
      <c r="DB39" s="695"/>
      <c r="DC39" s="696"/>
      <c r="DD39" s="669">
        <v>226307</v>
      </c>
      <c r="DE39" s="662"/>
      <c r="DF39" s="662"/>
      <c r="DG39" s="662"/>
      <c r="DH39" s="662"/>
      <c r="DI39" s="662"/>
      <c r="DJ39" s="662"/>
      <c r="DK39" s="663"/>
      <c r="DL39" s="669" t="s">
        <v>235</v>
      </c>
      <c r="DM39" s="662"/>
      <c r="DN39" s="662"/>
      <c r="DO39" s="662"/>
      <c r="DP39" s="662"/>
      <c r="DQ39" s="662"/>
      <c r="DR39" s="662"/>
      <c r="DS39" s="662"/>
      <c r="DT39" s="662"/>
      <c r="DU39" s="662"/>
      <c r="DV39" s="663"/>
      <c r="DW39" s="666" t="s">
        <v>235</v>
      </c>
      <c r="DX39" s="695"/>
      <c r="DY39" s="695"/>
      <c r="DZ39" s="695"/>
      <c r="EA39" s="695"/>
      <c r="EB39" s="695"/>
      <c r="EC39" s="697"/>
    </row>
    <row r="40" spans="2:133" ht="11.25" customHeight="1" x14ac:dyDescent="0.2">
      <c r="AQ40" s="698" t="s">
        <v>346</v>
      </c>
      <c r="AR40" s="699"/>
      <c r="AS40" s="699"/>
      <c r="AT40" s="699"/>
      <c r="AU40" s="699"/>
      <c r="AV40" s="699"/>
      <c r="AW40" s="699"/>
      <c r="AX40" s="699"/>
      <c r="AY40" s="700"/>
      <c r="AZ40" s="661">
        <v>138470</v>
      </c>
      <c r="BA40" s="664"/>
      <c r="BB40" s="664"/>
      <c r="BC40" s="664"/>
      <c r="BD40" s="662"/>
      <c r="BE40" s="662"/>
      <c r="BF40" s="701"/>
      <c r="BG40" s="706"/>
      <c r="BH40" s="707"/>
      <c r="BI40" s="707"/>
      <c r="BJ40" s="707"/>
      <c r="BK40" s="707"/>
      <c r="BL40" s="235"/>
      <c r="BM40" s="702" t="s">
        <v>347</v>
      </c>
      <c r="BN40" s="702"/>
      <c r="BO40" s="702"/>
      <c r="BP40" s="702"/>
      <c r="BQ40" s="702"/>
      <c r="BR40" s="702"/>
      <c r="BS40" s="702"/>
      <c r="BT40" s="702"/>
      <c r="BU40" s="703"/>
      <c r="BV40" s="661" t="s">
        <v>235</v>
      </c>
      <c r="BW40" s="664"/>
      <c r="BX40" s="664"/>
      <c r="BY40" s="664"/>
      <c r="BZ40" s="664"/>
      <c r="CA40" s="664"/>
      <c r="CB40" s="704"/>
      <c r="CD40" s="705" t="s">
        <v>348</v>
      </c>
      <c r="CE40" s="702"/>
      <c r="CF40" s="702"/>
      <c r="CG40" s="702"/>
      <c r="CH40" s="702"/>
      <c r="CI40" s="702"/>
      <c r="CJ40" s="702"/>
      <c r="CK40" s="702"/>
      <c r="CL40" s="702"/>
      <c r="CM40" s="702"/>
      <c r="CN40" s="702"/>
      <c r="CO40" s="702"/>
      <c r="CP40" s="702"/>
      <c r="CQ40" s="703"/>
      <c r="CR40" s="661">
        <v>5550</v>
      </c>
      <c r="CS40" s="664"/>
      <c r="CT40" s="664"/>
      <c r="CU40" s="664"/>
      <c r="CV40" s="664"/>
      <c r="CW40" s="664"/>
      <c r="CX40" s="664"/>
      <c r="CY40" s="665"/>
      <c r="CZ40" s="666">
        <v>0.1</v>
      </c>
      <c r="DA40" s="695"/>
      <c r="DB40" s="695"/>
      <c r="DC40" s="696"/>
      <c r="DD40" s="669">
        <v>2520</v>
      </c>
      <c r="DE40" s="664"/>
      <c r="DF40" s="664"/>
      <c r="DG40" s="664"/>
      <c r="DH40" s="664"/>
      <c r="DI40" s="664"/>
      <c r="DJ40" s="664"/>
      <c r="DK40" s="665"/>
      <c r="DL40" s="669">
        <v>2520</v>
      </c>
      <c r="DM40" s="664"/>
      <c r="DN40" s="664"/>
      <c r="DO40" s="664"/>
      <c r="DP40" s="664"/>
      <c r="DQ40" s="664"/>
      <c r="DR40" s="664"/>
      <c r="DS40" s="664"/>
      <c r="DT40" s="664"/>
      <c r="DU40" s="664"/>
      <c r="DV40" s="665"/>
      <c r="DW40" s="666">
        <v>0.1</v>
      </c>
      <c r="DX40" s="695"/>
      <c r="DY40" s="695"/>
      <c r="DZ40" s="695"/>
      <c r="EA40" s="695"/>
      <c r="EB40" s="695"/>
      <c r="EC40" s="697"/>
    </row>
    <row r="41" spans="2:133" ht="11.25" customHeight="1" x14ac:dyDescent="0.2">
      <c r="AQ41" s="710" t="s">
        <v>349</v>
      </c>
      <c r="AR41" s="711"/>
      <c r="AS41" s="711"/>
      <c r="AT41" s="711"/>
      <c r="AU41" s="711"/>
      <c r="AV41" s="711"/>
      <c r="AW41" s="711"/>
      <c r="AX41" s="711"/>
      <c r="AY41" s="712"/>
      <c r="AZ41" s="676">
        <v>299496</v>
      </c>
      <c r="BA41" s="713"/>
      <c r="BB41" s="713"/>
      <c r="BC41" s="713"/>
      <c r="BD41" s="677"/>
      <c r="BE41" s="677"/>
      <c r="BF41" s="714"/>
      <c r="BG41" s="708"/>
      <c r="BH41" s="709"/>
      <c r="BI41" s="709"/>
      <c r="BJ41" s="709"/>
      <c r="BK41" s="709"/>
      <c r="BL41" s="236"/>
      <c r="BM41" s="715" t="s">
        <v>350</v>
      </c>
      <c r="BN41" s="715"/>
      <c r="BO41" s="715"/>
      <c r="BP41" s="715"/>
      <c r="BQ41" s="715"/>
      <c r="BR41" s="715"/>
      <c r="BS41" s="715"/>
      <c r="BT41" s="715"/>
      <c r="BU41" s="716"/>
      <c r="BV41" s="676">
        <v>246</v>
      </c>
      <c r="BW41" s="713"/>
      <c r="BX41" s="713"/>
      <c r="BY41" s="713"/>
      <c r="BZ41" s="713"/>
      <c r="CA41" s="713"/>
      <c r="CB41" s="717"/>
      <c r="CD41" s="705" t="s">
        <v>351</v>
      </c>
      <c r="CE41" s="702"/>
      <c r="CF41" s="702"/>
      <c r="CG41" s="702"/>
      <c r="CH41" s="702"/>
      <c r="CI41" s="702"/>
      <c r="CJ41" s="702"/>
      <c r="CK41" s="702"/>
      <c r="CL41" s="702"/>
      <c r="CM41" s="702"/>
      <c r="CN41" s="702"/>
      <c r="CO41" s="702"/>
      <c r="CP41" s="702"/>
      <c r="CQ41" s="703"/>
      <c r="CR41" s="661" t="s">
        <v>127</v>
      </c>
      <c r="CS41" s="662"/>
      <c r="CT41" s="662"/>
      <c r="CU41" s="662"/>
      <c r="CV41" s="662"/>
      <c r="CW41" s="662"/>
      <c r="CX41" s="662"/>
      <c r="CY41" s="663"/>
      <c r="CZ41" s="666" t="s">
        <v>235</v>
      </c>
      <c r="DA41" s="695"/>
      <c r="DB41" s="695"/>
      <c r="DC41" s="696"/>
      <c r="DD41" s="669" t="s">
        <v>127</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2">
      <c r="B42" s="229" t="s">
        <v>352</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353</v>
      </c>
      <c r="CE42" s="659"/>
      <c r="CF42" s="659"/>
      <c r="CG42" s="659"/>
      <c r="CH42" s="659"/>
      <c r="CI42" s="659"/>
      <c r="CJ42" s="659"/>
      <c r="CK42" s="659"/>
      <c r="CL42" s="659"/>
      <c r="CM42" s="659"/>
      <c r="CN42" s="659"/>
      <c r="CO42" s="659"/>
      <c r="CP42" s="659"/>
      <c r="CQ42" s="660"/>
      <c r="CR42" s="661">
        <v>2579084</v>
      </c>
      <c r="CS42" s="664"/>
      <c r="CT42" s="664"/>
      <c r="CU42" s="664"/>
      <c r="CV42" s="664"/>
      <c r="CW42" s="664"/>
      <c r="CX42" s="664"/>
      <c r="CY42" s="665"/>
      <c r="CZ42" s="666">
        <v>34</v>
      </c>
      <c r="DA42" s="667"/>
      <c r="DB42" s="667"/>
      <c r="DC42" s="668"/>
      <c r="DD42" s="669">
        <v>728496</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2">
      <c r="B43" s="239" t="s">
        <v>354</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355</v>
      </c>
      <c r="CE43" s="659"/>
      <c r="CF43" s="659"/>
      <c r="CG43" s="659"/>
      <c r="CH43" s="659"/>
      <c r="CI43" s="659"/>
      <c r="CJ43" s="659"/>
      <c r="CK43" s="659"/>
      <c r="CL43" s="659"/>
      <c r="CM43" s="659"/>
      <c r="CN43" s="659"/>
      <c r="CO43" s="659"/>
      <c r="CP43" s="659"/>
      <c r="CQ43" s="660"/>
      <c r="CR43" s="661">
        <v>55565</v>
      </c>
      <c r="CS43" s="662"/>
      <c r="CT43" s="662"/>
      <c r="CU43" s="662"/>
      <c r="CV43" s="662"/>
      <c r="CW43" s="662"/>
      <c r="CX43" s="662"/>
      <c r="CY43" s="663"/>
      <c r="CZ43" s="666">
        <v>0.7</v>
      </c>
      <c r="DA43" s="695"/>
      <c r="DB43" s="695"/>
      <c r="DC43" s="696"/>
      <c r="DD43" s="669">
        <v>55565</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2">
      <c r="B44" s="240" t="s">
        <v>356</v>
      </c>
      <c r="CD44" s="689" t="s">
        <v>307</v>
      </c>
      <c r="CE44" s="690"/>
      <c r="CF44" s="658" t="s">
        <v>357</v>
      </c>
      <c r="CG44" s="659"/>
      <c r="CH44" s="659"/>
      <c r="CI44" s="659"/>
      <c r="CJ44" s="659"/>
      <c r="CK44" s="659"/>
      <c r="CL44" s="659"/>
      <c r="CM44" s="659"/>
      <c r="CN44" s="659"/>
      <c r="CO44" s="659"/>
      <c r="CP44" s="659"/>
      <c r="CQ44" s="660"/>
      <c r="CR44" s="661">
        <v>2508975</v>
      </c>
      <c r="CS44" s="664"/>
      <c r="CT44" s="664"/>
      <c r="CU44" s="664"/>
      <c r="CV44" s="664"/>
      <c r="CW44" s="664"/>
      <c r="CX44" s="664"/>
      <c r="CY44" s="665"/>
      <c r="CZ44" s="666">
        <v>33.1</v>
      </c>
      <c r="DA44" s="667"/>
      <c r="DB44" s="667"/>
      <c r="DC44" s="668"/>
      <c r="DD44" s="669">
        <v>684094</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2">
      <c r="CD45" s="691"/>
      <c r="CE45" s="692"/>
      <c r="CF45" s="658" t="s">
        <v>358</v>
      </c>
      <c r="CG45" s="659"/>
      <c r="CH45" s="659"/>
      <c r="CI45" s="659"/>
      <c r="CJ45" s="659"/>
      <c r="CK45" s="659"/>
      <c r="CL45" s="659"/>
      <c r="CM45" s="659"/>
      <c r="CN45" s="659"/>
      <c r="CO45" s="659"/>
      <c r="CP45" s="659"/>
      <c r="CQ45" s="660"/>
      <c r="CR45" s="661">
        <v>1605111</v>
      </c>
      <c r="CS45" s="662"/>
      <c r="CT45" s="662"/>
      <c r="CU45" s="662"/>
      <c r="CV45" s="662"/>
      <c r="CW45" s="662"/>
      <c r="CX45" s="662"/>
      <c r="CY45" s="663"/>
      <c r="CZ45" s="666">
        <v>21.1</v>
      </c>
      <c r="DA45" s="695"/>
      <c r="DB45" s="695"/>
      <c r="DC45" s="696"/>
      <c r="DD45" s="669">
        <v>210638</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2">
      <c r="CD46" s="691"/>
      <c r="CE46" s="692"/>
      <c r="CF46" s="658" t="s">
        <v>359</v>
      </c>
      <c r="CG46" s="659"/>
      <c r="CH46" s="659"/>
      <c r="CI46" s="659"/>
      <c r="CJ46" s="659"/>
      <c r="CK46" s="659"/>
      <c r="CL46" s="659"/>
      <c r="CM46" s="659"/>
      <c r="CN46" s="659"/>
      <c r="CO46" s="659"/>
      <c r="CP46" s="659"/>
      <c r="CQ46" s="660"/>
      <c r="CR46" s="661">
        <v>853318</v>
      </c>
      <c r="CS46" s="664"/>
      <c r="CT46" s="664"/>
      <c r="CU46" s="664"/>
      <c r="CV46" s="664"/>
      <c r="CW46" s="664"/>
      <c r="CX46" s="664"/>
      <c r="CY46" s="665"/>
      <c r="CZ46" s="666">
        <v>11.2</v>
      </c>
      <c r="DA46" s="667"/>
      <c r="DB46" s="667"/>
      <c r="DC46" s="668"/>
      <c r="DD46" s="669">
        <v>435810</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2">
      <c r="CD47" s="691"/>
      <c r="CE47" s="692"/>
      <c r="CF47" s="658" t="s">
        <v>360</v>
      </c>
      <c r="CG47" s="659"/>
      <c r="CH47" s="659"/>
      <c r="CI47" s="659"/>
      <c r="CJ47" s="659"/>
      <c r="CK47" s="659"/>
      <c r="CL47" s="659"/>
      <c r="CM47" s="659"/>
      <c r="CN47" s="659"/>
      <c r="CO47" s="659"/>
      <c r="CP47" s="659"/>
      <c r="CQ47" s="660"/>
      <c r="CR47" s="661">
        <v>70109</v>
      </c>
      <c r="CS47" s="662"/>
      <c r="CT47" s="662"/>
      <c r="CU47" s="662"/>
      <c r="CV47" s="662"/>
      <c r="CW47" s="662"/>
      <c r="CX47" s="662"/>
      <c r="CY47" s="663"/>
      <c r="CZ47" s="666">
        <v>0.9</v>
      </c>
      <c r="DA47" s="695"/>
      <c r="DB47" s="695"/>
      <c r="DC47" s="696"/>
      <c r="DD47" s="669">
        <v>44402</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ht="10.8" x14ac:dyDescent="0.2">
      <c r="CD48" s="693"/>
      <c r="CE48" s="694"/>
      <c r="CF48" s="658" t="s">
        <v>361</v>
      </c>
      <c r="CG48" s="659"/>
      <c r="CH48" s="659"/>
      <c r="CI48" s="659"/>
      <c r="CJ48" s="659"/>
      <c r="CK48" s="659"/>
      <c r="CL48" s="659"/>
      <c r="CM48" s="659"/>
      <c r="CN48" s="659"/>
      <c r="CO48" s="659"/>
      <c r="CP48" s="659"/>
      <c r="CQ48" s="660"/>
      <c r="CR48" s="661" t="s">
        <v>235</v>
      </c>
      <c r="CS48" s="664"/>
      <c r="CT48" s="664"/>
      <c r="CU48" s="664"/>
      <c r="CV48" s="664"/>
      <c r="CW48" s="664"/>
      <c r="CX48" s="664"/>
      <c r="CY48" s="665"/>
      <c r="CZ48" s="666" t="s">
        <v>235</v>
      </c>
      <c r="DA48" s="667"/>
      <c r="DB48" s="667"/>
      <c r="DC48" s="668"/>
      <c r="DD48" s="669" t="s">
        <v>235</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2">
      <c r="CD49" s="673" t="s">
        <v>362</v>
      </c>
      <c r="CE49" s="674"/>
      <c r="CF49" s="674"/>
      <c r="CG49" s="674"/>
      <c r="CH49" s="674"/>
      <c r="CI49" s="674"/>
      <c r="CJ49" s="674"/>
      <c r="CK49" s="674"/>
      <c r="CL49" s="674"/>
      <c r="CM49" s="674"/>
      <c r="CN49" s="674"/>
      <c r="CO49" s="674"/>
      <c r="CP49" s="674"/>
      <c r="CQ49" s="675"/>
      <c r="CR49" s="676">
        <v>7590344</v>
      </c>
      <c r="CS49" s="677"/>
      <c r="CT49" s="677"/>
      <c r="CU49" s="677"/>
      <c r="CV49" s="677"/>
      <c r="CW49" s="677"/>
      <c r="CX49" s="677"/>
      <c r="CY49" s="678"/>
      <c r="CZ49" s="679">
        <v>100</v>
      </c>
      <c r="DA49" s="680"/>
      <c r="DB49" s="680"/>
      <c r="DC49" s="681"/>
      <c r="DD49" s="682">
        <v>5036176</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t="10.8" hidden="1" x14ac:dyDescent="0.2"/>
    <row r="51" spans="82:133" ht="10.8" hidden="1" x14ac:dyDescent="0.2"/>
    <row r="52" spans="82:133" ht="10.8" hidden="1" x14ac:dyDescent="0.2"/>
    <row r="53" spans="82:133" ht="10.8" hidden="1" x14ac:dyDescent="0.2"/>
  </sheetData>
  <sheetProtection algorithmName="SHA-512" hashValue="yn1s36V6UKMVVUEHWSx0UWcxa8gi4SP6TBZE04vTfch1Srjt1CHiZ5J++3kNVA8AoLihNWU0760UJ0+K9jrsww==" saltValue="7FxJ1FTW7SqPoB+QhSY5r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heetViews>
  <sheetFormatPr defaultColWidth="0" defaultRowHeight="13.2" zeroHeight="1" x14ac:dyDescent="0.2"/>
  <cols>
    <col min="1" max="130" width="2.77734375" style="289" customWidth="1"/>
    <col min="131" max="131" width="1.6640625" style="289" customWidth="1"/>
    <col min="132" max="16384" width="9" style="289" hidden="1"/>
  </cols>
  <sheetData>
    <row r="1" spans="1:131" s="247" customFormat="1" ht="11.25" customHeight="1" thickBot="1" x14ac:dyDescent="0.25">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5">
      <c r="A2" s="248" t="s">
        <v>363</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364</v>
      </c>
      <c r="DK2" s="1200"/>
      <c r="DL2" s="1200"/>
      <c r="DM2" s="1200"/>
      <c r="DN2" s="1200"/>
      <c r="DO2" s="1201"/>
      <c r="DP2" s="249"/>
      <c r="DQ2" s="1199" t="s">
        <v>365</v>
      </c>
      <c r="DR2" s="1200"/>
      <c r="DS2" s="1200"/>
      <c r="DT2" s="1200"/>
      <c r="DU2" s="1200"/>
      <c r="DV2" s="1200"/>
      <c r="DW2" s="1200"/>
      <c r="DX2" s="1200"/>
      <c r="DY2" s="1200"/>
      <c r="DZ2" s="1201"/>
      <c r="EA2" s="250"/>
    </row>
    <row r="3" spans="1:131" s="247" customFormat="1" ht="11.25" customHeight="1" x14ac:dyDescent="0.2">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5">
      <c r="A4" s="1152" t="s">
        <v>366</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367</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2">
      <c r="A5" s="1084" t="s">
        <v>368</v>
      </c>
      <c r="B5" s="1085"/>
      <c r="C5" s="1085"/>
      <c r="D5" s="1085"/>
      <c r="E5" s="1085"/>
      <c r="F5" s="1085"/>
      <c r="G5" s="1085"/>
      <c r="H5" s="1085"/>
      <c r="I5" s="1085"/>
      <c r="J5" s="1085"/>
      <c r="K5" s="1085"/>
      <c r="L5" s="1085"/>
      <c r="M5" s="1085"/>
      <c r="N5" s="1085"/>
      <c r="O5" s="1085"/>
      <c r="P5" s="1086"/>
      <c r="Q5" s="1090" t="s">
        <v>369</v>
      </c>
      <c r="R5" s="1091"/>
      <c r="S5" s="1091"/>
      <c r="T5" s="1091"/>
      <c r="U5" s="1092"/>
      <c r="V5" s="1090" t="s">
        <v>370</v>
      </c>
      <c r="W5" s="1091"/>
      <c r="X5" s="1091"/>
      <c r="Y5" s="1091"/>
      <c r="Z5" s="1092"/>
      <c r="AA5" s="1090" t="s">
        <v>371</v>
      </c>
      <c r="AB5" s="1091"/>
      <c r="AC5" s="1091"/>
      <c r="AD5" s="1091"/>
      <c r="AE5" s="1091"/>
      <c r="AF5" s="1202" t="s">
        <v>372</v>
      </c>
      <c r="AG5" s="1091"/>
      <c r="AH5" s="1091"/>
      <c r="AI5" s="1091"/>
      <c r="AJ5" s="1106"/>
      <c r="AK5" s="1091" t="s">
        <v>373</v>
      </c>
      <c r="AL5" s="1091"/>
      <c r="AM5" s="1091"/>
      <c r="AN5" s="1091"/>
      <c r="AO5" s="1092"/>
      <c r="AP5" s="1090" t="s">
        <v>374</v>
      </c>
      <c r="AQ5" s="1091"/>
      <c r="AR5" s="1091"/>
      <c r="AS5" s="1091"/>
      <c r="AT5" s="1092"/>
      <c r="AU5" s="1090" t="s">
        <v>375</v>
      </c>
      <c r="AV5" s="1091"/>
      <c r="AW5" s="1091"/>
      <c r="AX5" s="1091"/>
      <c r="AY5" s="1106"/>
      <c r="AZ5" s="256"/>
      <c r="BA5" s="256"/>
      <c r="BB5" s="256"/>
      <c r="BC5" s="256"/>
      <c r="BD5" s="256"/>
      <c r="BE5" s="257"/>
      <c r="BF5" s="257"/>
      <c r="BG5" s="257"/>
      <c r="BH5" s="257"/>
      <c r="BI5" s="257"/>
      <c r="BJ5" s="257"/>
      <c r="BK5" s="257"/>
      <c r="BL5" s="257"/>
      <c r="BM5" s="257"/>
      <c r="BN5" s="257"/>
      <c r="BO5" s="257"/>
      <c r="BP5" s="257"/>
      <c r="BQ5" s="1084" t="s">
        <v>376</v>
      </c>
      <c r="BR5" s="1085"/>
      <c r="BS5" s="1085"/>
      <c r="BT5" s="1085"/>
      <c r="BU5" s="1085"/>
      <c r="BV5" s="1085"/>
      <c r="BW5" s="1085"/>
      <c r="BX5" s="1085"/>
      <c r="BY5" s="1085"/>
      <c r="BZ5" s="1085"/>
      <c r="CA5" s="1085"/>
      <c r="CB5" s="1085"/>
      <c r="CC5" s="1085"/>
      <c r="CD5" s="1085"/>
      <c r="CE5" s="1085"/>
      <c r="CF5" s="1085"/>
      <c r="CG5" s="1086"/>
      <c r="CH5" s="1090" t="s">
        <v>377</v>
      </c>
      <c r="CI5" s="1091"/>
      <c r="CJ5" s="1091"/>
      <c r="CK5" s="1091"/>
      <c r="CL5" s="1092"/>
      <c r="CM5" s="1090" t="s">
        <v>378</v>
      </c>
      <c r="CN5" s="1091"/>
      <c r="CO5" s="1091"/>
      <c r="CP5" s="1091"/>
      <c r="CQ5" s="1092"/>
      <c r="CR5" s="1090" t="s">
        <v>379</v>
      </c>
      <c r="CS5" s="1091"/>
      <c r="CT5" s="1091"/>
      <c r="CU5" s="1091"/>
      <c r="CV5" s="1092"/>
      <c r="CW5" s="1090" t="s">
        <v>380</v>
      </c>
      <c r="CX5" s="1091"/>
      <c r="CY5" s="1091"/>
      <c r="CZ5" s="1091"/>
      <c r="DA5" s="1092"/>
      <c r="DB5" s="1090" t="s">
        <v>381</v>
      </c>
      <c r="DC5" s="1091"/>
      <c r="DD5" s="1091"/>
      <c r="DE5" s="1091"/>
      <c r="DF5" s="1092"/>
      <c r="DG5" s="1187" t="s">
        <v>382</v>
      </c>
      <c r="DH5" s="1188"/>
      <c r="DI5" s="1188"/>
      <c r="DJ5" s="1188"/>
      <c r="DK5" s="1189"/>
      <c r="DL5" s="1187" t="s">
        <v>383</v>
      </c>
      <c r="DM5" s="1188"/>
      <c r="DN5" s="1188"/>
      <c r="DO5" s="1188"/>
      <c r="DP5" s="1189"/>
      <c r="DQ5" s="1090" t="s">
        <v>384</v>
      </c>
      <c r="DR5" s="1091"/>
      <c r="DS5" s="1091"/>
      <c r="DT5" s="1091"/>
      <c r="DU5" s="1092"/>
      <c r="DV5" s="1090" t="s">
        <v>375</v>
      </c>
      <c r="DW5" s="1091"/>
      <c r="DX5" s="1091"/>
      <c r="DY5" s="1091"/>
      <c r="DZ5" s="1106"/>
      <c r="EA5" s="254"/>
    </row>
    <row r="6" spans="1:131" s="255" customFormat="1" ht="26.25" customHeight="1" thickBot="1" x14ac:dyDescent="0.25">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2">
      <c r="A7" s="258">
        <v>1</v>
      </c>
      <c r="B7" s="1139" t="s">
        <v>385</v>
      </c>
      <c r="C7" s="1140"/>
      <c r="D7" s="1140"/>
      <c r="E7" s="1140"/>
      <c r="F7" s="1140"/>
      <c r="G7" s="1140"/>
      <c r="H7" s="1140"/>
      <c r="I7" s="1140"/>
      <c r="J7" s="1140"/>
      <c r="K7" s="1140"/>
      <c r="L7" s="1140"/>
      <c r="M7" s="1140"/>
      <c r="N7" s="1140"/>
      <c r="O7" s="1140"/>
      <c r="P7" s="1141"/>
      <c r="Q7" s="1193">
        <v>8196</v>
      </c>
      <c r="R7" s="1194"/>
      <c r="S7" s="1194"/>
      <c r="T7" s="1194"/>
      <c r="U7" s="1194"/>
      <c r="V7" s="1194">
        <v>7590</v>
      </c>
      <c r="W7" s="1194"/>
      <c r="X7" s="1194"/>
      <c r="Y7" s="1194"/>
      <c r="Z7" s="1194"/>
      <c r="AA7" s="1194">
        <v>605</v>
      </c>
      <c r="AB7" s="1194"/>
      <c r="AC7" s="1194"/>
      <c r="AD7" s="1194"/>
      <c r="AE7" s="1195"/>
      <c r="AF7" s="1196">
        <v>369</v>
      </c>
      <c r="AG7" s="1197"/>
      <c r="AH7" s="1197"/>
      <c r="AI7" s="1197"/>
      <c r="AJ7" s="1198"/>
      <c r="AK7" s="1180">
        <v>15</v>
      </c>
      <c r="AL7" s="1181"/>
      <c r="AM7" s="1181"/>
      <c r="AN7" s="1181"/>
      <c r="AO7" s="1181"/>
      <c r="AP7" s="1181">
        <v>6010</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c r="BT7" s="1185"/>
      <c r="BU7" s="1185"/>
      <c r="BV7" s="1185"/>
      <c r="BW7" s="1185"/>
      <c r="BX7" s="1185"/>
      <c r="BY7" s="1185"/>
      <c r="BZ7" s="1185"/>
      <c r="CA7" s="1185"/>
      <c r="CB7" s="1185"/>
      <c r="CC7" s="1185"/>
      <c r="CD7" s="1185"/>
      <c r="CE7" s="1185"/>
      <c r="CF7" s="1185"/>
      <c r="CG7" s="1186"/>
      <c r="CH7" s="1177"/>
      <c r="CI7" s="1178"/>
      <c r="CJ7" s="1178"/>
      <c r="CK7" s="1178"/>
      <c r="CL7" s="1179"/>
      <c r="CM7" s="1177"/>
      <c r="CN7" s="1178"/>
      <c r="CO7" s="1178"/>
      <c r="CP7" s="1178"/>
      <c r="CQ7" s="1179"/>
      <c r="CR7" s="1177"/>
      <c r="CS7" s="1178"/>
      <c r="CT7" s="1178"/>
      <c r="CU7" s="1178"/>
      <c r="CV7" s="1179"/>
      <c r="CW7" s="1177"/>
      <c r="CX7" s="1178"/>
      <c r="CY7" s="1178"/>
      <c r="CZ7" s="1178"/>
      <c r="DA7" s="1179"/>
      <c r="DB7" s="1177"/>
      <c r="DC7" s="1178"/>
      <c r="DD7" s="1178"/>
      <c r="DE7" s="1178"/>
      <c r="DF7" s="1179"/>
      <c r="DG7" s="1177"/>
      <c r="DH7" s="1178"/>
      <c r="DI7" s="1178"/>
      <c r="DJ7" s="1178"/>
      <c r="DK7" s="1179"/>
      <c r="DL7" s="1177"/>
      <c r="DM7" s="1178"/>
      <c r="DN7" s="1178"/>
      <c r="DO7" s="1178"/>
      <c r="DP7" s="1179"/>
      <c r="DQ7" s="1177"/>
      <c r="DR7" s="1178"/>
      <c r="DS7" s="1178"/>
      <c r="DT7" s="1178"/>
      <c r="DU7" s="1179"/>
      <c r="DV7" s="1204"/>
      <c r="DW7" s="1205"/>
      <c r="DX7" s="1205"/>
      <c r="DY7" s="1205"/>
      <c r="DZ7" s="1206"/>
      <c r="EA7" s="254"/>
    </row>
    <row r="8" spans="1:131" s="255" customFormat="1" ht="26.25" customHeight="1" x14ac:dyDescent="0.2">
      <c r="A8" s="261">
        <v>2</v>
      </c>
      <c r="B8" s="1126"/>
      <c r="C8" s="1127"/>
      <c r="D8" s="1127"/>
      <c r="E8" s="1127"/>
      <c r="F8" s="1127"/>
      <c r="G8" s="1127"/>
      <c r="H8" s="1127"/>
      <c r="I8" s="1127"/>
      <c r="J8" s="1127"/>
      <c r="K8" s="1127"/>
      <c r="L8" s="1127"/>
      <c r="M8" s="1127"/>
      <c r="N8" s="1127"/>
      <c r="O8" s="1127"/>
      <c r="P8" s="1128"/>
      <c r="Q8" s="1132"/>
      <c r="R8" s="1133"/>
      <c r="S8" s="1133"/>
      <c r="T8" s="1133"/>
      <c r="U8" s="1133"/>
      <c r="V8" s="1133"/>
      <c r="W8" s="1133"/>
      <c r="X8" s="1133"/>
      <c r="Y8" s="1133"/>
      <c r="Z8" s="1133"/>
      <c r="AA8" s="1133"/>
      <c r="AB8" s="1133"/>
      <c r="AC8" s="1133"/>
      <c r="AD8" s="1133"/>
      <c r="AE8" s="1134"/>
      <c r="AF8" s="1108"/>
      <c r="AG8" s="1109"/>
      <c r="AH8" s="1109"/>
      <c r="AI8" s="1109"/>
      <c r="AJ8" s="1110"/>
      <c r="AK8" s="1175"/>
      <c r="AL8" s="1176"/>
      <c r="AM8" s="1176"/>
      <c r="AN8" s="1176"/>
      <c r="AO8" s="1176"/>
      <c r="AP8" s="1176"/>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c r="BT8" s="1104"/>
      <c r="BU8" s="1104"/>
      <c r="BV8" s="1104"/>
      <c r="BW8" s="1104"/>
      <c r="BX8" s="1104"/>
      <c r="BY8" s="1104"/>
      <c r="BZ8" s="1104"/>
      <c r="CA8" s="1104"/>
      <c r="CB8" s="1104"/>
      <c r="CC8" s="1104"/>
      <c r="CD8" s="1104"/>
      <c r="CE8" s="1104"/>
      <c r="CF8" s="1104"/>
      <c r="CG8" s="1105"/>
      <c r="CH8" s="1078"/>
      <c r="CI8" s="1079"/>
      <c r="CJ8" s="1079"/>
      <c r="CK8" s="1079"/>
      <c r="CL8" s="1080"/>
      <c r="CM8" s="1078"/>
      <c r="CN8" s="1079"/>
      <c r="CO8" s="1079"/>
      <c r="CP8" s="1079"/>
      <c r="CQ8" s="1080"/>
      <c r="CR8" s="1078"/>
      <c r="CS8" s="1079"/>
      <c r="CT8" s="1079"/>
      <c r="CU8" s="1079"/>
      <c r="CV8" s="1080"/>
      <c r="CW8" s="1078"/>
      <c r="CX8" s="1079"/>
      <c r="CY8" s="1079"/>
      <c r="CZ8" s="1079"/>
      <c r="DA8" s="1080"/>
      <c r="DB8" s="1078"/>
      <c r="DC8" s="1079"/>
      <c r="DD8" s="1079"/>
      <c r="DE8" s="1079"/>
      <c r="DF8" s="1080"/>
      <c r="DG8" s="1078"/>
      <c r="DH8" s="1079"/>
      <c r="DI8" s="1079"/>
      <c r="DJ8" s="1079"/>
      <c r="DK8" s="1080"/>
      <c r="DL8" s="1078"/>
      <c r="DM8" s="1079"/>
      <c r="DN8" s="1079"/>
      <c r="DO8" s="1079"/>
      <c r="DP8" s="1080"/>
      <c r="DQ8" s="1078"/>
      <c r="DR8" s="1079"/>
      <c r="DS8" s="1079"/>
      <c r="DT8" s="1079"/>
      <c r="DU8" s="1080"/>
      <c r="DV8" s="1081"/>
      <c r="DW8" s="1082"/>
      <c r="DX8" s="1082"/>
      <c r="DY8" s="1082"/>
      <c r="DZ8" s="1083"/>
      <c r="EA8" s="254"/>
    </row>
    <row r="9" spans="1:131" s="255" customFormat="1" ht="26.25" customHeight="1" x14ac:dyDescent="0.2">
      <c r="A9" s="261">
        <v>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75"/>
      <c r="AL9" s="1176"/>
      <c r="AM9" s="1176"/>
      <c r="AN9" s="1176"/>
      <c r="AO9" s="1176"/>
      <c r="AP9" s="1176"/>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c r="BT9" s="1104"/>
      <c r="BU9" s="1104"/>
      <c r="BV9" s="1104"/>
      <c r="BW9" s="1104"/>
      <c r="BX9" s="1104"/>
      <c r="BY9" s="1104"/>
      <c r="BZ9" s="1104"/>
      <c r="CA9" s="1104"/>
      <c r="CB9" s="1104"/>
      <c r="CC9" s="1104"/>
      <c r="CD9" s="1104"/>
      <c r="CE9" s="1104"/>
      <c r="CF9" s="1104"/>
      <c r="CG9" s="1105"/>
      <c r="CH9" s="1078"/>
      <c r="CI9" s="1079"/>
      <c r="CJ9" s="1079"/>
      <c r="CK9" s="1079"/>
      <c r="CL9" s="1080"/>
      <c r="CM9" s="1078"/>
      <c r="CN9" s="1079"/>
      <c r="CO9" s="1079"/>
      <c r="CP9" s="1079"/>
      <c r="CQ9" s="1080"/>
      <c r="CR9" s="1078"/>
      <c r="CS9" s="1079"/>
      <c r="CT9" s="1079"/>
      <c r="CU9" s="1079"/>
      <c r="CV9" s="1080"/>
      <c r="CW9" s="1078"/>
      <c r="CX9" s="1079"/>
      <c r="CY9" s="1079"/>
      <c r="CZ9" s="1079"/>
      <c r="DA9" s="1080"/>
      <c r="DB9" s="1078"/>
      <c r="DC9" s="1079"/>
      <c r="DD9" s="1079"/>
      <c r="DE9" s="1079"/>
      <c r="DF9" s="1080"/>
      <c r="DG9" s="1078"/>
      <c r="DH9" s="1079"/>
      <c r="DI9" s="1079"/>
      <c r="DJ9" s="1079"/>
      <c r="DK9" s="1080"/>
      <c r="DL9" s="1078"/>
      <c r="DM9" s="1079"/>
      <c r="DN9" s="1079"/>
      <c r="DO9" s="1079"/>
      <c r="DP9" s="1080"/>
      <c r="DQ9" s="1078"/>
      <c r="DR9" s="1079"/>
      <c r="DS9" s="1079"/>
      <c r="DT9" s="1079"/>
      <c r="DU9" s="1080"/>
      <c r="DV9" s="1081"/>
      <c r="DW9" s="1082"/>
      <c r="DX9" s="1082"/>
      <c r="DY9" s="1082"/>
      <c r="DZ9" s="1083"/>
      <c r="EA9" s="254"/>
    </row>
    <row r="10" spans="1:131" s="255" customFormat="1" ht="26.25" customHeight="1" x14ac:dyDescent="0.2">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x14ac:dyDescent="0.2">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x14ac:dyDescent="0.2">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2">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2">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2">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2">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2">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2">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2">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2">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5">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2">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386</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5">
      <c r="A23" s="264" t="s">
        <v>387</v>
      </c>
      <c r="B23" s="1033" t="s">
        <v>388</v>
      </c>
      <c r="C23" s="1034"/>
      <c r="D23" s="1034"/>
      <c r="E23" s="1034"/>
      <c r="F23" s="1034"/>
      <c r="G23" s="1034"/>
      <c r="H23" s="1034"/>
      <c r="I23" s="1034"/>
      <c r="J23" s="1034"/>
      <c r="K23" s="1034"/>
      <c r="L23" s="1034"/>
      <c r="M23" s="1034"/>
      <c r="N23" s="1034"/>
      <c r="O23" s="1034"/>
      <c r="P23" s="1035"/>
      <c r="Q23" s="1157">
        <v>8196</v>
      </c>
      <c r="R23" s="1158"/>
      <c r="S23" s="1158"/>
      <c r="T23" s="1158"/>
      <c r="U23" s="1158"/>
      <c r="V23" s="1158">
        <v>7590</v>
      </c>
      <c r="W23" s="1158"/>
      <c r="X23" s="1158"/>
      <c r="Y23" s="1158"/>
      <c r="Z23" s="1158"/>
      <c r="AA23" s="1158">
        <v>605</v>
      </c>
      <c r="AB23" s="1158"/>
      <c r="AC23" s="1158"/>
      <c r="AD23" s="1158"/>
      <c r="AE23" s="1159"/>
      <c r="AF23" s="1160">
        <v>369</v>
      </c>
      <c r="AG23" s="1158"/>
      <c r="AH23" s="1158"/>
      <c r="AI23" s="1158"/>
      <c r="AJ23" s="1161"/>
      <c r="AK23" s="1162"/>
      <c r="AL23" s="1163"/>
      <c r="AM23" s="1163"/>
      <c r="AN23" s="1163"/>
      <c r="AO23" s="1163"/>
      <c r="AP23" s="1158">
        <v>6010</v>
      </c>
      <c r="AQ23" s="1158"/>
      <c r="AR23" s="1158"/>
      <c r="AS23" s="1158"/>
      <c r="AT23" s="1158"/>
      <c r="AU23" s="1164"/>
      <c r="AV23" s="1164"/>
      <c r="AW23" s="1164"/>
      <c r="AX23" s="1164"/>
      <c r="AY23" s="1165"/>
      <c r="AZ23" s="1154" t="s">
        <v>389</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2">
      <c r="A24" s="1153" t="s">
        <v>390</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5">
      <c r="A25" s="1152" t="s">
        <v>391</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2">
      <c r="A26" s="1084" t="s">
        <v>368</v>
      </c>
      <c r="B26" s="1085"/>
      <c r="C26" s="1085"/>
      <c r="D26" s="1085"/>
      <c r="E26" s="1085"/>
      <c r="F26" s="1085"/>
      <c r="G26" s="1085"/>
      <c r="H26" s="1085"/>
      <c r="I26" s="1085"/>
      <c r="J26" s="1085"/>
      <c r="K26" s="1085"/>
      <c r="L26" s="1085"/>
      <c r="M26" s="1085"/>
      <c r="N26" s="1085"/>
      <c r="O26" s="1085"/>
      <c r="P26" s="1086"/>
      <c r="Q26" s="1090" t="s">
        <v>392</v>
      </c>
      <c r="R26" s="1091"/>
      <c r="S26" s="1091"/>
      <c r="T26" s="1091"/>
      <c r="U26" s="1092"/>
      <c r="V26" s="1090" t="s">
        <v>393</v>
      </c>
      <c r="W26" s="1091"/>
      <c r="X26" s="1091"/>
      <c r="Y26" s="1091"/>
      <c r="Z26" s="1092"/>
      <c r="AA26" s="1090" t="s">
        <v>394</v>
      </c>
      <c r="AB26" s="1091"/>
      <c r="AC26" s="1091"/>
      <c r="AD26" s="1091"/>
      <c r="AE26" s="1091"/>
      <c r="AF26" s="1148" t="s">
        <v>395</v>
      </c>
      <c r="AG26" s="1097"/>
      <c r="AH26" s="1097"/>
      <c r="AI26" s="1097"/>
      <c r="AJ26" s="1149"/>
      <c r="AK26" s="1091" t="s">
        <v>396</v>
      </c>
      <c r="AL26" s="1091"/>
      <c r="AM26" s="1091"/>
      <c r="AN26" s="1091"/>
      <c r="AO26" s="1092"/>
      <c r="AP26" s="1090" t="s">
        <v>397</v>
      </c>
      <c r="AQ26" s="1091"/>
      <c r="AR26" s="1091"/>
      <c r="AS26" s="1091"/>
      <c r="AT26" s="1092"/>
      <c r="AU26" s="1090" t="s">
        <v>398</v>
      </c>
      <c r="AV26" s="1091"/>
      <c r="AW26" s="1091"/>
      <c r="AX26" s="1091"/>
      <c r="AY26" s="1092"/>
      <c r="AZ26" s="1090" t="s">
        <v>399</v>
      </c>
      <c r="BA26" s="1091"/>
      <c r="BB26" s="1091"/>
      <c r="BC26" s="1091"/>
      <c r="BD26" s="1092"/>
      <c r="BE26" s="1090" t="s">
        <v>375</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5">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2">
      <c r="A28" s="266">
        <v>1</v>
      </c>
      <c r="B28" s="1139" t="s">
        <v>400</v>
      </c>
      <c r="C28" s="1140"/>
      <c r="D28" s="1140"/>
      <c r="E28" s="1140"/>
      <c r="F28" s="1140"/>
      <c r="G28" s="1140"/>
      <c r="H28" s="1140"/>
      <c r="I28" s="1140"/>
      <c r="J28" s="1140"/>
      <c r="K28" s="1140"/>
      <c r="L28" s="1140"/>
      <c r="M28" s="1140"/>
      <c r="N28" s="1140"/>
      <c r="O28" s="1140"/>
      <c r="P28" s="1141"/>
      <c r="Q28" s="1142">
        <v>1728</v>
      </c>
      <c r="R28" s="1143"/>
      <c r="S28" s="1143"/>
      <c r="T28" s="1143"/>
      <c r="U28" s="1143"/>
      <c r="V28" s="1143">
        <v>1646</v>
      </c>
      <c r="W28" s="1143"/>
      <c r="X28" s="1143"/>
      <c r="Y28" s="1143"/>
      <c r="Z28" s="1143"/>
      <c r="AA28" s="1143">
        <v>82</v>
      </c>
      <c r="AB28" s="1143"/>
      <c r="AC28" s="1143"/>
      <c r="AD28" s="1143"/>
      <c r="AE28" s="1144"/>
      <c r="AF28" s="1145">
        <v>82</v>
      </c>
      <c r="AG28" s="1143"/>
      <c r="AH28" s="1143"/>
      <c r="AI28" s="1143"/>
      <c r="AJ28" s="1146"/>
      <c r="AK28" s="1147">
        <v>90</v>
      </c>
      <c r="AL28" s="1135"/>
      <c r="AM28" s="1135"/>
      <c r="AN28" s="1135"/>
      <c r="AO28" s="1135"/>
      <c r="AP28" s="1135" t="s">
        <v>581</v>
      </c>
      <c r="AQ28" s="1135"/>
      <c r="AR28" s="1135"/>
      <c r="AS28" s="1135"/>
      <c r="AT28" s="1135"/>
      <c r="AU28" s="1135" t="s">
        <v>518</v>
      </c>
      <c r="AV28" s="1135"/>
      <c r="AW28" s="1135"/>
      <c r="AX28" s="1135"/>
      <c r="AY28" s="1135"/>
      <c r="AZ28" s="1136" t="s">
        <v>518</v>
      </c>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2">
      <c r="A29" s="266">
        <v>2</v>
      </c>
      <c r="B29" s="1126" t="s">
        <v>401</v>
      </c>
      <c r="C29" s="1127"/>
      <c r="D29" s="1127"/>
      <c r="E29" s="1127"/>
      <c r="F29" s="1127"/>
      <c r="G29" s="1127"/>
      <c r="H29" s="1127"/>
      <c r="I29" s="1127"/>
      <c r="J29" s="1127"/>
      <c r="K29" s="1127"/>
      <c r="L29" s="1127"/>
      <c r="M29" s="1127"/>
      <c r="N29" s="1127"/>
      <c r="O29" s="1127"/>
      <c r="P29" s="1128"/>
      <c r="Q29" s="1132">
        <v>48</v>
      </c>
      <c r="R29" s="1133"/>
      <c r="S29" s="1133"/>
      <c r="T29" s="1133"/>
      <c r="U29" s="1133"/>
      <c r="V29" s="1133">
        <v>48</v>
      </c>
      <c r="W29" s="1133"/>
      <c r="X29" s="1133"/>
      <c r="Y29" s="1133"/>
      <c r="Z29" s="1133"/>
      <c r="AA29" s="1133" t="s">
        <v>581</v>
      </c>
      <c r="AB29" s="1133"/>
      <c r="AC29" s="1133"/>
      <c r="AD29" s="1133"/>
      <c r="AE29" s="1134"/>
      <c r="AF29" s="1108" t="s">
        <v>127</v>
      </c>
      <c r="AG29" s="1109"/>
      <c r="AH29" s="1109"/>
      <c r="AI29" s="1109"/>
      <c r="AJ29" s="1110"/>
      <c r="AK29" s="1069">
        <v>33</v>
      </c>
      <c r="AL29" s="1060"/>
      <c r="AM29" s="1060"/>
      <c r="AN29" s="1060"/>
      <c r="AO29" s="1060"/>
      <c r="AP29" s="1060" t="s">
        <v>581</v>
      </c>
      <c r="AQ29" s="1060"/>
      <c r="AR29" s="1060"/>
      <c r="AS29" s="1060"/>
      <c r="AT29" s="1060"/>
      <c r="AU29" s="1060" t="s">
        <v>518</v>
      </c>
      <c r="AV29" s="1060"/>
      <c r="AW29" s="1060"/>
      <c r="AX29" s="1060"/>
      <c r="AY29" s="1060"/>
      <c r="AZ29" s="1131" t="s">
        <v>518</v>
      </c>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2">
      <c r="A30" s="266">
        <v>3</v>
      </c>
      <c r="B30" s="1126" t="s">
        <v>402</v>
      </c>
      <c r="C30" s="1127"/>
      <c r="D30" s="1127"/>
      <c r="E30" s="1127"/>
      <c r="F30" s="1127"/>
      <c r="G30" s="1127"/>
      <c r="H30" s="1127"/>
      <c r="I30" s="1127"/>
      <c r="J30" s="1127"/>
      <c r="K30" s="1127"/>
      <c r="L30" s="1127"/>
      <c r="M30" s="1127"/>
      <c r="N30" s="1127"/>
      <c r="O30" s="1127"/>
      <c r="P30" s="1128"/>
      <c r="Q30" s="1132">
        <v>1052</v>
      </c>
      <c r="R30" s="1133"/>
      <c r="S30" s="1133"/>
      <c r="T30" s="1133"/>
      <c r="U30" s="1133"/>
      <c r="V30" s="1133">
        <v>935</v>
      </c>
      <c r="W30" s="1133"/>
      <c r="X30" s="1133"/>
      <c r="Y30" s="1133"/>
      <c r="Z30" s="1133"/>
      <c r="AA30" s="1133">
        <v>116</v>
      </c>
      <c r="AB30" s="1133"/>
      <c r="AC30" s="1133"/>
      <c r="AD30" s="1133"/>
      <c r="AE30" s="1134"/>
      <c r="AF30" s="1108">
        <v>116</v>
      </c>
      <c r="AG30" s="1109"/>
      <c r="AH30" s="1109"/>
      <c r="AI30" s="1109"/>
      <c r="AJ30" s="1110"/>
      <c r="AK30" s="1069">
        <v>123</v>
      </c>
      <c r="AL30" s="1060"/>
      <c r="AM30" s="1060"/>
      <c r="AN30" s="1060"/>
      <c r="AO30" s="1060"/>
      <c r="AP30" s="1060" t="s">
        <v>582</v>
      </c>
      <c r="AQ30" s="1060"/>
      <c r="AR30" s="1060"/>
      <c r="AS30" s="1060"/>
      <c r="AT30" s="1060"/>
      <c r="AU30" s="1060" t="s">
        <v>518</v>
      </c>
      <c r="AV30" s="1060"/>
      <c r="AW30" s="1060"/>
      <c r="AX30" s="1060"/>
      <c r="AY30" s="1060"/>
      <c r="AZ30" s="1131" t="s">
        <v>518</v>
      </c>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2">
      <c r="A31" s="266">
        <v>4</v>
      </c>
      <c r="B31" s="1126" t="s">
        <v>403</v>
      </c>
      <c r="C31" s="1127"/>
      <c r="D31" s="1127"/>
      <c r="E31" s="1127"/>
      <c r="F31" s="1127"/>
      <c r="G31" s="1127"/>
      <c r="H31" s="1127"/>
      <c r="I31" s="1127"/>
      <c r="J31" s="1127"/>
      <c r="K31" s="1127"/>
      <c r="L31" s="1127"/>
      <c r="M31" s="1127"/>
      <c r="N31" s="1127"/>
      <c r="O31" s="1127"/>
      <c r="P31" s="1128"/>
      <c r="Q31" s="1132">
        <v>18</v>
      </c>
      <c r="R31" s="1133"/>
      <c r="S31" s="1133"/>
      <c r="T31" s="1133"/>
      <c r="U31" s="1133"/>
      <c r="V31" s="1133">
        <v>18</v>
      </c>
      <c r="W31" s="1133"/>
      <c r="X31" s="1133"/>
      <c r="Y31" s="1133"/>
      <c r="Z31" s="1133"/>
      <c r="AA31" s="1133" t="s">
        <v>581</v>
      </c>
      <c r="AB31" s="1133"/>
      <c r="AC31" s="1133"/>
      <c r="AD31" s="1133"/>
      <c r="AE31" s="1134"/>
      <c r="AF31" s="1108" t="s">
        <v>404</v>
      </c>
      <c r="AG31" s="1109"/>
      <c r="AH31" s="1109"/>
      <c r="AI31" s="1109"/>
      <c r="AJ31" s="1110"/>
      <c r="AK31" s="1069">
        <v>12</v>
      </c>
      <c r="AL31" s="1060"/>
      <c r="AM31" s="1060"/>
      <c r="AN31" s="1060"/>
      <c r="AO31" s="1060"/>
      <c r="AP31" s="1060" t="s">
        <v>581</v>
      </c>
      <c r="AQ31" s="1060"/>
      <c r="AR31" s="1060"/>
      <c r="AS31" s="1060"/>
      <c r="AT31" s="1060"/>
      <c r="AU31" s="1060" t="s">
        <v>518</v>
      </c>
      <c r="AV31" s="1060"/>
      <c r="AW31" s="1060"/>
      <c r="AX31" s="1060"/>
      <c r="AY31" s="1060"/>
      <c r="AZ31" s="1131" t="s">
        <v>518</v>
      </c>
      <c r="BA31" s="1131"/>
      <c r="BB31" s="1131"/>
      <c r="BC31" s="1131"/>
      <c r="BD31" s="1131"/>
      <c r="BE31" s="1121"/>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2">
      <c r="A32" s="266">
        <v>5</v>
      </c>
      <c r="B32" s="1126" t="s">
        <v>405</v>
      </c>
      <c r="C32" s="1127"/>
      <c r="D32" s="1127"/>
      <c r="E32" s="1127"/>
      <c r="F32" s="1127"/>
      <c r="G32" s="1127"/>
      <c r="H32" s="1127"/>
      <c r="I32" s="1127"/>
      <c r="J32" s="1127"/>
      <c r="K32" s="1127"/>
      <c r="L32" s="1127"/>
      <c r="M32" s="1127"/>
      <c r="N32" s="1127"/>
      <c r="O32" s="1127"/>
      <c r="P32" s="1128"/>
      <c r="Q32" s="1132">
        <v>149</v>
      </c>
      <c r="R32" s="1133"/>
      <c r="S32" s="1133"/>
      <c r="T32" s="1133"/>
      <c r="U32" s="1133"/>
      <c r="V32" s="1133">
        <v>149</v>
      </c>
      <c r="W32" s="1133"/>
      <c r="X32" s="1133"/>
      <c r="Y32" s="1133"/>
      <c r="Z32" s="1133"/>
      <c r="AA32" s="1133">
        <v>0</v>
      </c>
      <c r="AB32" s="1133"/>
      <c r="AC32" s="1133"/>
      <c r="AD32" s="1133"/>
      <c r="AE32" s="1134"/>
      <c r="AF32" s="1108">
        <v>0</v>
      </c>
      <c r="AG32" s="1109"/>
      <c r="AH32" s="1109"/>
      <c r="AI32" s="1109"/>
      <c r="AJ32" s="1110"/>
      <c r="AK32" s="1069">
        <v>37</v>
      </c>
      <c r="AL32" s="1060"/>
      <c r="AM32" s="1060"/>
      <c r="AN32" s="1060"/>
      <c r="AO32" s="1060"/>
      <c r="AP32" s="1060" t="s">
        <v>581</v>
      </c>
      <c r="AQ32" s="1060"/>
      <c r="AR32" s="1060"/>
      <c r="AS32" s="1060"/>
      <c r="AT32" s="1060"/>
      <c r="AU32" s="1060" t="s">
        <v>518</v>
      </c>
      <c r="AV32" s="1060"/>
      <c r="AW32" s="1060"/>
      <c r="AX32" s="1060"/>
      <c r="AY32" s="1060"/>
      <c r="AZ32" s="1131" t="s">
        <v>518</v>
      </c>
      <c r="BA32" s="1131"/>
      <c r="BB32" s="1131"/>
      <c r="BC32" s="1131"/>
      <c r="BD32" s="1131"/>
      <c r="BE32" s="1121"/>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2">
      <c r="A33" s="266">
        <v>6</v>
      </c>
      <c r="B33" s="1126" t="s">
        <v>406</v>
      </c>
      <c r="C33" s="1127"/>
      <c r="D33" s="1127"/>
      <c r="E33" s="1127"/>
      <c r="F33" s="1127"/>
      <c r="G33" s="1127"/>
      <c r="H33" s="1127"/>
      <c r="I33" s="1127"/>
      <c r="J33" s="1127"/>
      <c r="K33" s="1127"/>
      <c r="L33" s="1127"/>
      <c r="M33" s="1127"/>
      <c r="N33" s="1127"/>
      <c r="O33" s="1127"/>
      <c r="P33" s="1128"/>
      <c r="Q33" s="1132">
        <v>924</v>
      </c>
      <c r="R33" s="1133"/>
      <c r="S33" s="1133"/>
      <c r="T33" s="1133"/>
      <c r="U33" s="1133"/>
      <c r="V33" s="1133">
        <v>823</v>
      </c>
      <c r="W33" s="1133"/>
      <c r="X33" s="1133"/>
      <c r="Y33" s="1133"/>
      <c r="Z33" s="1133"/>
      <c r="AA33" s="1133">
        <v>101</v>
      </c>
      <c r="AB33" s="1133"/>
      <c r="AC33" s="1133"/>
      <c r="AD33" s="1133"/>
      <c r="AE33" s="1134"/>
      <c r="AF33" s="1108">
        <v>563</v>
      </c>
      <c r="AG33" s="1109"/>
      <c r="AH33" s="1109"/>
      <c r="AI33" s="1109"/>
      <c r="AJ33" s="1110"/>
      <c r="AK33" s="1069">
        <v>0</v>
      </c>
      <c r="AL33" s="1060"/>
      <c r="AM33" s="1060"/>
      <c r="AN33" s="1060"/>
      <c r="AO33" s="1060"/>
      <c r="AP33" s="1060">
        <v>333</v>
      </c>
      <c r="AQ33" s="1060"/>
      <c r="AR33" s="1060"/>
      <c r="AS33" s="1060"/>
      <c r="AT33" s="1060"/>
      <c r="AU33" s="1060" t="s">
        <v>581</v>
      </c>
      <c r="AV33" s="1060"/>
      <c r="AW33" s="1060"/>
      <c r="AX33" s="1060"/>
      <c r="AY33" s="1060"/>
      <c r="AZ33" s="1131" t="s">
        <v>581</v>
      </c>
      <c r="BA33" s="1131"/>
      <c r="BB33" s="1131"/>
      <c r="BC33" s="1131"/>
      <c r="BD33" s="1131"/>
      <c r="BE33" s="1121" t="s">
        <v>407</v>
      </c>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2">
      <c r="A34" s="266">
        <v>7</v>
      </c>
      <c r="B34" s="1126" t="s">
        <v>408</v>
      </c>
      <c r="C34" s="1127"/>
      <c r="D34" s="1127"/>
      <c r="E34" s="1127"/>
      <c r="F34" s="1127"/>
      <c r="G34" s="1127"/>
      <c r="H34" s="1127"/>
      <c r="I34" s="1127"/>
      <c r="J34" s="1127"/>
      <c r="K34" s="1127"/>
      <c r="L34" s="1127"/>
      <c r="M34" s="1127"/>
      <c r="N34" s="1127"/>
      <c r="O34" s="1127"/>
      <c r="P34" s="1128"/>
      <c r="Q34" s="1132">
        <v>211</v>
      </c>
      <c r="R34" s="1133"/>
      <c r="S34" s="1133"/>
      <c r="T34" s="1133"/>
      <c r="U34" s="1133"/>
      <c r="V34" s="1133">
        <v>195</v>
      </c>
      <c r="W34" s="1133"/>
      <c r="X34" s="1133"/>
      <c r="Y34" s="1133"/>
      <c r="Z34" s="1133"/>
      <c r="AA34" s="1133">
        <v>16</v>
      </c>
      <c r="AB34" s="1133"/>
      <c r="AC34" s="1133"/>
      <c r="AD34" s="1133"/>
      <c r="AE34" s="1134"/>
      <c r="AF34" s="1108">
        <v>16</v>
      </c>
      <c r="AG34" s="1109"/>
      <c r="AH34" s="1109"/>
      <c r="AI34" s="1109"/>
      <c r="AJ34" s="1110"/>
      <c r="AK34" s="1069">
        <v>51</v>
      </c>
      <c r="AL34" s="1060"/>
      <c r="AM34" s="1060"/>
      <c r="AN34" s="1060"/>
      <c r="AO34" s="1060"/>
      <c r="AP34" s="1060">
        <v>386</v>
      </c>
      <c r="AQ34" s="1060"/>
      <c r="AR34" s="1060"/>
      <c r="AS34" s="1060"/>
      <c r="AT34" s="1060"/>
      <c r="AU34" s="1060">
        <v>193</v>
      </c>
      <c r="AV34" s="1060"/>
      <c r="AW34" s="1060"/>
      <c r="AX34" s="1060"/>
      <c r="AY34" s="1060"/>
      <c r="AZ34" s="1131" t="s">
        <v>582</v>
      </c>
      <c r="BA34" s="1131"/>
      <c r="BB34" s="1131"/>
      <c r="BC34" s="1131"/>
      <c r="BD34" s="1131"/>
      <c r="BE34" s="1121" t="s">
        <v>409</v>
      </c>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2">
      <c r="A35" s="266">
        <v>8</v>
      </c>
      <c r="B35" s="1126" t="s">
        <v>410</v>
      </c>
      <c r="C35" s="1127"/>
      <c r="D35" s="1127"/>
      <c r="E35" s="1127"/>
      <c r="F35" s="1127"/>
      <c r="G35" s="1127"/>
      <c r="H35" s="1127"/>
      <c r="I35" s="1127"/>
      <c r="J35" s="1127"/>
      <c r="K35" s="1127"/>
      <c r="L35" s="1127"/>
      <c r="M35" s="1127"/>
      <c r="N35" s="1127"/>
      <c r="O35" s="1127"/>
      <c r="P35" s="1128"/>
      <c r="Q35" s="1132">
        <v>310</v>
      </c>
      <c r="R35" s="1133"/>
      <c r="S35" s="1133"/>
      <c r="T35" s="1133"/>
      <c r="U35" s="1133"/>
      <c r="V35" s="1133">
        <v>303</v>
      </c>
      <c r="W35" s="1133"/>
      <c r="X35" s="1133"/>
      <c r="Y35" s="1133"/>
      <c r="Z35" s="1133"/>
      <c r="AA35" s="1133">
        <v>7</v>
      </c>
      <c r="AB35" s="1133"/>
      <c r="AC35" s="1133"/>
      <c r="AD35" s="1133"/>
      <c r="AE35" s="1134"/>
      <c r="AF35" s="1108">
        <v>7</v>
      </c>
      <c r="AG35" s="1109"/>
      <c r="AH35" s="1109"/>
      <c r="AI35" s="1109"/>
      <c r="AJ35" s="1110"/>
      <c r="AK35" s="1069">
        <v>231</v>
      </c>
      <c r="AL35" s="1060"/>
      <c r="AM35" s="1060"/>
      <c r="AN35" s="1060"/>
      <c r="AO35" s="1060"/>
      <c r="AP35" s="1060">
        <v>1764</v>
      </c>
      <c r="AQ35" s="1060"/>
      <c r="AR35" s="1060"/>
      <c r="AS35" s="1060"/>
      <c r="AT35" s="1060"/>
      <c r="AU35" s="1060">
        <v>1653</v>
      </c>
      <c r="AV35" s="1060"/>
      <c r="AW35" s="1060"/>
      <c r="AX35" s="1060"/>
      <c r="AY35" s="1060"/>
      <c r="AZ35" s="1131" t="s">
        <v>582</v>
      </c>
      <c r="BA35" s="1131"/>
      <c r="BB35" s="1131"/>
      <c r="BC35" s="1131"/>
      <c r="BD35" s="1131"/>
      <c r="BE35" s="1121" t="s">
        <v>409</v>
      </c>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2">
      <c r="A36" s="266">
        <v>9</v>
      </c>
      <c r="B36" s="1126" t="s">
        <v>411</v>
      </c>
      <c r="C36" s="1127"/>
      <c r="D36" s="1127"/>
      <c r="E36" s="1127"/>
      <c r="F36" s="1127"/>
      <c r="G36" s="1127"/>
      <c r="H36" s="1127"/>
      <c r="I36" s="1127"/>
      <c r="J36" s="1127"/>
      <c r="K36" s="1127"/>
      <c r="L36" s="1127"/>
      <c r="M36" s="1127"/>
      <c r="N36" s="1127"/>
      <c r="O36" s="1127"/>
      <c r="P36" s="1128"/>
      <c r="Q36" s="1132">
        <v>190</v>
      </c>
      <c r="R36" s="1133"/>
      <c r="S36" s="1133"/>
      <c r="T36" s="1133"/>
      <c r="U36" s="1133"/>
      <c r="V36" s="1133">
        <v>183</v>
      </c>
      <c r="W36" s="1133"/>
      <c r="X36" s="1133"/>
      <c r="Y36" s="1133"/>
      <c r="Z36" s="1133"/>
      <c r="AA36" s="1133">
        <v>7</v>
      </c>
      <c r="AB36" s="1133"/>
      <c r="AC36" s="1133"/>
      <c r="AD36" s="1133"/>
      <c r="AE36" s="1134"/>
      <c r="AF36" s="1108">
        <v>7</v>
      </c>
      <c r="AG36" s="1109"/>
      <c r="AH36" s="1109"/>
      <c r="AI36" s="1109"/>
      <c r="AJ36" s="1110"/>
      <c r="AK36" s="1069">
        <v>110</v>
      </c>
      <c r="AL36" s="1060"/>
      <c r="AM36" s="1060"/>
      <c r="AN36" s="1060"/>
      <c r="AO36" s="1060"/>
      <c r="AP36" s="1060">
        <v>748</v>
      </c>
      <c r="AQ36" s="1060"/>
      <c r="AR36" s="1060"/>
      <c r="AS36" s="1060"/>
      <c r="AT36" s="1060"/>
      <c r="AU36" s="1060">
        <v>748</v>
      </c>
      <c r="AV36" s="1060"/>
      <c r="AW36" s="1060"/>
      <c r="AX36" s="1060"/>
      <c r="AY36" s="1060"/>
      <c r="AZ36" s="1131" t="s">
        <v>582</v>
      </c>
      <c r="BA36" s="1131"/>
      <c r="BB36" s="1131"/>
      <c r="BC36" s="1131"/>
      <c r="BD36" s="1131"/>
      <c r="BE36" s="1121" t="s">
        <v>412</v>
      </c>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2">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2">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2">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2">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2">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2">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2">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2">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2">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2">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2">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2">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2">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2">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2">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2">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2">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2">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2">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2">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2">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2">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2">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2">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5">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2">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413</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5">
      <c r="A63" s="264" t="s">
        <v>387</v>
      </c>
      <c r="B63" s="1033" t="s">
        <v>414</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792</v>
      </c>
      <c r="AG63" s="1048"/>
      <c r="AH63" s="1048"/>
      <c r="AI63" s="1048"/>
      <c r="AJ63" s="1119"/>
      <c r="AK63" s="1120"/>
      <c r="AL63" s="1052"/>
      <c r="AM63" s="1052"/>
      <c r="AN63" s="1052"/>
      <c r="AO63" s="1052"/>
      <c r="AP63" s="1048">
        <v>3231</v>
      </c>
      <c r="AQ63" s="1048"/>
      <c r="AR63" s="1048"/>
      <c r="AS63" s="1048"/>
      <c r="AT63" s="1048"/>
      <c r="AU63" s="1048">
        <v>2594</v>
      </c>
      <c r="AV63" s="1048"/>
      <c r="AW63" s="1048"/>
      <c r="AX63" s="1048"/>
      <c r="AY63" s="1048"/>
      <c r="AZ63" s="1114"/>
      <c r="BA63" s="1114"/>
      <c r="BB63" s="1114"/>
      <c r="BC63" s="1114"/>
      <c r="BD63" s="1114"/>
      <c r="BE63" s="1049"/>
      <c r="BF63" s="1049"/>
      <c r="BG63" s="1049"/>
      <c r="BH63" s="1049"/>
      <c r="BI63" s="1050"/>
      <c r="BJ63" s="1115" t="s">
        <v>127</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2">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5">
      <c r="A65" s="252" t="s">
        <v>415</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2">
      <c r="A66" s="1084" t="s">
        <v>416</v>
      </c>
      <c r="B66" s="1085"/>
      <c r="C66" s="1085"/>
      <c r="D66" s="1085"/>
      <c r="E66" s="1085"/>
      <c r="F66" s="1085"/>
      <c r="G66" s="1085"/>
      <c r="H66" s="1085"/>
      <c r="I66" s="1085"/>
      <c r="J66" s="1085"/>
      <c r="K66" s="1085"/>
      <c r="L66" s="1085"/>
      <c r="M66" s="1085"/>
      <c r="N66" s="1085"/>
      <c r="O66" s="1085"/>
      <c r="P66" s="1086"/>
      <c r="Q66" s="1090" t="s">
        <v>392</v>
      </c>
      <c r="R66" s="1091"/>
      <c r="S66" s="1091"/>
      <c r="T66" s="1091"/>
      <c r="U66" s="1092"/>
      <c r="V66" s="1090" t="s">
        <v>393</v>
      </c>
      <c r="W66" s="1091"/>
      <c r="X66" s="1091"/>
      <c r="Y66" s="1091"/>
      <c r="Z66" s="1092"/>
      <c r="AA66" s="1090" t="s">
        <v>394</v>
      </c>
      <c r="AB66" s="1091"/>
      <c r="AC66" s="1091"/>
      <c r="AD66" s="1091"/>
      <c r="AE66" s="1092"/>
      <c r="AF66" s="1096" t="s">
        <v>417</v>
      </c>
      <c r="AG66" s="1097"/>
      <c r="AH66" s="1097"/>
      <c r="AI66" s="1097"/>
      <c r="AJ66" s="1098"/>
      <c r="AK66" s="1090" t="s">
        <v>396</v>
      </c>
      <c r="AL66" s="1085"/>
      <c r="AM66" s="1085"/>
      <c r="AN66" s="1085"/>
      <c r="AO66" s="1086"/>
      <c r="AP66" s="1090" t="s">
        <v>418</v>
      </c>
      <c r="AQ66" s="1091"/>
      <c r="AR66" s="1091"/>
      <c r="AS66" s="1091"/>
      <c r="AT66" s="1092"/>
      <c r="AU66" s="1090" t="s">
        <v>419</v>
      </c>
      <c r="AV66" s="1091"/>
      <c r="AW66" s="1091"/>
      <c r="AX66" s="1091"/>
      <c r="AY66" s="1092"/>
      <c r="AZ66" s="1090" t="s">
        <v>375</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5">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2">
      <c r="A68" s="258">
        <v>1</v>
      </c>
      <c r="B68" s="1074" t="s">
        <v>583</v>
      </c>
      <c r="C68" s="1075"/>
      <c r="D68" s="1075"/>
      <c r="E68" s="1075"/>
      <c r="F68" s="1075"/>
      <c r="G68" s="1075"/>
      <c r="H68" s="1075"/>
      <c r="I68" s="1075"/>
      <c r="J68" s="1075"/>
      <c r="K68" s="1075"/>
      <c r="L68" s="1075"/>
      <c r="M68" s="1075"/>
      <c r="N68" s="1075"/>
      <c r="O68" s="1075"/>
      <c r="P68" s="1076"/>
      <c r="Q68" s="1077">
        <v>1568</v>
      </c>
      <c r="R68" s="1071"/>
      <c r="S68" s="1071"/>
      <c r="T68" s="1071"/>
      <c r="U68" s="1071"/>
      <c r="V68" s="1071">
        <v>1535</v>
      </c>
      <c r="W68" s="1071"/>
      <c r="X68" s="1071"/>
      <c r="Y68" s="1071"/>
      <c r="Z68" s="1071"/>
      <c r="AA68" s="1071">
        <v>33</v>
      </c>
      <c r="AB68" s="1071"/>
      <c r="AC68" s="1071"/>
      <c r="AD68" s="1071"/>
      <c r="AE68" s="1071"/>
      <c r="AF68" s="1071">
        <v>33</v>
      </c>
      <c r="AG68" s="1071"/>
      <c r="AH68" s="1071"/>
      <c r="AI68" s="1071"/>
      <c r="AJ68" s="1071"/>
      <c r="AK68" s="1071">
        <v>31</v>
      </c>
      <c r="AL68" s="1071"/>
      <c r="AM68" s="1071"/>
      <c r="AN68" s="1071"/>
      <c r="AO68" s="1071"/>
      <c r="AP68" s="1071">
        <v>538</v>
      </c>
      <c r="AQ68" s="1071"/>
      <c r="AR68" s="1071"/>
      <c r="AS68" s="1071"/>
      <c r="AT68" s="1071"/>
      <c r="AU68" s="1071">
        <v>95</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2">
      <c r="A69" s="261">
        <v>2</v>
      </c>
      <c r="B69" s="1063" t="s">
        <v>584</v>
      </c>
      <c r="C69" s="1064"/>
      <c r="D69" s="1064"/>
      <c r="E69" s="1064"/>
      <c r="F69" s="1064"/>
      <c r="G69" s="1064"/>
      <c r="H69" s="1064"/>
      <c r="I69" s="1064"/>
      <c r="J69" s="1064"/>
      <c r="K69" s="1064"/>
      <c r="L69" s="1064"/>
      <c r="M69" s="1064"/>
      <c r="N69" s="1064"/>
      <c r="O69" s="1064"/>
      <c r="P69" s="1065"/>
      <c r="Q69" s="1066">
        <v>53</v>
      </c>
      <c r="R69" s="1060"/>
      <c r="S69" s="1060"/>
      <c r="T69" s="1060"/>
      <c r="U69" s="1060"/>
      <c r="V69" s="1060">
        <v>52</v>
      </c>
      <c r="W69" s="1060"/>
      <c r="X69" s="1060"/>
      <c r="Y69" s="1060"/>
      <c r="Z69" s="1060"/>
      <c r="AA69" s="1060">
        <v>0</v>
      </c>
      <c r="AB69" s="1060"/>
      <c r="AC69" s="1060"/>
      <c r="AD69" s="1060"/>
      <c r="AE69" s="1060"/>
      <c r="AF69" s="1060">
        <v>403</v>
      </c>
      <c r="AG69" s="1060"/>
      <c r="AH69" s="1060"/>
      <c r="AI69" s="1060"/>
      <c r="AJ69" s="1060"/>
      <c r="AK69" s="1060">
        <v>52</v>
      </c>
      <c r="AL69" s="1060"/>
      <c r="AM69" s="1060"/>
      <c r="AN69" s="1060"/>
      <c r="AO69" s="1060"/>
      <c r="AP69" s="1060" t="s">
        <v>587</v>
      </c>
      <c r="AQ69" s="1060"/>
      <c r="AR69" s="1060"/>
      <c r="AS69" s="1060"/>
      <c r="AT69" s="1060"/>
      <c r="AU69" s="1060" t="s">
        <v>591</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2">
      <c r="A70" s="261">
        <v>3</v>
      </c>
      <c r="B70" s="1063" t="s">
        <v>585</v>
      </c>
      <c r="C70" s="1064"/>
      <c r="D70" s="1064"/>
      <c r="E70" s="1064"/>
      <c r="F70" s="1064"/>
      <c r="G70" s="1064"/>
      <c r="H70" s="1064"/>
      <c r="I70" s="1064"/>
      <c r="J70" s="1064"/>
      <c r="K70" s="1064"/>
      <c r="L70" s="1064"/>
      <c r="M70" s="1064"/>
      <c r="N70" s="1064"/>
      <c r="O70" s="1064"/>
      <c r="P70" s="1065"/>
      <c r="Q70" s="1066">
        <v>106</v>
      </c>
      <c r="R70" s="1060"/>
      <c r="S70" s="1060"/>
      <c r="T70" s="1060"/>
      <c r="U70" s="1060"/>
      <c r="V70" s="1060">
        <v>97</v>
      </c>
      <c r="W70" s="1060"/>
      <c r="X70" s="1060"/>
      <c r="Y70" s="1060"/>
      <c r="Z70" s="1060"/>
      <c r="AA70" s="1060">
        <v>9</v>
      </c>
      <c r="AB70" s="1060"/>
      <c r="AC70" s="1060"/>
      <c r="AD70" s="1060"/>
      <c r="AE70" s="1060"/>
      <c r="AF70" s="1060">
        <v>9</v>
      </c>
      <c r="AG70" s="1060"/>
      <c r="AH70" s="1060"/>
      <c r="AI70" s="1060"/>
      <c r="AJ70" s="1060"/>
      <c r="AK70" s="1060" t="s">
        <v>593</v>
      </c>
      <c r="AL70" s="1060"/>
      <c r="AM70" s="1060"/>
      <c r="AN70" s="1060"/>
      <c r="AO70" s="1060"/>
      <c r="AP70" s="1060" t="s">
        <v>592</v>
      </c>
      <c r="AQ70" s="1060"/>
      <c r="AR70" s="1060"/>
      <c r="AS70" s="1060"/>
      <c r="AT70" s="1060"/>
      <c r="AU70" s="1060" t="s">
        <v>590</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2">
      <c r="A71" s="261">
        <v>4</v>
      </c>
      <c r="B71" s="1063" t="s">
        <v>602</v>
      </c>
      <c r="C71" s="1064"/>
      <c r="D71" s="1064"/>
      <c r="E71" s="1064"/>
      <c r="F71" s="1064"/>
      <c r="G71" s="1064"/>
      <c r="H71" s="1064"/>
      <c r="I71" s="1064"/>
      <c r="J71" s="1064"/>
      <c r="K71" s="1064"/>
      <c r="L71" s="1064"/>
      <c r="M71" s="1064"/>
      <c r="N71" s="1064"/>
      <c r="O71" s="1064"/>
      <c r="P71" s="1065"/>
      <c r="Q71" s="1066">
        <v>420</v>
      </c>
      <c r="R71" s="1060"/>
      <c r="S71" s="1060"/>
      <c r="T71" s="1060"/>
      <c r="U71" s="1060"/>
      <c r="V71" s="1060">
        <v>399</v>
      </c>
      <c r="W71" s="1060"/>
      <c r="X71" s="1060"/>
      <c r="Y71" s="1060"/>
      <c r="Z71" s="1060"/>
      <c r="AA71" s="1060">
        <v>20</v>
      </c>
      <c r="AB71" s="1060"/>
      <c r="AC71" s="1060"/>
      <c r="AD71" s="1060"/>
      <c r="AE71" s="1060"/>
      <c r="AF71" s="1060">
        <v>20</v>
      </c>
      <c r="AG71" s="1060"/>
      <c r="AH71" s="1060"/>
      <c r="AI71" s="1060"/>
      <c r="AJ71" s="1060"/>
      <c r="AK71" s="1060">
        <v>1</v>
      </c>
      <c r="AL71" s="1060"/>
      <c r="AM71" s="1060"/>
      <c r="AN71" s="1060"/>
      <c r="AO71" s="1060"/>
      <c r="AP71" s="1060">
        <v>4</v>
      </c>
      <c r="AQ71" s="1060"/>
      <c r="AR71" s="1060"/>
      <c r="AS71" s="1060"/>
      <c r="AT71" s="1060"/>
      <c r="AU71" s="1060" t="s">
        <v>591</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2">
      <c r="A72" s="261">
        <v>5</v>
      </c>
      <c r="B72" s="1063" t="s">
        <v>603</v>
      </c>
      <c r="C72" s="1064"/>
      <c r="D72" s="1064"/>
      <c r="E72" s="1064"/>
      <c r="F72" s="1064"/>
      <c r="G72" s="1064"/>
      <c r="H72" s="1064"/>
      <c r="I72" s="1064"/>
      <c r="J72" s="1064"/>
      <c r="K72" s="1064"/>
      <c r="L72" s="1064"/>
      <c r="M72" s="1064"/>
      <c r="N72" s="1064"/>
      <c r="O72" s="1064"/>
      <c r="P72" s="1065"/>
      <c r="Q72" s="1066">
        <v>94</v>
      </c>
      <c r="R72" s="1060"/>
      <c r="S72" s="1060"/>
      <c r="T72" s="1060"/>
      <c r="U72" s="1060"/>
      <c r="V72" s="1060">
        <v>86</v>
      </c>
      <c r="W72" s="1060"/>
      <c r="X72" s="1060"/>
      <c r="Y72" s="1060"/>
      <c r="Z72" s="1060"/>
      <c r="AA72" s="1060">
        <v>8</v>
      </c>
      <c r="AB72" s="1060"/>
      <c r="AC72" s="1060"/>
      <c r="AD72" s="1060"/>
      <c r="AE72" s="1060"/>
      <c r="AF72" s="1060">
        <v>8</v>
      </c>
      <c r="AG72" s="1060"/>
      <c r="AH72" s="1060"/>
      <c r="AI72" s="1060"/>
      <c r="AJ72" s="1060"/>
      <c r="AK72" s="1060">
        <v>9</v>
      </c>
      <c r="AL72" s="1060"/>
      <c r="AM72" s="1060"/>
      <c r="AN72" s="1060"/>
      <c r="AO72" s="1060"/>
      <c r="AP72" s="1060" t="s">
        <v>587</v>
      </c>
      <c r="AQ72" s="1060"/>
      <c r="AR72" s="1060"/>
      <c r="AS72" s="1060"/>
      <c r="AT72" s="1060"/>
      <c r="AU72" s="1060" t="s">
        <v>587</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2">
      <c r="A73" s="261">
        <v>6</v>
      </c>
      <c r="B73" s="1063" t="s">
        <v>604</v>
      </c>
      <c r="C73" s="1064"/>
      <c r="D73" s="1064"/>
      <c r="E73" s="1064"/>
      <c r="F73" s="1064"/>
      <c r="G73" s="1064"/>
      <c r="H73" s="1064"/>
      <c r="I73" s="1064"/>
      <c r="J73" s="1064"/>
      <c r="K73" s="1064"/>
      <c r="L73" s="1064"/>
      <c r="M73" s="1064"/>
      <c r="N73" s="1064"/>
      <c r="O73" s="1064"/>
      <c r="P73" s="1065"/>
      <c r="Q73" s="1066">
        <v>237427</v>
      </c>
      <c r="R73" s="1060"/>
      <c r="S73" s="1060"/>
      <c r="T73" s="1060"/>
      <c r="U73" s="1060"/>
      <c r="V73" s="1060">
        <v>231302</v>
      </c>
      <c r="W73" s="1060"/>
      <c r="X73" s="1060"/>
      <c r="Y73" s="1060"/>
      <c r="Z73" s="1060"/>
      <c r="AA73" s="1060">
        <v>6125</v>
      </c>
      <c r="AB73" s="1060"/>
      <c r="AC73" s="1060"/>
      <c r="AD73" s="1060"/>
      <c r="AE73" s="1060"/>
      <c r="AF73" s="1060">
        <v>6125</v>
      </c>
      <c r="AG73" s="1060"/>
      <c r="AH73" s="1060"/>
      <c r="AI73" s="1060"/>
      <c r="AJ73" s="1060"/>
      <c r="AK73" s="1060">
        <v>1029</v>
      </c>
      <c r="AL73" s="1060"/>
      <c r="AM73" s="1060"/>
      <c r="AN73" s="1060"/>
      <c r="AO73" s="1060"/>
      <c r="AP73" s="1060" t="s">
        <v>589</v>
      </c>
      <c r="AQ73" s="1060"/>
      <c r="AR73" s="1060"/>
      <c r="AS73" s="1060"/>
      <c r="AT73" s="1060"/>
      <c r="AU73" s="1060" t="s">
        <v>587</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2">
      <c r="A74" s="261">
        <v>7</v>
      </c>
      <c r="B74" s="1063" t="s">
        <v>605</v>
      </c>
      <c r="C74" s="1064"/>
      <c r="D74" s="1064"/>
      <c r="E74" s="1064"/>
      <c r="F74" s="1064"/>
      <c r="G74" s="1064"/>
      <c r="H74" s="1064"/>
      <c r="I74" s="1064"/>
      <c r="J74" s="1064"/>
      <c r="K74" s="1064"/>
      <c r="L74" s="1064"/>
      <c r="M74" s="1064"/>
      <c r="N74" s="1064"/>
      <c r="O74" s="1064"/>
      <c r="P74" s="1065"/>
      <c r="Q74" s="1066">
        <v>6833</v>
      </c>
      <c r="R74" s="1060"/>
      <c r="S74" s="1060"/>
      <c r="T74" s="1060"/>
      <c r="U74" s="1060"/>
      <c r="V74" s="1060">
        <v>5904</v>
      </c>
      <c r="W74" s="1060"/>
      <c r="X74" s="1060"/>
      <c r="Y74" s="1060"/>
      <c r="Z74" s="1060"/>
      <c r="AA74" s="1060">
        <v>929</v>
      </c>
      <c r="AB74" s="1060"/>
      <c r="AC74" s="1060"/>
      <c r="AD74" s="1060"/>
      <c r="AE74" s="1060"/>
      <c r="AF74" s="1060">
        <v>929</v>
      </c>
      <c r="AG74" s="1060"/>
      <c r="AH74" s="1060"/>
      <c r="AI74" s="1060"/>
      <c r="AJ74" s="1060"/>
      <c r="AK74" s="1060">
        <v>830</v>
      </c>
      <c r="AL74" s="1060"/>
      <c r="AM74" s="1060"/>
      <c r="AN74" s="1060"/>
      <c r="AO74" s="1060"/>
      <c r="AP74" s="1060" t="s">
        <v>588</v>
      </c>
      <c r="AQ74" s="1060"/>
      <c r="AR74" s="1060"/>
      <c r="AS74" s="1060"/>
      <c r="AT74" s="1060"/>
      <c r="AU74" s="1060" t="s">
        <v>587</v>
      </c>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2">
      <c r="A75" s="261">
        <v>8</v>
      </c>
      <c r="B75" s="1063" t="s">
        <v>586</v>
      </c>
      <c r="C75" s="1064"/>
      <c r="D75" s="1064"/>
      <c r="E75" s="1064"/>
      <c r="F75" s="1064"/>
      <c r="G75" s="1064"/>
      <c r="H75" s="1064"/>
      <c r="I75" s="1064"/>
      <c r="J75" s="1064"/>
      <c r="K75" s="1064"/>
      <c r="L75" s="1064"/>
      <c r="M75" s="1064"/>
      <c r="N75" s="1064"/>
      <c r="O75" s="1064"/>
      <c r="P75" s="1065"/>
      <c r="Q75" s="1067">
        <v>167</v>
      </c>
      <c r="R75" s="1068"/>
      <c r="S75" s="1068"/>
      <c r="T75" s="1068"/>
      <c r="U75" s="1069"/>
      <c r="V75" s="1070">
        <v>140</v>
      </c>
      <c r="W75" s="1068"/>
      <c r="X75" s="1068"/>
      <c r="Y75" s="1068"/>
      <c r="Z75" s="1069"/>
      <c r="AA75" s="1070">
        <v>27</v>
      </c>
      <c r="AB75" s="1068"/>
      <c r="AC75" s="1068"/>
      <c r="AD75" s="1068"/>
      <c r="AE75" s="1069"/>
      <c r="AF75" s="1070">
        <v>27</v>
      </c>
      <c r="AG75" s="1068"/>
      <c r="AH75" s="1068"/>
      <c r="AI75" s="1068"/>
      <c r="AJ75" s="1069"/>
      <c r="AK75" s="1070">
        <v>23</v>
      </c>
      <c r="AL75" s="1068"/>
      <c r="AM75" s="1068"/>
      <c r="AN75" s="1068"/>
      <c r="AO75" s="1069"/>
      <c r="AP75" s="1070" t="s">
        <v>587</v>
      </c>
      <c r="AQ75" s="1068"/>
      <c r="AR75" s="1068"/>
      <c r="AS75" s="1068"/>
      <c r="AT75" s="1069"/>
      <c r="AU75" s="1070" t="s">
        <v>587</v>
      </c>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2">
      <c r="A76" s="261">
        <v>9</v>
      </c>
      <c r="B76" s="1063" t="s">
        <v>606</v>
      </c>
      <c r="C76" s="1064"/>
      <c r="D76" s="1064"/>
      <c r="E76" s="1064"/>
      <c r="F76" s="1064"/>
      <c r="G76" s="1064"/>
      <c r="H76" s="1064"/>
      <c r="I76" s="1064"/>
      <c r="J76" s="1064"/>
      <c r="K76" s="1064"/>
      <c r="L76" s="1064"/>
      <c r="M76" s="1064"/>
      <c r="N76" s="1064"/>
      <c r="O76" s="1064"/>
      <c r="P76" s="1065"/>
      <c r="Q76" s="1067">
        <v>441</v>
      </c>
      <c r="R76" s="1068"/>
      <c r="S76" s="1068"/>
      <c r="T76" s="1068"/>
      <c r="U76" s="1069"/>
      <c r="V76" s="1070">
        <v>475</v>
      </c>
      <c r="W76" s="1068"/>
      <c r="X76" s="1068"/>
      <c r="Y76" s="1068"/>
      <c r="Z76" s="1069"/>
      <c r="AA76" s="1070">
        <v>-33</v>
      </c>
      <c r="AB76" s="1068"/>
      <c r="AC76" s="1068"/>
      <c r="AD76" s="1068"/>
      <c r="AE76" s="1069"/>
      <c r="AF76" s="1070">
        <v>597</v>
      </c>
      <c r="AG76" s="1068"/>
      <c r="AH76" s="1068"/>
      <c r="AI76" s="1068"/>
      <c r="AJ76" s="1069"/>
      <c r="AK76" s="1070">
        <v>314</v>
      </c>
      <c r="AL76" s="1068"/>
      <c r="AM76" s="1068"/>
      <c r="AN76" s="1068"/>
      <c r="AO76" s="1069"/>
      <c r="AP76" s="1070">
        <v>2141</v>
      </c>
      <c r="AQ76" s="1068"/>
      <c r="AR76" s="1068"/>
      <c r="AS76" s="1068"/>
      <c r="AT76" s="1069"/>
      <c r="AU76" s="1070">
        <v>516</v>
      </c>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2">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2">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2">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2">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2">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2">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2">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2">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2">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2">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2">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5">
      <c r="A88" s="264" t="s">
        <v>387</v>
      </c>
      <c r="B88" s="1033" t="s">
        <v>420</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8151</v>
      </c>
      <c r="AG88" s="1048"/>
      <c r="AH88" s="1048"/>
      <c r="AI88" s="1048"/>
      <c r="AJ88" s="1048"/>
      <c r="AK88" s="1052"/>
      <c r="AL88" s="1052"/>
      <c r="AM88" s="1052"/>
      <c r="AN88" s="1052"/>
      <c r="AO88" s="1052"/>
      <c r="AP88" s="1048">
        <v>2683</v>
      </c>
      <c r="AQ88" s="1048"/>
      <c r="AR88" s="1048"/>
      <c r="AS88" s="1048"/>
      <c r="AT88" s="1048"/>
      <c r="AU88" s="1048">
        <v>611</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2">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2">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2">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2">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2">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2">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2">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2">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2">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2">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2">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2">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2">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5">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387</v>
      </c>
      <c r="BR102" s="1033" t="s">
        <v>421</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c r="CS102" s="1040"/>
      <c r="CT102" s="1040"/>
      <c r="CU102" s="1040"/>
      <c r="CV102" s="1041"/>
      <c r="CW102" s="1039"/>
      <c r="CX102" s="1040"/>
      <c r="CY102" s="1040"/>
      <c r="CZ102" s="1040"/>
      <c r="DA102" s="1041"/>
      <c r="DB102" s="1039"/>
      <c r="DC102" s="1040"/>
      <c r="DD102" s="1040"/>
      <c r="DE102" s="1040"/>
      <c r="DF102" s="1041"/>
      <c r="DG102" s="1039"/>
      <c r="DH102" s="1040"/>
      <c r="DI102" s="1040"/>
      <c r="DJ102" s="1040"/>
      <c r="DK102" s="1041"/>
      <c r="DL102" s="1039"/>
      <c r="DM102" s="1040"/>
      <c r="DN102" s="1040"/>
      <c r="DO102" s="1040"/>
      <c r="DP102" s="1041"/>
      <c r="DQ102" s="1039"/>
      <c r="DR102" s="1040"/>
      <c r="DS102" s="1040"/>
      <c r="DT102" s="1040"/>
      <c r="DU102" s="1041"/>
      <c r="DV102" s="1022"/>
      <c r="DW102" s="1023"/>
      <c r="DX102" s="1023"/>
      <c r="DY102" s="1023"/>
      <c r="DZ102" s="1024"/>
      <c r="EA102" s="246"/>
    </row>
    <row r="103" spans="1:131" s="247" customFormat="1" ht="26.25" customHeight="1" x14ac:dyDescent="0.2">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422</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2">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423</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2">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2">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5">
      <c r="A107" s="275" t="s">
        <v>424</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425</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2">
      <c r="A108" s="1027" t="s">
        <v>426</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427</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2">
      <c r="A109" s="982" t="s">
        <v>428</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429</v>
      </c>
      <c r="AB109" s="983"/>
      <c r="AC109" s="983"/>
      <c r="AD109" s="983"/>
      <c r="AE109" s="984"/>
      <c r="AF109" s="985" t="s">
        <v>306</v>
      </c>
      <c r="AG109" s="983"/>
      <c r="AH109" s="983"/>
      <c r="AI109" s="983"/>
      <c r="AJ109" s="984"/>
      <c r="AK109" s="985" t="s">
        <v>305</v>
      </c>
      <c r="AL109" s="983"/>
      <c r="AM109" s="983"/>
      <c r="AN109" s="983"/>
      <c r="AO109" s="984"/>
      <c r="AP109" s="985" t="s">
        <v>430</v>
      </c>
      <c r="AQ109" s="983"/>
      <c r="AR109" s="983"/>
      <c r="AS109" s="983"/>
      <c r="AT109" s="1014"/>
      <c r="AU109" s="982" t="s">
        <v>428</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429</v>
      </c>
      <c r="BR109" s="983"/>
      <c r="BS109" s="983"/>
      <c r="BT109" s="983"/>
      <c r="BU109" s="984"/>
      <c r="BV109" s="985" t="s">
        <v>306</v>
      </c>
      <c r="BW109" s="983"/>
      <c r="BX109" s="983"/>
      <c r="BY109" s="983"/>
      <c r="BZ109" s="984"/>
      <c r="CA109" s="985" t="s">
        <v>305</v>
      </c>
      <c r="CB109" s="983"/>
      <c r="CC109" s="983"/>
      <c r="CD109" s="983"/>
      <c r="CE109" s="984"/>
      <c r="CF109" s="1021" t="s">
        <v>430</v>
      </c>
      <c r="CG109" s="1021"/>
      <c r="CH109" s="1021"/>
      <c r="CI109" s="1021"/>
      <c r="CJ109" s="1021"/>
      <c r="CK109" s="985" t="s">
        <v>431</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429</v>
      </c>
      <c r="DH109" s="983"/>
      <c r="DI109" s="983"/>
      <c r="DJ109" s="983"/>
      <c r="DK109" s="984"/>
      <c r="DL109" s="985" t="s">
        <v>306</v>
      </c>
      <c r="DM109" s="983"/>
      <c r="DN109" s="983"/>
      <c r="DO109" s="983"/>
      <c r="DP109" s="984"/>
      <c r="DQ109" s="985" t="s">
        <v>305</v>
      </c>
      <c r="DR109" s="983"/>
      <c r="DS109" s="983"/>
      <c r="DT109" s="983"/>
      <c r="DU109" s="984"/>
      <c r="DV109" s="985" t="s">
        <v>430</v>
      </c>
      <c r="DW109" s="983"/>
      <c r="DX109" s="983"/>
      <c r="DY109" s="983"/>
      <c r="DZ109" s="1014"/>
    </row>
    <row r="110" spans="1:131" s="246" customFormat="1" ht="26.25" customHeight="1" x14ac:dyDescent="0.2">
      <c r="A110" s="885" t="s">
        <v>432</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591738</v>
      </c>
      <c r="AB110" s="976"/>
      <c r="AC110" s="976"/>
      <c r="AD110" s="976"/>
      <c r="AE110" s="977"/>
      <c r="AF110" s="978">
        <v>574327</v>
      </c>
      <c r="AG110" s="976"/>
      <c r="AH110" s="976"/>
      <c r="AI110" s="976"/>
      <c r="AJ110" s="977"/>
      <c r="AK110" s="978">
        <v>639012</v>
      </c>
      <c r="AL110" s="976"/>
      <c r="AM110" s="976"/>
      <c r="AN110" s="976"/>
      <c r="AO110" s="977"/>
      <c r="AP110" s="979">
        <v>17.899999999999999</v>
      </c>
      <c r="AQ110" s="980"/>
      <c r="AR110" s="980"/>
      <c r="AS110" s="980"/>
      <c r="AT110" s="981"/>
      <c r="AU110" s="1015" t="s">
        <v>72</v>
      </c>
      <c r="AV110" s="1016"/>
      <c r="AW110" s="1016"/>
      <c r="AX110" s="1016"/>
      <c r="AY110" s="1016"/>
      <c r="AZ110" s="941" t="s">
        <v>433</v>
      </c>
      <c r="BA110" s="886"/>
      <c r="BB110" s="886"/>
      <c r="BC110" s="886"/>
      <c r="BD110" s="886"/>
      <c r="BE110" s="886"/>
      <c r="BF110" s="886"/>
      <c r="BG110" s="886"/>
      <c r="BH110" s="886"/>
      <c r="BI110" s="886"/>
      <c r="BJ110" s="886"/>
      <c r="BK110" s="886"/>
      <c r="BL110" s="886"/>
      <c r="BM110" s="886"/>
      <c r="BN110" s="886"/>
      <c r="BO110" s="886"/>
      <c r="BP110" s="887"/>
      <c r="BQ110" s="942">
        <v>5569383</v>
      </c>
      <c r="BR110" s="923"/>
      <c r="BS110" s="923"/>
      <c r="BT110" s="923"/>
      <c r="BU110" s="923"/>
      <c r="BV110" s="923">
        <v>5455786</v>
      </c>
      <c r="BW110" s="923"/>
      <c r="BX110" s="923"/>
      <c r="BY110" s="923"/>
      <c r="BZ110" s="923"/>
      <c r="CA110" s="923">
        <v>6010423</v>
      </c>
      <c r="CB110" s="923"/>
      <c r="CC110" s="923"/>
      <c r="CD110" s="923"/>
      <c r="CE110" s="923"/>
      <c r="CF110" s="947">
        <v>168.1</v>
      </c>
      <c r="CG110" s="948"/>
      <c r="CH110" s="948"/>
      <c r="CI110" s="948"/>
      <c r="CJ110" s="948"/>
      <c r="CK110" s="1011" t="s">
        <v>434</v>
      </c>
      <c r="CL110" s="897"/>
      <c r="CM110" s="972" t="s">
        <v>435</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404</v>
      </c>
      <c r="DH110" s="923"/>
      <c r="DI110" s="923"/>
      <c r="DJ110" s="923"/>
      <c r="DK110" s="923"/>
      <c r="DL110" s="923" t="s">
        <v>436</v>
      </c>
      <c r="DM110" s="923"/>
      <c r="DN110" s="923"/>
      <c r="DO110" s="923"/>
      <c r="DP110" s="923"/>
      <c r="DQ110" s="923" t="s">
        <v>436</v>
      </c>
      <c r="DR110" s="923"/>
      <c r="DS110" s="923"/>
      <c r="DT110" s="923"/>
      <c r="DU110" s="923"/>
      <c r="DV110" s="924" t="s">
        <v>404</v>
      </c>
      <c r="DW110" s="924"/>
      <c r="DX110" s="924"/>
      <c r="DY110" s="924"/>
      <c r="DZ110" s="925"/>
    </row>
    <row r="111" spans="1:131" s="246" customFormat="1" ht="26.25" customHeight="1" x14ac:dyDescent="0.2">
      <c r="A111" s="852" t="s">
        <v>437</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404</v>
      </c>
      <c r="AB111" s="1004"/>
      <c r="AC111" s="1004"/>
      <c r="AD111" s="1004"/>
      <c r="AE111" s="1005"/>
      <c r="AF111" s="1006" t="s">
        <v>127</v>
      </c>
      <c r="AG111" s="1004"/>
      <c r="AH111" s="1004"/>
      <c r="AI111" s="1004"/>
      <c r="AJ111" s="1005"/>
      <c r="AK111" s="1006" t="s">
        <v>127</v>
      </c>
      <c r="AL111" s="1004"/>
      <c r="AM111" s="1004"/>
      <c r="AN111" s="1004"/>
      <c r="AO111" s="1005"/>
      <c r="AP111" s="1007" t="s">
        <v>127</v>
      </c>
      <c r="AQ111" s="1008"/>
      <c r="AR111" s="1008"/>
      <c r="AS111" s="1008"/>
      <c r="AT111" s="1009"/>
      <c r="AU111" s="1017"/>
      <c r="AV111" s="1018"/>
      <c r="AW111" s="1018"/>
      <c r="AX111" s="1018"/>
      <c r="AY111" s="1018"/>
      <c r="AZ111" s="893" t="s">
        <v>438</v>
      </c>
      <c r="BA111" s="828"/>
      <c r="BB111" s="828"/>
      <c r="BC111" s="828"/>
      <c r="BD111" s="828"/>
      <c r="BE111" s="828"/>
      <c r="BF111" s="828"/>
      <c r="BG111" s="828"/>
      <c r="BH111" s="828"/>
      <c r="BI111" s="828"/>
      <c r="BJ111" s="828"/>
      <c r="BK111" s="828"/>
      <c r="BL111" s="828"/>
      <c r="BM111" s="828"/>
      <c r="BN111" s="828"/>
      <c r="BO111" s="828"/>
      <c r="BP111" s="829"/>
      <c r="BQ111" s="894">
        <v>13527</v>
      </c>
      <c r="BR111" s="895"/>
      <c r="BS111" s="895"/>
      <c r="BT111" s="895"/>
      <c r="BU111" s="895"/>
      <c r="BV111" s="895">
        <v>7912</v>
      </c>
      <c r="BW111" s="895"/>
      <c r="BX111" s="895"/>
      <c r="BY111" s="895"/>
      <c r="BZ111" s="895"/>
      <c r="CA111" s="895">
        <v>6529</v>
      </c>
      <c r="CB111" s="895"/>
      <c r="CC111" s="895"/>
      <c r="CD111" s="895"/>
      <c r="CE111" s="895"/>
      <c r="CF111" s="956">
        <v>0.2</v>
      </c>
      <c r="CG111" s="957"/>
      <c r="CH111" s="957"/>
      <c r="CI111" s="957"/>
      <c r="CJ111" s="957"/>
      <c r="CK111" s="1012"/>
      <c r="CL111" s="899"/>
      <c r="CM111" s="902" t="s">
        <v>439</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127</v>
      </c>
      <c r="DH111" s="895"/>
      <c r="DI111" s="895"/>
      <c r="DJ111" s="895"/>
      <c r="DK111" s="895"/>
      <c r="DL111" s="895" t="s">
        <v>436</v>
      </c>
      <c r="DM111" s="895"/>
      <c r="DN111" s="895"/>
      <c r="DO111" s="895"/>
      <c r="DP111" s="895"/>
      <c r="DQ111" s="895" t="s">
        <v>127</v>
      </c>
      <c r="DR111" s="895"/>
      <c r="DS111" s="895"/>
      <c r="DT111" s="895"/>
      <c r="DU111" s="895"/>
      <c r="DV111" s="872" t="s">
        <v>127</v>
      </c>
      <c r="DW111" s="872"/>
      <c r="DX111" s="872"/>
      <c r="DY111" s="872"/>
      <c r="DZ111" s="873"/>
    </row>
    <row r="112" spans="1:131" s="246" customFormat="1" ht="26.25" customHeight="1" x14ac:dyDescent="0.2">
      <c r="A112" s="997" t="s">
        <v>440</v>
      </c>
      <c r="B112" s="998"/>
      <c r="C112" s="828" t="s">
        <v>441</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127</v>
      </c>
      <c r="AB112" s="858"/>
      <c r="AC112" s="858"/>
      <c r="AD112" s="858"/>
      <c r="AE112" s="859"/>
      <c r="AF112" s="860" t="s">
        <v>127</v>
      </c>
      <c r="AG112" s="858"/>
      <c r="AH112" s="858"/>
      <c r="AI112" s="858"/>
      <c r="AJ112" s="859"/>
      <c r="AK112" s="860" t="s">
        <v>436</v>
      </c>
      <c r="AL112" s="858"/>
      <c r="AM112" s="858"/>
      <c r="AN112" s="858"/>
      <c r="AO112" s="859"/>
      <c r="AP112" s="905" t="s">
        <v>436</v>
      </c>
      <c r="AQ112" s="906"/>
      <c r="AR112" s="906"/>
      <c r="AS112" s="906"/>
      <c r="AT112" s="907"/>
      <c r="AU112" s="1017"/>
      <c r="AV112" s="1018"/>
      <c r="AW112" s="1018"/>
      <c r="AX112" s="1018"/>
      <c r="AY112" s="1018"/>
      <c r="AZ112" s="893" t="s">
        <v>442</v>
      </c>
      <c r="BA112" s="828"/>
      <c r="BB112" s="828"/>
      <c r="BC112" s="828"/>
      <c r="BD112" s="828"/>
      <c r="BE112" s="828"/>
      <c r="BF112" s="828"/>
      <c r="BG112" s="828"/>
      <c r="BH112" s="828"/>
      <c r="BI112" s="828"/>
      <c r="BJ112" s="828"/>
      <c r="BK112" s="828"/>
      <c r="BL112" s="828"/>
      <c r="BM112" s="828"/>
      <c r="BN112" s="828"/>
      <c r="BO112" s="828"/>
      <c r="BP112" s="829"/>
      <c r="BQ112" s="894">
        <v>3138949</v>
      </c>
      <c r="BR112" s="895"/>
      <c r="BS112" s="895"/>
      <c r="BT112" s="895"/>
      <c r="BU112" s="895"/>
      <c r="BV112" s="895">
        <v>2853199</v>
      </c>
      <c r="BW112" s="895"/>
      <c r="BX112" s="895"/>
      <c r="BY112" s="895"/>
      <c r="BZ112" s="895"/>
      <c r="CA112" s="895">
        <v>2593505</v>
      </c>
      <c r="CB112" s="895"/>
      <c r="CC112" s="895"/>
      <c r="CD112" s="895"/>
      <c r="CE112" s="895"/>
      <c r="CF112" s="956">
        <v>72.5</v>
      </c>
      <c r="CG112" s="957"/>
      <c r="CH112" s="957"/>
      <c r="CI112" s="957"/>
      <c r="CJ112" s="957"/>
      <c r="CK112" s="1012"/>
      <c r="CL112" s="899"/>
      <c r="CM112" s="902" t="s">
        <v>443</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436</v>
      </c>
      <c r="DH112" s="895"/>
      <c r="DI112" s="895"/>
      <c r="DJ112" s="895"/>
      <c r="DK112" s="895"/>
      <c r="DL112" s="895" t="s">
        <v>436</v>
      </c>
      <c r="DM112" s="895"/>
      <c r="DN112" s="895"/>
      <c r="DO112" s="895"/>
      <c r="DP112" s="895"/>
      <c r="DQ112" s="895" t="s">
        <v>436</v>
      </c>
      <c r="DR112" s="895"/>
      <c r="DS112" s="895"/>
      <c r="DT112" s="895"/>
      <c r="DU112" s="895"/>
      <c r="DV112" s="872" t="s">
        <v>127</v>
      </c>
      <c r="DW112" s="872"/>
      <c r="DX112" s="872"/>
      <c r="DY112" s="872"/>
      <c r="DZ112" s="873"/>
    </row>
    <row r="113" spans="1:130" s="246" customFormat="1" ht="26.25" customHeight="1" x14ac:dyDescent="0.2">
      <c r="A113" s="999"/>
      <c r="B113" s="1000"/>
      <c r="C113" s="828" t="s">
        <v>444</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358875</v>
      </c>
      <c r="AB113" s="1004"/>
      <c r="AC113" s="1004"/>
      <c r="AD113" s="1004"/>
      <c r="AE113" s="1005"/>
      <c r="AF113" s="1006">
        <v>369233</v>
      </c>
      <c r="AG113" s="1004"/>
      <c r="AH113" s="1004"/>
      <c r="AI113" s="1004"/>
      <c r="AJ113" s="1005"/>
      <c r="AK113" s="1006">
        <v>356926</v>
      </c>
      <c r="AL113" s="1004"/>
      <c r="AM113" s="1004"/>
      <c r="AN113" s="1004"/>
      <c r="AO113" s="1005"/>
      <c r="AP113" s="1007">
        <v>10</v>
      </c>
      <c r="AQ113" s="1008"/>
      <c r="AR113" s="1008"/>
      <c r="AS113" s="1008"/>
      <c r="AT113" s="1009"/>
      <c r="AU113" s="1017"/>
      <c r="AV113" s="1018"/>
      <c r="AW113" s="1018"/>
      <c r="AX113" s="1018"/>
      <c r="AY113" s="1018"/>
      <c r="AZ113" s="893" t="s">
        <v>445</v>
      </c>
      <c r="BA113" s="828"/>
      <c r="BB113" s="828"/>
      <c r="BC113" s="828"/>
      <c r="BD113" s="828"/>
      <c r="BE113" s="828"/>
      <c r="BF113" s="828"/>
      <c r="BG113" s="828"/>
      <c r="BH113" s="828"/>
      <c r="BI113" s="828"/>
      <c r="BJ113" s="828"/>
      <c r="BK113" s="828"/>
      <c r="BL113" s="828"/>
      <c r="BM113" s="828"/>
      <c r="BN113" s="828"/>
      <c r="BO113" s="828"/>
      <c r="BP113" s="829"/>
      <c r="BQ113" s="894">
        <v>732994</v>
      </c>
      <c r="BR113" s="895"/>
      <c r="BS113" s="895"/>
      <c r="BT113" s="895"/>
      <c r="BU113" s="895"/>
      <c r="BV113" s="895">
        <v>676610</v>
      </c>
      <c r="BW113" s="895"/>
      <c r="BX113" s="895"/>
      <c r="BY113" s="895"/>
      <c r="BZ113" s="895"/>
      <c r="CA113" s="895">
        <v>612857</v>
      </c>
      <c r="CB113" s="895"/>
      <c r="CC113" s="895"/>
      <c r="CD113" s="895"/>
      <c r="CE113" s="895"/>
      <c r="CF113" s="956">
        <v>17.100000000000001</v>
      </c>
      <c r="CG113" s="957"/>
      <c r="CH113" s="957"/>
      <c r="CI113" s="957"/>
      <c r="CJ113" s="957"/>
      <c r="CK113" s="1012"/>
      <c r="CL113" s="899"/>
      <c r="CM113" s="902" t="s">
        <v>446</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436</v>
      </c>
      <c r="DH113" s="858"/>
      <c r="DI113" s="858"/>
      <c r="DJ113" s="858"/>
      <c r="DK113" s="859"/>
      <c r="DL113" s="860" t="s">
        <v>447</v>
      </c>
      <c r="DM113" s="858"/>
      <c r="DN113" s="858"/>
      <c r="DO113" s="858"/>
      <c r="DP113" s="859"/>
      <c r="DQ113" s="860" t="s">
        <v>127</v>
      </c>
      <c r="DR113" s="858"/>
      <c r="DS113" s="858"/>
      <c r="DT113" s="858"/>
      <c r="DU113" s="859"/>
      <c r="DV113" s="905" t="s">
        <v>447</v>
      </c>
      <c r="DW113" s="906"/>
      <c r="DX113" s="906"/>
      <c r="DY113" s="906"/>
      <c r="DZ113" s="907"/>
    </row>
    <row r="114" spans="1:130" s="246" customFormat="1" ht="26.25" customHeight="1" x14ac:dyDescent="0.2">
      <c r="A114" s="999"/>
      <c r="B114" s="1000"/>
      <c r="C114" s="828" t="s">
        <v>448</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61919</v>
      </c>
      <c r="AB114" s="858"/>
      <c r="AC114" s="858"/>
      <c r="AD114" s="858"/>
      <c r="AE114" s="859"/>
      <c r="AF114" s="860">
        <v>73006</v>
      </c>
      <c r="AG114" s="858"/>
      <c r="AH114" s="858"/>
      <c r="AI114" s="858"/>
      <c r="AJ114" s="859"/>
      <c r="AK114" s="860">
        <v>73909</v>
      </c>
      <c r="AL114" s="858"/>
      <c r="AM114" s="858"/>
      <c r="AN114" s="858"/>
      <c r="AO114" s="859"/>
      <c r="AP114" s="905">
        <v>2.1</v>
      </c>
      <c r="AQ114" s="906"/>
      <c r="AR114" s="906"/>
      <c r="AS114" s="906"/>
      <c r="AT114" s="907"/>
      <c r="AU114" s="1017"/>
      <c r="AV114" s="1018"/>
      <c r="AW114" s="1018"/>
      <c r="AX114" s="1018"/>
      <c r="AY114" s="1018"/>
      <c r="AZ114" s="893" t="s">
        <v>449</v>
      </c>
      <c r="BA114" s="828"/>
      <c r="BB114" s="828"/>
      <c r="BC114" s="828"/>
      <c r="BD114" s="828"/>
      <c r="BE114" s="828"/>
      <c r="BF114" s="828"/>
      <c r="BG114" s="828"/>
      <c r="BH114" s="828"/>
      <c r="BI114" s="828"/>
      <c r="BJ114" s="828"/>
      <c r="BK114" s="828"/>
      <c r="BL114" s="828"/>
      <c r="BM114" s="828"/>
      <c r="BN114" s="828"/>
      <c r="BO114" s="828"/>
      <c r="BP114" s="829"/>
      <c r="BQ114" s="894">
        <v>864168</v>
      </c>
      <c r="BR114" s="895"/>
      <c r="BS114" s="895"/>
      <c r="BT114" s="895"/>
      <c r="BU114" s="895"/>
      <c r="BV114" s="895">
        <v>1037714</v>
      </c>
      <c r="BW114" s="895"/>
      <c r="BX114" s="895"/>
      <c r="BY114" s="895"/>
      <c r="BZ114" s="895"/>
      <c r="CA114" s="895">
        <v>872634</v>
      </c>
      <c r="CB114" s="895"/>
      <c r="CC114" s="895"/>
      <c r="CD114" s="895"/>
      <c r="CE114" s="895"/>
      <c r="CF114" s="956">
        <v>24.4</v>
      </c>
      <c r="CG114" s="957"/>
      <c r="CH114" s="957"/>
      <c r="CI114" s="957"/>
      <c r="CJ114" s="957"/>
      <c r="CK114" s="1012"/>
      <c r="CL114" s="899"/>
      <c r="CM114" s="902" t="s">
        <v>450</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127</v>
      </c>
      <c r="DH114" s="858"/>
      <c r="DI114" s="858"/>
      <c r="DJ114" s="858"/>
      <c r="DK114" s="859"/>
      <c r="DL114" s="860" t="s">
        <v>127</v>
      </c>
      <c r="DM114" s="858"/>
      <c r="DN114" s="858"/>
      <c r="DO114" s="858"/>
      <c r="DP114" s="859"/>
      <c r="DQ114" s="860" t="s">
        <v>436</v>
      </c>
      <c r="DR114" s="858"/>
      <c r="DS114" s="858"/>
      <c r="DT114" s="858"/>
      <c r="DU114" s="859"/>
      <c r="DV114" s="905" t="s">
        <v>436</v>
      </c>
      <c r="DW114" s="906"/>
      <c r="DX114" s="906"/>
      <c r="DY114" s="906"/>
      <c r="DZ114" s="907"/>
    </row>
    <row r="115" spans="1:130" s="246" customFormat="1" ht="26.25" customHeight="1" x14ac:dyDescent="0.2">
      <c r="A115" s="999"/>
      <c r="B115" s="1000"/>
      <c r="C115" s="828" t="s">
        <v>451</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3431</v>
      </c>
      <c r="AB115" s="1004"/>
      <c r="AC115" s="1004"/>
      <c r="AD115" s="1004"/>
      <c r="AE115" s="1005"/>
      <c r="AF115" s="1006">
        <v>2251</v>
      </c>
      <c r="AG115" s="1004"/>
      <c r="AH115" s="1004"/>
      <c r="AI115" s="1004"/>
      <c r="AJ115" s="1005"/>
      <c r="AK115" s="1006">
        <v>1622</v>
      </c>
      <c r="AL115" s="1004"/>
      <c r="AM115" s="1004"/>
      <c r="AN115" s="1004"/>
      <c r="AO115" s="1005"/>
      <c r="AP115" s="1007">
        <v>0</v>
      </c>
      <c r="AQ115" s="1008"/>
      <c r="AR115" s="1008"/>
      <c r="AS115" s="1008"/>
      <c r="AT115" s="1009"/>
      <c r="AU115" s="1017"/>
      <c r="AV115" s="1018"/>
      <c r="AW115" s="1018"/>
      <c r="AX115" s="1018"/>
      <c r="AY115" s="1018"/>
      <c r="AZ115" s="893" t="s">
        <v>452</v>
      </c>
      <c r="BA115" s="828"/>
      <c r="BB115" s="828"/>
      <c r="BC115" s="828"/>
      <c r="BD115" s="828"/>
      <c r="BE115" s="828"/>
      <c r="BF115" s="828"/>
      <c r="BG115" s="828"/>
      <c r="BH115" s="828"/>
      <c r="BI115" s="828"/>
      <c r="BJ115" s="828"/>
      <c r="BK115" s="828"/>
      <c r="BL115" s="828"/>
      <c r="BM115" s="828"/>
      <c r="BN115" s="828"/>
      <c r="BO115" s="828"/>
      <c r="BP115" s="829"/>
      <c r="BQ115" s="894">
        <v>6387</v>
      </c>
      <c r="BR115" s="895"/>
      <c r="BS115" s="895"/>
      <c r="BT115" s="895"/>
      <c r="BU115" s="895"/>
      <c r="BV115" s="895" t="s">
        <v>436</v>
      </c>
      <c r="BW115" s="895"/>
      <c r="BX115" s="895"/>
      <c r="BY115" s="895"/>
      <c r="BZ115" s="895"/>
      <c r="CA115" s="895">
        <v>2727</v>
      </c>
      <c r="CB115" s="895"/>
      <c r="CC115" s="895"/>
      <c r="CD115" s="895"/>
      <c r="CE115" s="895"/>
      <c r="CF115" s="956">
        <v>0.1</v>
      </c>
      <c r="CG115" s="957"/>
      <c r="CH115" s="957"/>
      <c r="CI115" s="957"/>
      <c r="CJ115" s="957"/>
      <c r="CK115" s="1012"/>
      <c r="CL115" s="899"/>
      <c r="CM115" s="893" t="s">
        <v>453</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127</v>
      </c>
      <c r="DH115" s="858"/>
      <c r="DI115" s="858"/>
      <c r="DJ115" s="858"/>
      <c r="DK115" s="859"/>
      <c r="DL115" s="860" t="s">
        <v>436</v>
      </c>
      <c r="DM115" s="858"/>
      <c r="DN115" s="858"/>
      <c r="DO115" s="858"/>
      <c r="DP115" s="859"/>
      <c r="DQ115" s="860" t="s">
        <v>436</v>
      </c>
      <c r="DR115" s="858"/>
      <c r="DS115" s="858"/>
      <c r="DT115" s="858"/>
      <c r="DU115" s="859"/>
      <c r="DV115" s="905" t="s">
        <v>436</v>
      </c>
      <c r="DW115" s="906"/>
      <c r="DX115" s="906"/>
      <c r="DY115" s="906"/>
      <c r="DZ115" s="907"/>
    </row>
    <row r="116" spans="1:130" s="246" customFormat="1" ht="26.25" customHeight="1" x14ac:dyDescent="0.2">
      <c r="A116" s="1001"/>
      <c r="B116" s="1002"/>
      <c r="C116" s="961" t="s">
        <v>454</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127</v>
      </c>
      <c r="AB116" s="858"/>
      <c r="AC116" s="858"/>
      <c r="AD116" s="858"/>
      <c r="AE116" s="859"/>
      <c r="AF116" s="860" t="s">
        <v>436</v>
      </c>
      <c r="AG116" s="858"/>
      <c r="AH116" s="858"/>
      <c r="AI116" s="858"/>
      <c r="AJ116" s="859"/>
      <c r="AK116" s="860" t="s">
        <v>127</v>
      </c>
      <c r="AL116" s="858"/>
      <c r="AM116" s="858"/>
      <c r="AN116" s="858"/>
      <c r="AO116" s="859"/>
      <c r="AP116" s="905" t="s">
        <v>447</v>
      </c>
      <c r="AQ116" s="906"/>
      <c r="AR116" s="906"/>
      <c r="AS116" s="906"/>
      <c r="AT116" s="907"/>
      <c r="AU116" s="1017"/>
      <c r="AV116" s="1018"/>
      <c r="AW116" s="1018"/>
      <c r="AX116" s="1018"/>
      <c r="AY116" s="1018"/>
      <c r="AZ116" s="944" t="s">
        <v>455</v>
      </c>
      <c r="BA116" s="945"/>
      <c r="BB116" s="945"/>
      <c r="BC116" s="945"/>
      <c r="BD116" s="945"/>
      <c r="BE116" s="945"/>
      <c r="BF116" s="945"/>
      <c r="BG116" s="945"/>
      <c r="BH116" s="945"/>
      <c r="BI116" s="945"/>
      <c r="BJ116" s="945"/>
      <c r="BK116" s="945"/>
      <c r="BL116" s="945"/>
      <c r="BM116" s="945"/>
      <c r="BN116" s="945"/>
      <c r="BO116" s="945"/>
      <c r="BP116" s="946"/>
      <c r="BQ116" s="894" t="s">
        <v>447</v>
      </c>
      <c r="BR116" s="895"/>
      <c r="BS116" s="895"/>
      <c r="BT116" s="895"/>
      <c r="BU116" s="895"/>
      <c r="BV116" s="895" t="s">
        <v>436</v>
      </c>
      <c r="BW116" s="895"/>
      <c r="BX116" s="895"/>
      <c r="BY116" s="895"/>
      <c r="BZ116" s="895"/>
      <c r="CA116" s="895" t="s">
        <v>436</v>
      </c>
      <c r="CB116" s="895"/>
      <c r="CC116" s="895"/>
      <c r="CD116" s="895"/>
      <c r="CE116" s="895"/>
      <c r="CF116" s="956" t="s">
        <v>127</v>
      </c>
      <c r="CG116" s="957"/>
      <c r="CH116" s="957"/>
      <c r="CI116" s="957"/>
      <c r="CJ116" s="957"/>
      <c r="CK116" s="1012"/>
      <c r="CL116" s="899"/>
      <c r="CM116" s="902" t="s">
        <v>456</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v>8192</v>
      </c>
      <c r="DH116" s="858"/>
      <c r="DI116" s="858"/>
      <c r="DJ116" s="858"/>
      <c r="DK116" s="859"/>
      <c r="DL116" s="860">
        <v>6485</v>
      </c>
      <c r="DM116" s="858"/>
      <c r="DN116" s="858"/>
      <c r="DO116" s="858"/>
      <c r="DP116" s="859"/>
      <c r="DQ116" s="860">
        <v>5645</v>
      </c>
      <c r="DR116" s="858"/>
      <c r="DS116" s="858"/>
      <c r="DT116" s="858"/>
      <c r="DU116" s="859"/>
      <c r="DV116" s="905">
        <v>0.2</v>
      </c>
      <c r="DW116" s="906"/>
      <c r="DX116" s="906"/>
      <c r="DY116" s="906"/>
      <c r="DZ116" s="907"/>
    </row>
    <row r="117" spans="1:130" s="246" customFormat="1" ht="26.25" customHeight="1" x14ac:dyDescent="0.2">
      <c r="A117" s="982" t="s">
        <v>186</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457</v>
      </c>
      <c r="Z117" s="984"/>
      <c r="AA117" s="989">
        <v>1015963</v>
      </c>
      <c r="AB117" s="990"/>
      <c r="AC117" s="990"/>
      <c r="AD117" s="990"/>
      <c r="AE117" s="991"/>
      <c r="AF117" s="992">
        <v>1018817</v>
      </c>
      <c r="AG117" s="990"/>
      <c r="AH117" s="990"/>
      <c r="AI117" s="990"/>
      <c r="AJ117" s="991"/>
      <c r="AK117" s="992">
        <v>1071469</v>
      </c>
      <c r="AL117" s="990"/>
      <c r="AM117" s="990"/>
      <c r="AN117" s="990"/>
      <c r="AO117" s="991"/>
      <c r="AP117" s="993"/>
      <c r="AQ117" s="994"/>
      <c r="AR117" s="994"/>
      <c r="AS117" s="994"/>
      <c r="AT117" s="995"/>
      <c r="AU117" s="1017"/>
      <c r="AV117" s="1018"/>
      <c r="AW117" s="1018"/>
      <c r="AX117" s="1018"/>
      <c r="AY117" s="1018"/>
      <c r="AZ117" s="944" t="s">
        <v>458</v>
      </c>
      <c r="BA117" s="945"/>
      <c r="BB117" s="945"/>
      <c r="BC117" s="945"/>
      <c r="BD117" s="945"/>
      <c r="BE117" s="945"/>
      <c r="BF117" s="945"/>
      <c r="BG117" s="945"/>
      <c r="BH117" s="945"/>
      <c r="BI117" s="945"/>
      <c r="BJ117" s="945"/>
      <c r="BK117" s="945"/>
      <c r="BL117" s="945"/>
      <c r="BM117" s="945"/>
      <c r="BN117" s="945"/>
      <c r="BO117" s="945"/>
      <c r="BP117" s="946"/>
      <c r="BQ117" s="894" t="s">
        <v>127</v>
      </c>
      <c r="BR117" s="895"/>
      <c r="BS117" s="895"/>
      <c r="BT117" s="895"/>
      <c r="BU117" s="895"/>
      <c r="BV117" s="895" t="s">
        <v>459</v>
      </c>
      <c r="BW117" s="895"/>
      <c r="BX117" s="895"/>
      <c r="BY117" s="895"/>
      <c r="BZ117" s="895"/>
      <c r="CA117" s="895" t="s">
        <v>127</v>
      </c>
      <c r="CB117" s="895"/>
      <c r="CC117" s="895"/>
      <c r="CD117" s="895"/>
      <c r="CE117" s="895"/>
      <c r="CF117" s="956" t="s">
        <v>389</v>
      </c>
      <c r="CG117" s="957"/>
      <c r="CH117" s="957"/>
      <c r="CI117" s="957"/>
      <c r="CJ117" s="957"/>
      <c r="CK117" s="1012"/>
      <c r="CL117" s="899"/>
      <c r="CM117" s="902" t="s">
        <v>460</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127</v>
      </c>
      <c r="DH117" s="858"/>
      <c r="DI117" s="858"/>
      <c r="DJ117" s="858"/>
      <c r="DK117" s="859"/>
      <c r="DL117" s="860" t="s">
        <v>127</v>
      </c>
      <c r="DM117" s="858"/>
      <c r="DN117" s="858"/>
      <c r="DO117" s="858"/>
      <c r="DP117" s="859"/>
      <c r="DQ117" s="860" t="s">
        <v>461</v>
      </c>
      <c r="DR117" s="858"/>
      <c r="DS117" s="858"/>
      <c r="DT117" s="858"/>
      <c r="DU117" s="859"/>
      <c r="DV117" s="905" t="s">
        <v>459</v>
      </c>
      <c r="DW117" s="906"/>
      <c r="DX117" s="906"/>
      <c r="DY117" s="906"/>
      <c r="DZ117" s="907"/>
    </row>
    <row r="118" spans="1:130" s="246" customFormat="1" ht="26.25" customHeight="1" x14ac:dyDescent="0.2">
      <c r="A118" s="982" t="s">
        <v>431</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429</v>
      </c>
      <c r="AB118" s="983"/>
      <c r="AC118" s="983"/>
      <c r="AD118" s="983"/>
      <c r="AE118" s="984"/>
      <c r="AF118" s="985" t="s">
        <v>306</v>
      </c>
      <c r="AG118" s="983"/>
      <c r="AH118" s="983"/>
      <c r="AI118" s="983"/>
      <c r="AJ118" s="984"/>
      <c r="AK118" s="985" t="s">
        <v>305</v>
      </c>
      <c r="AL118" s="983"/>
      <c r="AM118" s="983"/>
      <c r="AN118" s="983"/>
      <c r="AO118" s="984"/>
      <c r="AP118" s="986" t="s">
        <v>430</v>
      </c>
      <c r="AQ118" s="987"/>
      <c r="AR118" s="987"/>
      <c r="AS118" s="987"/>
      <c r="AT118" s="988"/>
      <c r="AU118" s="1017"/>
      <c r="AV118" s="1018"/>
      <c r="AW118" s="1018"/>
      <c r="AX118" s="1018"/>
      <c r="AY118" s="1018"/>
      <c r="AZ118" s="960" t="s">
        <v>462</v>
      </c>
      <c r="BA118" s="961"/>
      <c r="BB118" s="961"/>
      <c r="BC118" s="961"/>
      <c r="BD118" s="961"/>
      <c r="BE118" s="961"/>
      <c r="BF118" s="961"/>
      <c r="BG118" s="961"/>
      <c r="BH118" s="961"/>
      <c r="BI118" s="961"/>
      <c r="BJ118" s="961"/>
      <c r="BK118" s="961"/>
      <c r="BL118" s="961"/>
      <c r="BM118" s="961"/>
      <c r="BN118" s="961"/>
      <c r="BO118" s="961"/>
      <c r="BP118" s="962"/>
      <c r="BQ118" s="963" t="s">
        <v>127</v>
      </c>
      <c r="BR118" s="926"/>
      <c r="BS118" s="926"/>
      <c r="BT118" s="926"/>
      <c r="BU118" s="926"/>
      <c r="BV118" s="926" t="s">
        <v>463</v>
      </c>
      <c r="BW118" s="926"/>
      <c r="BX118" s="926"/>
      <c r="BY118" s="926"/>
      <c r="BZ118" s="926"/>
      <c r="CA118" s="926" t="s">
        <v>464</v>
      </c>
      <c r="CB118" s="926"/>
      <c r="CC118" s="926"/>
      <c r="CD118" s="926"/>
      <c r="CE118" s="926"/>
      <c r="CF118" s="956" t="s">
        <v>465</v>
      </c>
      <c r="CG118" s="957"/>
      <c r="CH118" s="957"/>
      <c r="CI118" s="957"/>
      <c r="CJ118" s="957"/>
      <c r="CK118" s="1012"/>
      <c r="CL118" s="899"/>
      <c r="CM118" s="902" t="s">
        <v>466</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389</v>
      </c>
      <c r="DH118" s="858"/>
      <c r="DI118" s="858"/>
      <c r="DJ118" s="858"/>
      <c r="DK118" s="859"/>
      <c r="DL118" s="860" t="s">
        <v>127</v>
      </c>
      <c r="DM118" s="858"/>
      <c r="DN118" s="858"/>
      <c r="DO118" s="858"/>
      <c r="DP118" s="859"/>
      <c r="DQ118" s="860" t="s">
        <v>463</v>
      </c>
      <c r="DR118" s="858"/>
      <c r="DS118" s="858"/>
      <c r="DT118" s="858"/>
      <c r="DU118" s="859"/>
      <c r="DV118" s="905" t="s">
        <v>127</v>
      </c>
      <c r="DW118" s="906"/>
      <c r="DX118" s="906"/>
      <c r="DY118" s="906"/>
      <c r="DZ118" s="907"/>
    </row>
    <row r="119" spans="1:130" s="246" customFormat="1" ht="26.25" customHeight="1" x14ac:dyDescent="0.2">
      <c r="A119" s="896" t="s">
        <v>434</v>
      </c>
      <c r="B119" s="897"/>
      <c r="C119" s="972" t="s">
        <v>435</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127</v>
      </c>
      <c r="AB119" s="976"/>
      <c r="AC119" s="976"/>
      <c r="AD119" s="976"/>
      <c r="AE119" s="977"/>
      <c r="AF119" s="978" t="s">
        <v>389</v>
      </c>
      <c r="AG119" s="976"/>
      <c r="AH119" s="976"/>
      <c r="AI119" s="976"/>
      <c r="AJ119" s="977"/>
      <c r="AK119" s="978" t="s">
        <v>127</v>
      </c>
      <c r="AL119" s="976"/>
      <c r="AM119" s="976"/>
      <c r="AN119" s="976"/>
      <c r="AO119" s="977"/>
      <c r="AP119" s="979" t="s">
        <v>127</v>
      </c>
      <c r="AQ119" s="980"/>
      <c r="AR119" s="980"/>
      <c r="AS119" s="980"/>
      <c r="AT119" s="981"/>
      <c r="AU119" s="1019"/>
      <c r="AV119" s="1020"/>
      <c r="AW119" s="1020"/>
      <c r="AX119" s="1020"/>
      <c r="AY119" s="1020"/>
      <c r="AZ119" s="277" t="s">
        <v>186</v>
      </c>
      <c r="BA119" s="277"/>
      <c r="BB119" s="277"/>
      <c r="BC119" s="277"/>
      <c r="BD119" s="277"/>
      <c r="BE119" s="277"/>
      <c r="BF119" s="277"/>
      <c r="BG119" s="277"/>
      <c r="BH119" s="277"/>
      <c r="BI119" s="277"/>
      <c r="BJ119" s="277"/>
      <c r="BK119" s="277"/>
      <c r="BL119" s="277"/>
      <c r="BM119" s="277"/>
      <c r="BN119" s="277"/>
      <c r="BO119" s="958" t="s">
        <v>467</v>
      </c>
      <c r="BP119" s="959"/>
      <c r="BQ119" s="963">
        <v>10325408</v>
      </c>
      <c r="BR119" s="926"/>
      <c r="BS119" s="926"/>
      <c r="BT119" s="926"/>
      <c r="BU119" s="926"/>
      <c r="BV119" s="926">
        <v>10031221</v>
      </c>
      <c r="BW119" s="926"/>
      <c r="BX119" s="926"/>
      <c r="BY119" s="926"/>
      <c r="BZ119" s="926"/>
      <c r="CA119" s="926">
        <v>10098675</v>
      </c>
      <c r="CB119" s="926"/>
      <c r="CC119" s="926"/>
      <c r="CD119" s="926"/>
      <c r="CE119" s="926"/>
      <c r="CF119" s="824"/>
      <c r="CG119" s="825"/>
      <c r="CH119" s="825"/>
      <c r="CI119" s="825"/>
      <c r="CJ119" s="915"/>
      <c r="CK119" s="1013"/>
      <c r="CL119" s="901"/>
      <c r="CM119" s="919" t="s">
        <v>468</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v>5335</v>
      </c>
      <c r="DH119" s="841"/>
      <c r="DI119" s="841"/>
      <c r="DJ119" s="841"/>
      <c r="DK119" s="842"/>
      <c r="DL119" s="843">
        <v>1427</v>
      </c>
      <c r="DM119" s="841"/>
      <c r="DN119" s="841"/>
      <c r="DO119" s="841"/>
      <c r="DP119" s="842"/>
      <c r="DQ119" s="843">
        <v>884</v>
      </c>
      <c r="DR119" s="841"/>
      <c r="DS119" s="841"/>
      <c r="DT119" s="841"/>
      <c r="DU119" s="842"/>
      <c r="DV119" s="929">
        <v>0</v>
      </c>
      <c r="DW119" s="930"/>
      <c r="DX119" s="930"/>
      <c r="DY119" s="930"/>
      <c r="DZ119" s="931"/>
    </row>
    <row r="120" spans="1:130" s="246" customFormat="1" ht="26.25" customHeight="1" x14ac:dyDescent="0.2">
      <c r="A120" s="898"/>
      <c r="B120" s="899"/>
      <c r="C120" s="902" t="s">
        <v>439</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127</v>
      </c>
      <c r="AB120" s="858"/>
      <c r="AC120" s="858"/>
      <c r="AD120" s="858"/>
      <c r="AE120" s="859"/>
      <c r="AF120" s="860" t="s">
        <v>127</v>
      </c>
      <c r="AG120" s="858"/>
      <c r="AH120" s="858"/>
      <c r="AI120" s="858"/>
      <c r="AJ120" s="859"/>
      <c r="AK120" s="860" t="s">
        <v>389</v>
      </c>
      <c r="AL120" s="858"/>
      <c r="AM120" s="858"/>
      <c r="AN120" s="858"/>
      <c r="AO120" s="859"/>
      <c r="AP120" s="905" t="s">
        <v>127</v>
      </c>
      <c r="AQ120" s="906"/>
      <c r="AR120" s="906"/>
      <c r="AS120" s="906"/>
      <c r="AT120" s="907"/>
      <c r="AU120" s="964" t="s">
        <v>469</v>
      </c>
      <c r="AV120" s="965"/>
      <c r="AW120" s="965"/>
      <c r="AX120" s="965"/>
      <c r="AY120" s="966"/>
      <c r="AZ120" s="941" t="s">
        <v>470</v>
      </c>
      <c r="BA120" s="886"/>
      <c r="BB120" s="886"/>
      <c r="BC120" s="886"/>
      <c r="BD120" s="886"/>
      <c r="BE120" s="886"/>
      <c r="BF120" s="886"/>
      <c r="BG120" s="886"/>
      <c r="BH120" s="886"/>
      <c r="BI120" s="886"/>
      <c r="BJ120" s="886"/>
      <c r="BK120" s="886"/>
      <c r="BL120" s="886"/>
      <c r="BM120" s="886"/>
      <c r="BN120" s="886"/>
      <c r="BO120" s="886"/>
      <c r="BP120" s="887"/>
      <c r="BQ120" s="942">
        <v>4156793</v>
      </c>
      <c r="BR120" s="923"/>
      <c r="BS120" s="923"/>
      <c r="BT120" s="923"/>
      <c r="BU120" s="923"/>
      <c r="BV120" s="923">
        <v>4138792</v>
      </c>
      <c r="BW120" s="923"/>
      <c r="BX120" s="923"/>
      <c r="BY120" s="923"/>
      <c r="BZ120" s="923"/>
      <c r="CA120" s="923">
        <v>3954265</v>
      </c>
      <c r="CB120" s="923"/>
      <c r="CC120" s="923"/>
      <c r="CD120" s="923"/>
      <c r="CE120" s="923"/>
      <c r="CF120" s="947">
        <v>110.6</v>
      </c>
      <c r="CG120" s="948"/>
      <c r="CH120" s="948"/>
      <c r="CI120" s="948"/>
      <c r="CJ120" s="948"/>
      <c r="CK120" s="949" t="s">
        <v>471</v>
      </c>
      <c r="CL120" s="933"/>
      <c r="CM120" s="933"/>
      <c r="CN120" s="933"/>
      <c r="CO120" s="934"/>
      <c r="CP120" s="953" t="s">
        <v>472</v>
      </c>
      <c r="CQ120" s="954"/>
      <c r="CR120" s="954"/>
      <c r="CS120" s="954"/>
      <c r="CT120" s="954"/>
      <c r="CU120" s="954"/>
      <c r="CV120" s="954"/>
      <c r="CW120" s="954"/>
      <c r="CX120" s="954"/>
      <c r="CY120" s="954"/>
      <c r="CZ120" s="954"/>
      <c r="DA120" s="954"/>
      <c r="DB120" s="954"/>
      <c r="DC120" s="954"/>
      <c r="DD120" s="954"/>
      <c r="DE120" s="954"/>
      <c r="DF120" s="955"/>
      <c r="DG120" s="942">
        <v>2003757</v>
      </c>
      <c r="DH120" s="923"/>
      <c r="DI120" s="923"/>
      <c r="DJ120" s="923"/>
      <c r="DK120" s="923"/>
      <c r="DL120" s="923">
        <v>1838392</v>
      </c>
      <c r="DM120" s="923"/>
      <c r="DN120" s="923"/>
      <c r="DO120" s="923"/>
      <c r="DP120" s="923"/>
      <c r="DQ120" s="923">
        <v>1653061</v>
      </c>
      <c r="DR120" s="923"/>
      <c r="DS120" s="923"/>
      <c r="DT120" s="923"/>
      <c r="DU120" s="923"/>
      <c r="DV120" s="924">
        <v>46.2</v>
      </c>
      <c r="DW120" s="924"/>
      <c r="DX120" s="924"/>
      <c r="DY120" s="924"/>
      <c r="DZ120" s="925"/>
    </row>
    <row r="121" spans="1:130" s="246" customFormat="1" ht="26.25" customHeight="1" x14ac:dyDescent="0.2">
      <c r="A121" s="898"/>
      <c r="B121" s="899"/>
      <c r="C121" s="944" t="s">
        <v>473</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127</v>
      </c>
      <c r="AB121" s="858"/>
      <c r="AC121" s="858"/>
      <c r="AD121" s="858"/>
      <c r="AE121" s="859"/>
      <c r="AF121" s="860" t="s">
        <v>127</v>
      </c>
      <c r="AG121" s="858"/>
      <c r="AH121" s="858"/>
      <c r="AI121" s="858"/>
      <c r="AJ121" s="859"/>
      <c r="AK121" s="860" t="s">
        <v>127</v>
      </c>
      <c r="AL121" s="858"/>
      <c r="AM121" s="858"/>
      <c r="AN121" s="858"/>
      <c r="AO121" s="859"/>
      <c r="AP121" s="905" t="s">
        <v>464</v>
      </c>
      <c r="AQ121" s="906"/>
      <c r="AR121" s="906"/>
      <c r="AS121" s="906"/>
      <c r="AT121" s="907"/>
      <c r="AU121" s="967"/>
      <c r="AV121" s="968"/>
      <c r="AW121" s="968"/>
      <c r="AX121" s="968"/>
      <c r="AY121" s="969"/>
      <c r="AZ121" s="893" t="s">
        <v>474</v>
      </c>
      <c r="BA121" s="828"/>
      <c r="BB121" s="828"/>
      <c r="BC121" s="828"/>
      <c r="BD121" s="828"/>
      <c r="BE121" s="828"/>
      <c r="BF121" s="828"/>
      <c r="BG121" s="828"/>
      <c r="BH121" s="828"/>
      <c r="BI121" s="828"/>
      <c r="BJ121" s="828"/>
      <c r="BK121" s="828"/>
      <c r="BL121" s="828"/>
      <c r="BM121" s="828"/>
      <c r="BN121" s="828"/>
      <c r="BO121" s="828"/>
      <c r="BP121" s="829"/>
      <c r="BQ121" s="894" t="s">
        <v>127</v>
      </c>
      <c r="BR121" s="895"/>
      <c r="BS121" s="895"/>
      <c r="BT121" s="895"/>
      <c r="BU121" s="895"/>
      <c r="BV121" s="895" t="s">
        <v>127</v>
      </c>
      <c r="BW121" s="895"/>
      <c r="BX121" s="895"/>
      <c r="BY121" s="895"/>
      <c r="BZ121" s="895"/>
      <c r="CA121" s="895" t="s">
        <v>127</v>
      </c>
      <c r="CB121" s="895"/>
      <c r="CC121" s="895"/>
      <c r="CD121" s="895"/>
      <c r="CE121" s="895"/>
      <c r="CF121" s="956" t="s">
        <v>459</v>
      </c>
      <c r="CG121" s="957"/>
      <c r="CH121" s="957"/>
      <c r="CI121" s="957"/>
      <c r="CJ121" s="957"/>
      <c r="CK121" s="950"/>
      <c r="CL121" s="936"/>
      <c r="CM121" s="936"/>
      <c r="CN121" s="936"/>
      <c r="CO121" s="937"/>
      <c r="CP121" s="916" t="s">
        <v>411</v>
      </c>
      <c r="CQ121" s="917"/>
      <c r="CR121" s="917"/>
      <c r="CS121" s="917"/>
      <c r="CT121" s="917"/>
      <c r="CU121" s="917"/>
      <c r="CV121" s="917"/>
      <c r="CW121" s="917"/>
      <c r="CX121" s="917"/>
      <c r="CY121" s="917"/>
      <c r="CZ121" s="917"/>
      <c r="DA121" s="917"/>
      <c r="DB121" s="917"/>
      <c r="DC121" s="917"/>
      <c r="DD121" s="917"/>
      <c r="DE121" s="917"/>
      <c r="DF121" s="918"/>
      <c r="DG121" s="894">
        <v>896482</v>
      </c>
      <c r="DH121" s="895"/>
      <c r="DI121" s="895"/>
      <c r="DJ121" s="895"/>
      <c r="DK121" s="895"/>
      <c r="DL121" s="895">
        <v>826433</v>
      </c>
      <c r="DM121" s="895"/>
      <c r="DN121" s="895"/>
      <c r="DO121" s="895"/>
      <c r="DP121" s="895"/>
      <c r="DQ121" s="895">
        <v>747573</v>
      </c>
      <c r="DR121" s="895"/>
      <c r="DS121" s="895"/>
      <c r="DT121" s="895"/>
      <c r="DU121" s="895"/>
      <c r="DV121" s="872">
        <v>20.9</v>
      </c>
      <c r="DW121" s="872"/>
      <c r="DX121" s="872"/>
      <c r="DY121" s="872"/>
      <c r="DZ121" s="873"/>
    </row>
    <row r="122" spans="1:130" s="246" customFormat="1" ht="26.25" customHeight="1" x14ac:dyDescent="0.2">
      <c r="A122" s="898"/>
      <c r="B122" s="899"/>
      <c r="C122" s="902" t="s">
        <v>450</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389</v>
      </c>
      <c r="AB122" s="858"/>
      <c r="AC122" s="858"/>
      <c r="AD122" s="858"/>
      <c r="AE122" s="859"/>
      <c r="AF122" s="860" t="s">
        <v>465</v>
      </c>
      <c r="AG122" s="858"/>
      <c r="AH122" s="858"/>
      <c r="AI122" s="858"/>
      <c r="AJ122" s="859"/>
      <c r="AK122" s="860" t="s">
        <v>127</v>
      </c>
      <c r="AL122" s="858"/>
      <c r="AM122" s="858"/>
      <c r="AN122" s="858"/>
      <c r="AO122" s="859"/>
      <c r="AP122" s="905" t="s">
        <v>389</v>
      </c>
      <c r="AQ122" s="906"/>
      <c r="AR122" s="906"/>
      <c r="AS122" s="906"/>
      <c r="AT122" s="907"/>
      <c r="AU122" s="967"/>
      <c r="AV122" s="968"/>
      <c r="AW122" s="968"/>
      <c r="AX122" s="968"/>
      <c r="AY122" s="969"/>
      <c r="AZ122" s="960" t="s">
        <v>475</v>
      </c>
      <c r="BA122" s="961"/>
      <c r="BB122" s="961"/>
      <c r="BC122" s="961"/>
      <c r="BD122" s="961"/>
      <c r="BE122" s="961"/>
      <c r="BF122" s="961"/>
      <c r="BG122" s="961"/>
      <c r="BH122" s="961"/>
      <c r="BI122" s="961"/>
      <c r="BJ122" s="961"/>
      <c r="BK122" s="961"/>
      <c r="BL122" s="961"/>
      <c r="BM122" s="961"/>
      <c r="BN122" s="961"/>
      <c r="BO122" s="961"/>
      <c r="BP122" s="962"/>
      <c r="BQ122" s="963">
        <v>6762804</v>
      </c>
      <c r="BR122" s="926"/>
      <c r="BS122" s="926"/>
      <c r="BT122" s="926"/>
      <c r="BU122" s="926"/>
      <c r="BV122" s="926">
        <v>6279415</v>
      </c>
      <c r="BW122" s="926"/>
      <c r="BX122" s="926"/>
      <c r="BY122" s="926"/>
      <c r="BZ122" s="926"/>
      <c r="CA122" s="926">
        <v>6748935</v>
      </c>
      <c r="CB122" s="926"/>
      <c r="CC122" s="926"/>
      <c r="CD122" s="926"/>
      <c r="CE122" s="926"/>
      <c r="CF122" s="927">
        <v>188.8</v>
      </c>
      <c r="CG122" s="928"/>
      <c r="CH122" s="928"/>
      <c r="CI122" s="928"/>
      <c r="CJ122" s="928"/>
      <c r="CK122" s="950"/>
      <c r="CL122" s="936"/>
      <c r="CM122" s="936"/>
      <c r="CN122" s="936"/>
      <c r="CO122" s="937"/>
      <c r="CP122" s="916" t="s">
        <v>476</v>
      </c>
      <c r="CQ122" s="917"/>
      <c r="CR122" s="917"/>
      <c r="CS122" s="917"/>
      <c r="CT122" s="917"/>
      <c r="CU122" s="917"/>
      <c r="CV122" s="917"/>
      <c r="CW122" s="917"/>
      <c r="CX122" s="917"/>
      <c r="CY122" s="917"/>
      <c r="CZ122" s="917"/>
      <c r="DA122" s="917"/>
      <c r="DB122" s="917"/>
      <c r="DC122" s="917"/>
      <c r="DD122" s="917"/>
      <c r="DE122" s="917"/>
      <c r="DF122" s="918"/>
      <c r="DG122" s="894">
        <v>238710</v>
      </c>
      <c r="DH122" s="895"/>
      <c r="DI122" s="895"/>
      <c r="DJ122" s="895"/>
      <c r="DK122" s="895"/>
      <c r="DL122" s="895">
        <v>188374</v>
      </c>
      <c r="DM122" s="895"/>
      <c r="DN122" s="895"/>
      <c r="DO122" s="895"/>
      <c r="DP122" s="895"/>
      <c r="DQ122" s="895">
        <v>192871</v>
      </c>
      <c r="DR122" s="895"/>
      <c r="DS122" s="895"/>
      <c r="DT122" s="895"/>
      <c r="DU122" s="895"/>
      <c r="DV122" s="872">
        <v>5.4</v>
      </c>
      <c r="DW122" s="872"/>
      <c r="DX122" s="872"/>
      <c r="DY122" s="872"/>
      <c r="DZ122" s="873"/>
    </row>
    <row r="123" spans="1:130" s="246" customFormat="1" ht="26.25" customHeight="1" x14ac:dyDescent="0.2">
      <c r="A123" s="898"/>
      <c r="B123" s="899"/>
      <c r="C123" s="902" t="s">
        <v>456</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v>857</v>
      </c>
      <c r="AB123" s="858"/>
      <c r="AC123" s="858"/>
      <c r="AD123" s="858"/>
      <c r="AE123" s="859"/>
      <c r="AF123" s="860">
        <v>848</v>
      </c>
      <c r="AG123" s="858"/>
      <c r="AH123" s="858"/>
      <c r="AI123" s="858"/>
      <c r="AJ123" s="859"/>
      <c r="AK123" s="860">
        <v>840</v>
      </c>
      <c r="AL123" s="858"/>
      <c r="AM123" s="858"/>
      <c r="AN123" s="858"/>
      <c r="AO123" s="859"/>
      <c r="AP123" s="905">
        <v>0</v>
      </c>
      <c r="AQ123" s="906"/>
      <c r="AR123" s="906"/>
      <c r="AS123" s="906"/>
      <c r="AT123" s="907"/>
      <c r="AU123" s="970"/>
      <c r="AV123" s="971"/>
      <c r="AW123" s="971"/>
      <c r="AX123" s="971"/>
      <c r="AY123" s="971"/>
      <c r="AZ123" s="277" t="s">
        <v>186</v>
      </c>
      <c r="BA123" s="277"/>
      <c r="BB123" s="277"/>
      <c r="BC123" s="277"/>
      <c r="BD123" s="277"/>
      <c r="BE123" s="277"/>
      <c r="BF123" s="277"/>
      <c r="BG123" s="277"/>
      <c r="BH123" s="277"/>
      <c r="BI123" s="277"/>
      <c r="BJ123" s="277"/>
      <c r="BK123" s="277"/>
      <c r="BL123" s="277"/>
      <c r="BM123" s="277"/>
      <c r="BN123" s="277"/>
      <c r="BO123" s="958" t="s">
        <v>477</v>
      </c>
      <c r="BP123" s="959"/>
      <c r="BQ123" s="913">
        <v>10919597</v>
      </c>
      <c r="BR123" s="914"/>
      <c r="BS123" s="914"/>
      <c r="BT123" s="914"/>
      <c r="BU123" s="914"/>
      <c r="BV123" s="914">
        <v>10418207</v>
      </c>
      <c r="BW123" s="914"/>
      <c r="BX123" s="914"/>
      <c r="BY123" s="914"/>
      <c r="BZ123" s="914"/>
      <c r="CA123" s="914">
        <v>10703200</v>
      </c>
      <c r="CB123" s="914"/>
      <c r="CC123" s="914"/>
      <c r="CD123" s="914"/>
      <c r="CE123" s="914"/>
      <c r="CF123" s="824"/>
      <c r="CG123" s="825"/>
      <c r="CH123" s="825"/>
      <c r="CI123" s="825"/>
      <c r="CJ123" s="915"/>
      <c r="CK123" s="950"/>
      <c r="CL123" s="936"/>
      <c r="CM123" s="936"/>
      <c r="CN123" s="936"/>
      <c r="CO123" s="937"/>
      <c r="CP123" s="916" t="s">
        <v>403</v>
      </c>
      <c r="CQ123" s="917"/>
      <c r="CR123" s="917"/>
      <c r="CS123" s="917"/>
      <c r="CT123" s="917"/>
      <c r="CU123" s="917"/>
      <c r="CV123" s="917"/>
      <c r="CW123" s="917"/>
      <c r="CX123" s="917"/>
      <c r="CY123" s="917"/>
      <c r="CZ123" s="917"/>
      <c r="DA123" s="917"/>
      <c r="DB123" s="917"/>
      <c r="DC123" s="917"/>
      <c r="DD123" s="917"/>
      <c r="DE123" s="917"/>
      <c r="DF123" s="918"/>
      <c r="DG123" s="857" t="s">
        <v>127</v>
      </c>
      <c r="DH123" s="858"/>
      <c r="DI123" s="858"/>
      <c r="DJ123" s="858"/>
      <c r="DK123" s="859"/>
      <c r="DL123" s="860" t="s">
        <v>463</v>
      </c>
      <c r="DM123" s="858"/>
      <c r="DN123" s="858"/>
      <c r="DO123" s="858"/>
      <c r="DP123" s="859"/>
      <c r="DQ123" s="860" t="s">
        <v>127</v>
      </c>
      <c r="DR123" s="858"/>
      <c r="DS123" s="858"/>
      <c r="DT123" s="858"/>
      <c r="DU123" s="859"/>
      <c r="DV123" s="905" t="s">
        <v>463</v>
      </c>
      <c r="DW123" s="906"/>
      <c r="DX123" s="906"/>
      <c r="DY123" s="906"/>
      <c r="DZ123" s="907"/>
    </row>
    <row r="124" spans="1:130" s="246" customFormat="1" ht="26.25" customHeight="1" thickBot="1" x14ac:dyDescent="0.25">
      <c r="A124" s="898"/>
      <c r="B124" s="899"/>
      <c r="C124" s="902" t="s">
        <v>460</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127</v>
      </c>
      <c r="AB124" s="858"/>
      <c r="AC124" s="858"/>
      <c r="AD124" s="858"/>
      <c r="AE124" s="859"/>
      <c r="AF124" s="860" t="s">
        <v>464</v>
      </c>
      <c r="AG124" s="858"/>
      <c r="AH124" s="858"/>
      <c r="AI124" s="858"/>
      <c r="AJ124" s="859"/>
      <c r="AK124" s="860" t="s">
        <v>127</v>
      </c>
      <c r="AL124" s="858"/>
      <c r="AM124" s="858"/>
      <c r="AN124" s="858"/>
      <c r="AO124" s="859"/>
      <c r="AP124" s="905" t="s">
        <v>389</v>
      </c>
      <c r="AQ124" s="906"/>
      <c r="AR124" s="906"/>
      <c r="AS124" s="906"/>
      <c r="AT124" s="907"/>
      <c r="AU124" s="908" t="s">
        <v>478</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t="s">
        <v>127</v>
      </c>
      <c r="BR124" s="912"/>
      <c r="BS124" s="912"/>
      <c r="BT124" s="912"/>
      <c r="BU124" s="912"/>
      <c r="BV124" s="912" t="s">
        <v>127</v>
      </c>
      <c r="BW124" s="912"/>
      <c r="BX124" s="912"/>
      <c r="BY124" s="912"/>
      <c r="BZ124" s="912"/>
      <c r="CA124" s="912" t="s">
        <v>127</v>
      </c>
      <c r="CB124" s="912"/>
      <c r="CC124" s="912"/>
      <c r="CD124" s="912"/>
      <c r="CE124" s="912"/>
      <c r="CF124" s="802"/>
      <c r="CG124" s="803"/>
      <c r="CH124" s="803"/>
      <c r="CI124" s="803"/>
      <c r="CJ124" s="943"/>
      <c r="CK124" s="951"/>
      <c r="CL124" s="951"/>
      <c r="CM124" s="951"/>
      <c r="CN124" s="951"/>
      <c r="CO124" s="952"/>
      <c r="CP124" s="916" t="s">
        <v>479</v>
      </c>
      <c r="CQ124" s="917"/>
      <c r="CR124" s="917"/>
      <c r="CS124" s="917"/>
      <c r="CT124" s="917"/>
      <c r="CU124" s="917"/>
      <c r="CV124" s="917"/>
      <c r="CW124" s="917"/>
      <c r="CX124" s="917"/>
      <c r="CY124" s="917"/>
      <c r="CZ124" s="917"/>
      <c r="DA124" s="917"/>
      <c r="DB124" s="917"/>
      <c r="DC124" s="917"/>
      <c r="DD124" s="917"/>
      <c r="DE124" s="917"/>
      <c r="DF124" s="918"/>
      <c r="DG124" s="840" t="s">
        <v>480</v>
      </c>
      <c r="DH124" s="841"/>
      <c r="DI124" s="841"/>
      <c r="DJ124" s="841"/>
      <c r="DK124" s="842"/>
      <c r="DL124" s="843" t="s">
        <v>127</v>
      </c>
      <c r="DM124" s="841"/>
      <c r="DN124" s="841"/>
      <c r="DO124" s="841"/>
      <c r="DP124" s="842"/>
      <c r="DQ124" s="843" t="s">
        <v>127</v>
      </c>
      <c r="DR124" s="841"/>
      <c r="DS124" s="841"/>
      <c r="DT124" s="841"/>
      <c r="DU124" s="842"/>
      <c r="DV124" s="929" t="s">
        <v>127</v>
      </c>
      <c r="DW124" s="930"/>
      <c r="DX124" s="930"/>
      <c r="DY124" s="930"/>
      <c r="DZ124" s="931"/>
    </row>
    <row r="125" spans="1:130" s="246" customFormat="1" ht="26.25" customHeight="1" x14ac:dyDescent="0.2">
      <c r="A125" s="898"/>
      <c r="B125" s="899"/>
      <c r="C125" s="902" t="s">
        <v>466</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127</v>
      </c>
      <c r="AB125" s="858"/>
      <c r="AC125" s="858"/>
      <c r="AD125" s="858"/>
      <c r="AE125" s="859"/>
      <c r="AF125" s="860" t="s">
        <v>127</v>
      </c>
      <c r="AG125" s="858"/>
      <c r="AH125" s="858"/>
      <c r="AI125" s="858"/>
      <c r="AJ125" s="859"/>
      <c r="AK125" s="860" t="s">
        <v>127</v>
      </c>
      <c r="AL125" s="858"/>
      <c r="AM125" s="858"/>
      <c r="AN125" s="858"/>
      <c r="AO125" s="859"/>
      <c r="AP125" s="905" t="s">
        <v>127</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481</v>
      </c>
      <c r="CL125" s="933"/>
      <c r="CM125" s="933"/>
      <c r="CN125" s="933"/>
      <c r="CO125" s="934"/>
      <c r="CP125" s="941" t="s">
        <v>482</v>
      </c>
      <c r="CQ125" s="886"/>
      <c r="CR125" s="886"/>
      <c r="CS125" s="886"/>
      <c r="CT125" s="886"/>
      <c r="CU125" s="886"/>
      <c r="CV125" s="886"/>
      <c r="CW125" s="886"/>
      <c r="CX125" s="886"/>
      <c r="CY125" s="886"/>
      <c r="CZ125" s="886"/>
      <c r="DA125" s="886"/>
      <c r="DB125" s="886"/>
      <c r="DC125" s="886"/>
      <c r="DD125" s="886"/>
      <c r="DE125" s="886"/>
      <c r="DF125" s="887"/>
      <c r="DG125" s="942" t="s">
        <v>127</v>
      </c>
      <c r="DH125" s="923"/>
      <c r="DI125" s="923"/>
      <c r="DJ125" s="923"/>
      <c r="DK125" s="923"/>
      <c r="DL125" s="923" t="s">
        <v>389</v>
      </c>
      <c r="DM125" s="923"/>
      <c r="DN125" s="923"/>
      <c r="DO125" s="923"/>
      <c r="DP125" s="923"/>
      <c r="DQ125" s="923" t="s">
        <v>127</v>
      </c>
      <c r="DR125" s="923"/>
      <c r="DS125" s="923"/>
      <c r="DT125" s="923"/>
      <c r="DU125" s="923"/>
      <c r="DV125" s="924" t="s">
        <v>483</v>
      </c>
      <c r="DW125" s="924"/>
      <c r="DX125" s="924"/>
      <c r="DY125" s="924"/>
      <c r="DZ125" s="925"/>
    </row>
    <row r="126" spans="1:130" s="246" customFormat="1" ht="26.25" customHeight="1" thickBot="1" x14ac:dyDescent="0.25">
      <c r="A126" s="898"/>
      <c r="B126" s="899"/>
      <c r="C126" s="902" t="s">
        <v>468</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464</v>
      </c>
      <c r="AB126" s="858"/>
      <c r="AC126" s="858"/>
      <c r="AD126" s="858"/>
      <c r="AE126" s="859"/>
      <c r="AF126" s="860" t="s">
        <v>127</v>
      </c>
      <c r="AG126" s="858"/>
      <c r="AH126" s="858"/>
      <c r="AI126" s="858"/>
      <c r="AJ126" s="859"/>
      <c r="AK126" s="860" t="s">
        <v>389</v>
      </c>
      <c r="AL126" s="858"/>
      <c r="AM126" s="858"/>
      <c r="AN126" s="858"/>
      <c r="AO126" s="859"/>
      <c r="AP126" s="905" t="s">
        <v>483</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484</v>
      </c>
      <c r="CQ126" s="828"/>
      <c r="CR126" s="828"/>
      <c r="CS126" s="828"/>
      <c r="CT126" s="828"/>
      <c r="CU126" s="828"/>
      <c r="CV126" s="828"/>
      <c r="CW126" s="828"/>
      <c r="CX126" s="828"/>
      <c r="CY126" s="828"/>
      <c r="CZ126" s="828"/>
      <c r="DA126" s="828"/>
      <c r="DB126" s="828"/>
      <c r="DC126" s="828"/>
      <c r="DD126" s="828"/>
      <c r="DE126" s="828"/>
      <c r="DF126" s="829"/>
      <c r="DG126" s="894" t="s">
        <v>127</v>
      </c>
      <c r="DH126" s="895"/>
      <c r="DI126" s="895"/>
      <c r="DJ126" s="895"/>
      <c r="DK126" s="895"/>
      <c r="DL126" s="895" t="s">
        <v>127</v>
      </c>
      <c r="DM126" s="895"/>
      <c r="DN126" s="895"/>
      <c r="DO126" s="895"/>
      <c r="DP126" s="895"/>
      <c r="DQ126" s="895" t="s">
        <v>127</v>
      </c>
      <c r="DR126" s="895"/>
      <c r="DS126" s="895"/>
      <c r="DT126" s="895"/>
      <c r="DU126" s="895"/>
      <c r="DV126" s="872" t="s">
        <v>127</v>
      </c>
      <c r="DW126" s="872"/>
      <c r="DX126" s="872"/>
      <c r="DY126" s="872"/>
      <c r="DZ126" s="873"/>
    </row>
    <row r="127" spans="1:130" s="246" customFormat="1" ht="26.25" customHeight="1" x14ac:dyDescent="0.2">
      <c r="A127" s="900"/>
      <c r="B127" s="901"/>
      <c r="C127" s="919" t="s">
        <v>485</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v>2574</v>
      </c>
      <c r="AB127" s="858"/>
      <c r="AC127" s="858"/>
      <c r="AD127" s="858"/>
      <c r="AE127" s="859"/>
      <c r="AF127" s="860">
        <v>1403</v>
      </c>
      <c r="AG127" s="858"/>
      <c r="AH127" s="858"/>
      <c r="AI127" s="858"/>
      <c r="AJ127" s="859"/>
      <c r="AK127" s="860">
        <v>782</v>
      </c>
      <c r="AL127" s="858"/>
      <c r="AM127" s="858"/>
      <c r="AN127" s="858"/>
      <c r="AO127" s="859"/>
      <c r="AP127" s="905">
        <v>0</v>
      </c>
      <c r="AQ127" s="906"/>
      <c r="AR127" s="906"/>
      <c r="AS127" s="906"/>
      <c r="AT127" s="907"/>
      <c r="AU127" s="282"/>
      <c r="AV127" s="282"/>
      <c r="AW127" s="282"/>
      <c r="AX127" s="922" t="s">
        <v>486</v>
      </c>
      <c r="AY127" s="890"/>
      <c r="AZ127" s="890"/>
      <c r="BA127" s="890"/>
      <c r="BB127" s="890"/>
      <c r="BC127" s="890"/>
      <c r="BD127" s="890"/>
      <c r="BE127" s="891"/>
      <c r="BF127" s="889" t="s">
        <v>487</v>
      </c>
      <c r="BG127" s="890"/>
      <c r="BH127" s="890"/>
      <c r="BI127" s="890"/>
      <c r="BJ127" s="890"/>
      <c r="BK127" s="890"/>
      <c r="BL127" s="891"/>
      <c r="BM127" s="889" t="s">
        <v>488</v>
      </c>
      <c r="BN127" s="890"/>
      <c r="BO127" s="890"/>
      <c r="BP127" s="890"/>
      <c r="BQ127" s="890"/>
      <c r="BR127" s="890"/>
      <c r="BS127" s="891"/>
      <c r="BT127" s="889" t="s">
        <v>489</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490</v>
      </c>
      <c r="CQ127" s="828"/>
      <c r="CR127" s="828"/>
      <c r="CS127" s="828"/>
      <c r="CT127" s="828"/>
      <c r="CU127" s="828"/>
      <c r="CV127" s="828"/>
      <c r="CW127" s="828"/>
      <c r="CX127" s="828"/>
      <c r="CY127" s="828"/>
      <c r="CZ127" s="828"/>
      <c r="DA127" s="828"/>
      <c r="DB127" s="828"/>
      <c r="DC127" s="828"/>
      <c r="DD127" s="828"/>
      <c r="DE127" s="828"/>
      <c r="DF127" s="829"/>
      <c r="DG127" s="894" t="s">
        <v>127</v>
      </c>
      <c r="DH127" s="895"/>
      <c r="DI127" s="895"/>
      <c r="DJ127" s="895"/>
      <c r="DK127" s="895"/>
      <c r="DL127" s="895" t="s">
        <v>127</v>
      </c>
      <c r="DM127" s="895"/>
      <c r="DN127" s="895"/>
      <c r="DO127" s="895"/>
      <c r="DP127" s="895"/>
      <c r="DQ127" s="895" t="s">
        <v>464</v>
      </c>
      <c r="DR127" s="895"/>
      <c r="DS127" s="895"/>
      <c r="DT127" s="895"/>
      <c r="DU127" s="895"/>
      <c r="DV127" s="872" t="s">
        <v>389</v>
      </c>
      <c r="DW127" s="872"/>
      <c r="DX127" s="872"/>
      <c r="DY127" s="872"/>
      <c r="DZ127" s="873"/>
    </row>
    <row r="128" spans="1:130" s="246" customFormat="1" ht="26.25" customHeight="1" thickBot="1" x14ac:dyDescent="0.25">
      <c r="A128" s="874" t="s">
        <v>491</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492</v>
      </c>
      <c r="X128" s="876"/>
      <c r="Y128" s="876"/>
      <c r="Z128" s="877"/>
      <c r="AA128" s="878" t="s">
        <v>127</v>
      </c>
      <c r="AB128" s="879"/>
      <c r="AC128" s="879"/>
      <c r="AD128" s="879"/>
      <c r="AE128" s="880"/>
      <c r="AF128" s="881" t="s">
        <v>127</v>
      </c>
      <c r="AG128" s="879"/>
      <c r="AH128" s="879"/>
      <c r="AI128" s="879"/>
      <c r="AJ128" s="880"/>
      <c r="AK128" s="881" t="s">
        <v>127</v>
      </c>
      <c r="AL128" s="879"/>
      <c r="AM128" s="879"/>
      <c r="AN128" s="879"/>
      <c r="AO128" s="880"/>
      <c r="AP128" s="882"/>
      <c r="AQ128" s="883"/>
      <c r="AR128" s="883"/>
      <c r="AS128" s="883"/>
      <c r="AT128" s="884"/>
      <c r="AU128" s="282"/>
      <c r="AV128" s="282"/>
      <c r="AW128" s="282"/>
      <c r="AX128" s="885" t="s">
        <v>493</v>
      </c>
      <c r="AY128" s="886"/>
      <c r="AZ128" s="886"/>
      <c r="BA128" s="886"/>
      <c r="BB128" s="886"/>
      <c r="BC128" s="886"/>
      <c r="BD128" s="886"/>
      <c r="BE128" s="887"/>
      <c r="BF128" s="864" t="s">
        <v>127</v>
      </c>
      <c r="BG128" s="865"/>
      <c r="BH128" s="865"/>
      <c r="BI128" s="865"/>
      <c r="BJ128" s="865"/>
      <c r="BK128" s="865"/>
      <c r="BL128" s="888"/>
      <c r="BM128" s="864">
        <v>15</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494</v>
      </c>
      <c r="CQ128" s="806"/>
      <c r="CR128" s="806"/>
      <c r="CS128" s="806"/>
      <c r="CT128" s="806"/>
      <c r="CU128" s="806"/>
      <c r="CV128" s="806"/>
      <c r="CW128" s="806"/>
      <c r="CX128" s="806"/>
      <c r="CY128" s="806"/>
      <c r="CZ128" s="806"/>
      <c r="DA128" s="806"/>
      <c r="DB128" s="806"/>
      <c r="DC128" s="806"/>
      <c r="DD128" s="806"/>
      <c r="DE128" s="806"/>
      <c r="DF128" s="807"/>
      <c r="DG128" s="868">
        <v>6387</v>
      </c>
      <c r="DH128" s="869"/>
      <c r="DI128" s="869"/>
      <c r="DJ128" s="869"/>
      <c r="DK128" s="869"/>
      <c r="DL128" s="869" t="s">
        <v>127</v>
      </c>
      <c r="DM128" s="869"/>
      <c r="DN128" s="869"/>
      <c r="DO128" s="869"/>
      <c r="DP128" s="869"/>
      <c r="DQ128" s="869">
        <v>2727</v>
      </c>
      <c r="DR128" s="869"/>
      <c r="DS128" s="869"/>
      <c r="DT128" s="869"/>
      <c r="DU128" s="869"/>
      <c r="DV128" s="870">
        <v>0.1</v>
      </c>
      <c r="DW128" s="870"/>
      <c r="DX128" s="870"/>
      <c r="DY128" s="870"/>
      <c r="DZ128" s="871"/>
    </row>
    <row r="129" spans="1:131" s="246" customFormat="1" ht="26.25" customHeight="1" x14ac:dyDescent="0.2">
      <c r="A129" s="852" t="s">
        <v>106</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495</v>
      </c>
      <c r="X129" s="855"/>
      <c r="Y129" s="855"/>
      <c r="Z129" s="856"/>
      <c r="AA129" s="857">
        <v>4382681</v>
      </c>
      <c r="AB129" s="858"/>
      <c r="AC129" s="858"/>
      <c r="AD129" s="858"/>
      <c r="AE129" s="859"/>
      <c r="AF129" s="860">
        <v>4349012</v>
      </c>
      <c r="AG129" s="858"/>
      <c r="AH129" s="858"/>
      <c r="AI129" s="858"/>
      <c r="AJ129" s="859"/>
      <c r="AK129" s="860">
        <v>4315635</v>
      </c>
      <c r="AL129" s="858"/>
      <c r="AM129" s="858"/>
      <c r="AN129" s="858"/>
      <c r="AO129" s="859"/>
      <c r="AP129" s="861"/>
      <c r="AQ129" s="862"/>
      <c r="AR129" s="862"/>
      <c r="AS129" s="862"/>
      <c r="AT129" s="863"/>
      <c r="AU129" s="284"/>
      <c r="AV129" s="284"/>
      <c r="AW129" s="284"/>
      <c r="AX129" s="827" t="s">
        <v>496</v>
      </c>
      <c r="AY129" s="828"/>
      <c r="AZ129" s="828"/>
      <c r="BA129" s="828"/>
      <c r="BB129" s="828"/>
      <c r="BC129" s="828"/>
      <c r="BD129" s="828"/>
      <c r="BE129" s="829"/>
      <c r="BF129" s="847" t="s">
        <v>127</v>
      </c>
      <c r="BG129" s="848"/>
      <c r="BH129" s="848"/>
      <c r="BI129" s="848"/>
      <c r="BJ129" s="848"/>
      <c r="BK129" s="848"/>
      <c r="BL129" s="849"/>
      <c r="BM129" s="847">
        <v>20</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2">
      <c r="A130" s="852" t="s">
        <v>497</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498</v>
      </c>
      <c r="X130" s="855"/>
      <c r="Y130" s="855"/>
      <c r="Z130" s="856"/>
      <c r="AA130" s="857">
        <v>718113</v>
      </c>
      <c r="AB130" s="858"/>
      <c r="AC130" s="858"/>
      <c r="AD130" s="858"/>
      <c r="AE130" s="859"/>
      <c r="AF130" s="860">
        <v>708679</v>
      </c>
      <c r="AG130" s="858"/>
      <c r="AH130" s="858"/>
      <c r="AI130" s="858"/>
      <c r="AJ130" s="859"/>
      <c r="AK130" s="860">
        <v>740346</v>
      </c>
      <c r="AL130" s="858"/>
      <c r="AM130" s="858"/>
      <c r="AN130" s="858"/>
      <c r="AO130" s="859"/>
      <c r="AP130" s="861"/>
      <c r="AQ130" s="862"/>
      <c r="AR130" s="862"/>
      <c r="AS130" s="862"/>
      <c r="AT130" s="863"/>
      <c r="AU130" s="284"/>
      <c r="AV130" s="284"/>
      <c r="AW130" s="284"/>
      <c r="AX130" s="827" t="s">
        <v>499</v>
      </c>
      <c r="AY130" s="828"/>
      <c r="AZ130" s="828"/>
      <c r="BA130" s="828"/>
      <c r="BB130" s="828"/>
      <c r="BC130" s="828"/>
      <c r="BD130" s="828"/>
      <c r="BE130" s="829"/>
      <c r="BF130" s="830">
        <v>8.6</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5">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500</v>
      </c>
      <c r="X131" s="838"/>
      <c r="Y131" s="838"/>
      <c r="Z131" s="839"/>
      <c r="AA131" s="840">
        <v>3664568</v>
      </c>
      <c r="AB131" s="841"/>
      <c r="AC131" s="841"/>
      <c r="AD131" s="841"/>
      <c r="AE131" s="842"/>
      <c r="AF131" s="843">
        <v>3640333</v>
      </c>
      <c r="AG131" s="841"/>
      <c r="AH131" s="841"/>
      <c r="AI131" s="841"/>
      <c r="AJ131" s="842"/>
      <c r="AK131" s="843">
        <v>3575289</v>
      </c>
      <c r="AL131" s="841"/>
      <c r="AM131" s="841"/>
      <c r="AN131" s="841"/>
      <c r="AO131" s="842"/>
      <c r="AP131" s="844"/>
      <c r="AQ131" s="845"/>
      <c r="AR131" s="845"/>
      <c r="AS131" s="845"/>
      <c r="AT131" s="846"/>
      <c r="AU131" s="284"/>
      <c r="AV131" s="284"/>
      <c r="AW131" s="284"/>
      <c r="AX131" s="805" t="s">
        <v>501</v>
      </c>
      <c r="AY131" s="806"/>
      <c r="AZ131" s="806"/>
      <c r="BA131" s="806"/>
      <c r="BB131" s="806"/>
      <c r="BC131" s="806"/>
      <c r="BD131" s="806"/>
      <c r="BE131" s="807"/>
      <c r="BF131" s="808" t="s">
        <v>127</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2">
      <c r="A132" s="814" t="s">
        <v>502</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503</v>
      </c>
      <c r="W132" s="818"/>
      <c r="X132" s="818"/>
      <c r="Y132" s="818"/>
      <c r="Z132" s="819"/>
      <c r="AA132" s="820">
        <v>8.1278338950000002</v>
      </c>
      <c r="AB132" s="821"/>
      <c r="AC132" s="821"/>
      <c r="AD132" s="821"/>
      <c r="AE132" s="822"/>
      <c r="AF132" s="823">
        <v>8.519495332</v>
      </c>
      <c r="AG132" s="821"/>
      <c r="AH132" s="821"/>
      <c r="AI132" s="821"/>
      <c r="AJ132" s="822"/>
      <c r="AK132" s="823">
        <v>9.2614331320000005</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5">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504</v>
      </c>
      <c r="W133" s="797"/>
      <c r="X133" s="797"/>
      <c r="Y133" s="797"/>
      <c r="Z133" s="798"/>
      <c r="AA133" s="799">
        <v>7.9</v>
      </c>
      <c r="AB133" s="800"/>
      <c r="AC133" s="800"/>
      <c r="AD133" s="800"/>
      <c r="AE133" s="801"/>
      <c r="AF133" s="799">
        <v>8.1999999999999993</v>
      </c>
      <c r="AG133" s="800"/>
      <c r="AH133" s="800"/>
      <c r="AI133" s="800"/>
      <c r="AJ133" s="801"/>
      <c r="AK133" s="799">
        <v>8.6</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2">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4" hidden="1" x14ac:dyDescent="0.2">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2"/>
  </sheetData>
  <sheetProtection algorithmName="SHA-512" hashValue="760KqW2rK22USMkP8yHnvNTD/4NL7+BwR1z5qvlvw9RzdbkfNbs8sxGiNuzZjZnZgy4D/tE3nw0XLwj6nkqToA==" saltValue="ls5ppcp0p2I635xqSXTN6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9" scale="2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2"/>
  <cols>
    <col min="1" max="120" width="2.77734375" style="291" customWidth="1"/>
    <col min="121" max="121" width="0" style="290" hidden="1" customWidth="1"/>
    <col min="122" max="16384" width="9" style="290" hidden="1"/>
  </cols>
  <sheetData>
    <row r="1" spans="1:120" ht="13.2"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0"/>
    </row>
    <row r="17" spans="119:120" ht="13.2" x14ac:dyDescent="0.2">
      <c r="DP17" s="290"/>
    </row>
    <row r="18" spans="119:120" ht="13.2" x14ac:dyDescent="0.2"/>
    <row r="19" spans="119:120" ht="13.2" x14ac:dyDescent="0.2"/>
    <row r="20" spans="119:120" ht="13.2" x14ac:dyDescent="0.2">
      <c r="DO20" s="290"/>
      <c r="DP20" s="290"/>
    </row>
    <row r="21" spans="119:120" ht="13.2" x14ac:dyDescent="0.2">
      <c r="DP21" s="290"/>
    </row>
    <row r="22" spans="119:120" ht="13.2" x14ac:dyDescent="0.2"/>
    <row r="23" spans="119:120" ht="13.2" x14ac:dyDescent="0.2">
      <c r="DO23" s="290"/>
      <c r="DP23" s="290"/>
    </row>
    <row r="24" spans="119:120" ht="13.2" x14ac:dyDescent="0.2">
      <c r="DP24" s="290"/>
    </row>
    <row r="25" spans="119:120" ht="13.2" x14ac:dyDescent="0.2">
      <c r="DP25" s="290"/>
    </row>
    <row r="26" spans="119:120" ht="13.2" x14ac:dyDescent="0.2">
      <c r="DO26" s="290"/>
      <c r="DP26" s="290"/>
    </row>
    <row r="27" spans="119:120" ht="13.2" x14ac:dyDescent="0.2"/>
    <row r="28" spans="119:120" ht="13.2" x14ac:dyDescent="0.2">
      <c r="DO28" s="290"/>
      <c r="DP28" s="290"/>
    </row>
    <row r="29" spans="119:120" ht="13.2" x14ac:dyDescent="0.2">
      <c r="DP29" s="290"/>
    </row>
    <row r="30" spans="119:120" ht="13.2" x14ac:dyDescent="0.2"/>
    <row r="31" spans="119:120" ht="13.2" x14ac:dyDescent="0.2">
      <c r="DO31" s="290"/>
      <c r="DP31" s="290"/>
    </row>
    <row r="32" spans="119:120" ht="13.2" x14ac:dyDescent="0.2"/>
    <row r="33" spans="98:120" ht="13.2" x14ac:dyDescent="0.2">
      <c r="DO33" s="290"/>
      <c r="DP33" s="290"/>
    </row>
    <row r="34" spans="98:120" ht="13.2" x14ac:dyDescent="0.2">
      <c r="DM34" s="290"/>
    </row>
    <row r="35" spans="98:120" ht="13.2" x14ac:dyDescent="0.2">
      <c r="CT35" s="290"/>
      <c r="CU35" s="290"/>
      <c r="CV35" s="290"/>
      <c r="CY35" s="290"/>
      <c r="CZ35" s="290"/>
      <c r="DA35" s="290"/>
      <c r="DD35" s="290"/>
      <c r="DE35" s="290"/>
      <c r="DF35" s="290"/>
      <c r="DI35" s="290"/>
      <c r="DJ35" s="290"/>
      <c r="DK35" s="290"/>
      <c r="DM35" s="290"/>
      <c r="DN35" s="290"/>
      <c r="DO35" s="290"/>
      <c r="DP35" s="290"/>
    </row>
    <row r="36" spans="98:120" ht="13.2" x14ac:dyDescent="0.2"/>
    <row r="37" spans="98:120" ht="13.2" x14ac:dyDescent="0.2">
      <c r="CW37" s="290"/>
      <c r="DB37" s="290"/>
      <c r="DG37" s="290"/>
      <c r="DL37" s="290"/>
      <c r="DP37" s="290"/>
    </row>
    <row r="38" spans="98:120" ht="13.2" x14ac:dyDescent="0.2">
      <c r="CT38" s="290"/>
      <c r="CU38" s="290"/>
      <c r="CV38" s="290"/>
      <c r="CW38" s="290"/>
      <c r="CY38" s="290"/>
      <c r="CZ38" s="290"/>
      <c r="DA38" s="290"/>
      <c r="DB38" s="290"/>
      <c r="DD38" s="290"/>
      <c r="DE38" s="290"/>
      <c r="DF38" s="290"/>
      <c r="DG38" s="290"/>
      <c r="DI38" s="290"/>
      <c r="DJ38" s="290"/>
      <c r="DK38" s="290"/>
      <c r="DL38" s="290"/>
      <c r="DN38" s="290"/>
      <c r="DO38" s="290"/>
      <c r="DP38" s="290"/>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0"/>
      <c r="DO49" s="290"/>
      <c r="DP49" s="290"/>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0"/>
      <c r="CS63" s="290"/>
      <c r="CX63" s="290"/>
      <c r="DC63" s="290"/>
      <c r="DH63" s="290"/>
    </row>
    <row r="64" spans="22:120" ht="13.2" x14ac:dyDescent="0.2">
      <c r="V64" s="290"/>
    </row>
    <row r="65" spans="15:120" ht="13.2" x14ac:dyDescent="0.2">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ht="13.2" x14ac:dyDescent="0.2">
      <c r="Q66" s="290"/>
      <c r="S66" s="290"/>
      <c r="U66" s="290"/>
      <c r="DM66" s="290"/>
    </row>
    <row r="67" spans="15:120" ht="13.2" x14ac:dyDescent="0.2">
      <c r="O67" s="290"/>
      <c r="P67" s="290"/>
      <c r="R67" s="290"/>
      <c r="T67" s="290"/>
      <c r="Y67" s="290"/>
      <c r="CT67" s="290"/>
      <c r="CV67" s="290"/>
      <c r="CW67" s="290"/>
      <c r="CY67" s="290"/>
      <c r="DA67" s="290"/>
      <c r="DB67" s="290"/>
      <c r="DD67" s="290"/>
      <c r="DF67" s="290"/>
      <c r="DG67" s="290"/>
      <c r="DI67" s="290"/>
      <c r="DK67" s="290"/>
      <c r="DL67" s="290"/>
      <c r="DN67" s="290"/>
      <c r="DO67" s="290"/>
      <c r="DP67" s="290"/>
    </row>
    <row r="68" spans="15:120" ht="13.2" x14ac:dyDescent="0.2"/>
    <row r="69" spans="15:120" ht="13.2" x14ac:dyDescent="0.2"/>
    <row r="70" spans="15:120" ht="13.2" x14ac:dyDescent="0.2"/>
    <row r="71" spans="15:120" ht="13.2" x14ac:dyDescent="0.2"/>
    <row r="72" spans="15:120" ht="13.2" x14ac:dyDescent="0.2">
      <c r="DP72" s="290"/>
    </row>
    <row r="73" spans="15:120" ht="13.2" x14ac:dyDescent="0.2">
      <c r="DP73" s="290"/>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0"/>
      <c r="CX96" s="290"/>
      <c r="DC96" s="290"/>
      <c r="DH96" s="290"/>
    </row>
    <row r="97" spans="24:120" ht="13.2" x14ac:dyDescent="0.2">
      <c r="CS97" s="290"/>
      <c r="CX97" s="290"/>
      <c r="DC97" s="290"/>
      <c r="DH97" s="290"/>
      <c r="DP97" s="291" t="s">
        <v>505</v>
      </c>
    </row>
    <row r="98" spans="24:120" ht="13.2" hidden="1" x14ac:dyDescent="0.2">
      <c r="CS98" s="290"/>
      <c r="CX98" s="290"/>
      <c r="DC98" s="290"/>
      <c r="DH98" s="290"/>
    </row>
    <row r="99" spans="24:120" ht="13.2" hidden="1" x14ac:dyDescent="0.2">
      <c r="CS99" s="290"/>
      <c r="CX99" s="290"/>
      <c r="DC99" s="290"/>
      <c r="DH99" s="290"/>
    </row>
    <row r="100" spans="24:120" ht="13.2" hidden="1" x14ac:dyDescent="0.2"/>
    <row r="101" spans="24:120" ht="12" hidden="1" customHeight="1" x14ac:dyDescent="0.2">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2">
      <c r="CU102" s="290"/>
      <c r="CZ102" s="290"/>
      <c r="DE102" s="290"/>
      <c r="DJ102" s="290"/>
      <c r="DM102" s="290"/>
    </row>
    <row r="103" spans="24:120" ht="13.2" hidden="1" x14ac:dyDescent="0.2">
      <c r="CT103" s="290"/>
      <c r="CV103" s="290"/>
      <c r="CW103" s="290"/>
      <c r="CY103" s="290"/>
      <c r="DA103" s="290"/>
      <c r="DB103" s="290"/>
      <c r="DD103" s="290"/>
      <c r="DF103" s="290"/>
      <c r="DG103" s="290"/>
      <c r="DI103" s="290"/>
      <c r="DK103" s="290"/>
      <c r="DL103" s="290"/>
      <c r="DM103" s="290"/>
      <c r="DN103" s="290"/>
      <c r="DO103" s="290"/>
      <c r="DP103" s="290"/>
    </row>
    <row r="104" spans="24:120" ht="13.2" hidden="1" x14ac:dyDescent="0.2">
      <c r="CV104" s="290"/>
      <c r="CW104" s="290"/>
      <c r="DA104" s="290"/>
      <c r="DB104" s="290"/>
      <c r="DF104" s="290"/>
      <c r="DG104" s="290"/>
      <c r="DK104" s="290"/>
      <c r="DL104" s="290"/>
      <c r="DN104" s="290"/>
      <c r="DO104" s="290"/>
      <c r="DP104" s="290"/>
    </row>
    <row r="105" spans="24:120" ht="12.75" hidden="1" customHeight="1" x14ac:dyDescent="0.2"/>
    <row r="106" spans="24:120" ht="13.2" hidden="1" x14ac:dyDescent="0.2"/>
    <row r="107" spans="24:120" ht="13.2" hidden="1" x14ac:dyDescent="0.2"/>
    <row r="108" spans="24:120" ht="13.2" hidden="1" x14ac:dyDescent="0.2"/>
    <row r="109" spans="24:120" ht="13.2" hidden="1" x14ac:dyDescent="0.2"/>
    <row r="110" spans="24:120" ht="13.2" hidden="1" x14ac:dyDescent="0.2"/>
  </sheetData>
  <sheetProtection algorithmName="SHA-512" hashValue="fih0guymkIIrCGjoAYpTdMiO1pZ1eOnU7mhmEBWT9FkfykGVV2CkbYOqSX20OQG/LmI1IKsDlmMNAQC+NdB/hg==" saltValue="51ihGyfpf4NllTCEdpFZD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Normal="100" zoomScaleSheetLayoutView="55" workbookViewId="0"/>
  </sheetViews>
  <sheetFormatPr defaultColWidth="0" defaultRowHeight="13.5" customHeight="1" zeroHeight="1" x14ac:dyDescent="0.2"/>
  <cols>
    <col min="1" max="116" width="2.6640625" style="291" customWidth="1"/>
    <col min="117" max="16384" width="9" style="290" hidden="1"/>
  </cols>
  <sheetData>
    <row r="1" spans="2:116" ht="13.2"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ht="13.2" x14ac:dyDescent="0.2"/>
    <row r="3" spans="2:116" ht="13.2" x14ac:dyDescent="0.2"/>
    <row r="4" spans="2:116" ht="13.2" x14ac:dyDescent="0.2">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ht="13.2" x14ac:dyDescent="0.2">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ht="13.2" x14ac:dyDescent="0.2"/>
    <row r="20" spans="9:116" ht="13.2" x14ac:dyDescent="0.2"/>
    <row r="21" spans="9:116" ht="13.2" x14ac:dyDescent="0.2">
      <c r="DL21" s="290"/>
    </row>
    <row r="22" spans="9:116" ht="13.2" x14ac:dyDescent="0.2">
      <c r="DI22" s="290"/>
      <c r="DJ22" s="290"/>
      <c r="DK22" s="290"/>
      <c r="DL22" s="290"/>
    </row>
    <row r="23" spans="9:116" ht="13.2" x14ac:dyDescent="0.2">
      <c r="CY23" s="290"/>
      <c r="CZ23" s="290"/>
      <c r="DA23" s="290"/>
      <c r="DB23" s="290"/>
      <c r="DC23" s="290"/>
      <c r="DD23" s="290"/>
      <c r="DE23" s="290"/>
      <c r="DF23" s="290"/>
      <c r="DG23" s="290"/>
      <c r="DH23" s="290"/>
      <c r="DI23" s="290"/>
      <c r="DJ23" s="290"/>
      <c r="DK23" s="290"/>
      <c r="DL23" s="290"/>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0"/>
      <c r="DA35" s="290"/>
      <c r="DB35" s="290"/>
      <c r="DC35" s="290"/>
      <c r="DD35" s="290"/>
      <c r="DE35" s="290"/>
      <c r="DF35" s="290"/>
      <c r="DG35" s="290"/>
      <c r="DH35" s="290"/>
      <c r="DI35" s="290"/>
      <c r="DJ35" s="290"/>
      <c r="DK35" s="290"/>
      <c r="DL35" s="290"/>
    </row>
    <row r="36" spans="15:116" ht="13.2" x14ac:dyDescent="0.2"/>
    <row r="37" spans="15:116" ht="13.2" x14ac:dyDescent="0.2">
      <c r="DL37" s="290"/>
    </row>
    <row r="38" spans="15:116" ht="13.2" x14ac:dyDescent="0.2">
      <c r="DI38" s="290"/>
      <c r="DJ38" s="290"/>
      <c r="DK38" s="290"/>
      <c r="DL38" s="290"/>
    </row>
    <row r="39" spans="15:116" ht="13.2" x14ac:dyDescent="0.2"/>
    <row r="40" spans="15:116" ht="13.2" x14ac:dyDescent="0.2"/>
    <row r="41" spans="15:116" ht="13.2" x14ac:dyDescent="0.2"/>
    <row r="42" spans="15:116" ht="13.2" x14ac:dyDescent="0.2"/>
    <row r="43" spans="15:116" ht="13.2" x14ac:dyDescent="0.2">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ht="13.2" x14ac:dyDescent="0.2">
      <c r="DL44" s="290"/>
    </row>
    <row r="45" spans="15:116" ht="13.2" x14ac:dyDescent="0.2"/>
    <row r="46" spans="15:116" ht="13.2" x14ac:dyDescent="0.2">
      <c r="DA46" s="290"/>
      <c r="DB46" s="290"/>
      <c r="DC46" s="290"/>
      <c r="DD46" s="290"/>
      <c r="DE46" s="290"/>
      <c r="DF46" s="290"/>
      <c r="DG46" s="290"/>
      <c r="DH46" s="290"/>
      <c r="DI46" s="290"/>
      <c r="DJ46" s="290"/>
      <c r="DK46" s="290"/>
      <c r="DL46" s="290"/>
    </row>
    <row r="47" spans="15:116" ht="13.2" x14ac:dyDescent="0.2"/>
    <row r="48" spans="15:116" ht="13.2" x14ac:dyDescent="0.2"/>
    <row r="49" spans="104:116" ht="13.2" x14ac:dyDescent="0.2"/>
    <row r="50" spans="104:116" ht="13.2" x14ac:dyDescent="0.2">
      <c r="CZ50" s="290"/>
      <c r="DA50" s="290"/>
      <c r="DB50" s="290"/>
      <c r="DC50" s="290"/>
      <c r="DD50" s="290"/>
      <c r="DE50" s="290"/>
      <c r="DF50" s="290"/>
      <c r="DG50" s="290"/>
      <c r="DH50" s="290"/>
      <c r="DI50" s="290"/>
      <c r="DJ50" s="290"/>
      <c r="DK50" s="290"/>
      <c r="DL50" s="290"/>
    </row>
    <row r="51" spans="104:116" ht="13.2" x14ac:dyDescent="0.2"/>
    <row r="52" spans="104:116" ht="13.2" x14ac:dyDescent="0.2"/>
    <row r="53" spans="104:116" ht="13.2" x14ac:dyDescent="0.2">
      <c r="DL53" s="290"/>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0"/>
      <c r="DD67" s="290"/>
      <c r="DE67" s="290"/>
      <c r="DF67" s="290"/>
      <c r="DG67" s="290"/>
      <c r="DH67" s="290"/>
      <c r="DI67" s="290"/>
      <c r="DJ67" s="290"/>
      <c r="DK67" s="290"/>
      <c r="DL67" s="290"/>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31teUrZR9EtWVdXX4fGRf0J+dBLmJTqWQj0MVo/UJ9diXPJzVploanMnOZYJ2+DpbwPlpdO2v1xyz2kTcLulNQ==" saltValue="V4pH2+4TzJeU+LdVwAluu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2"/>
  <cols>
    <col min="1" max="36" width="2.44140625" style="292" customWidth="1"/>
    <col min="37" max="44" width="17" style="292" customWidth="1"/>
    <col min="45" max="45" width="6.109375" style="299" customWidth="1"/>
    <col min="46" max="46" width="3" style="297" customWidth="1"/>
    <col min="47" max="47" width="19.109375" style="292" hidden="1" customWidth="1"/>
    <col min="48" max="52" width="12.6640625" style="292" hidden="1" customWidth="1"/>
    <col min="53" max="16384" width="8.6640625" style="292" hidden="1"/>
  </cols>
  <sheetData>
    <row r="1" spans="1:46" ht="13.2" x14ac:dyDescent="0.2">
      <c r="AS1" s="293"/>
      <c r="AT1" s="293"/>
    </row>
    <row r="2" spans="1:46" ht="13.2" x14ac:dyDescent="0.2">
      <c r="AS2" s="293"/>
      <c r="AT2" s="293"/>
    </row>
    <row r="3" spans="1:46" ht="13.2" x14ac:dyDescent="0.2">
      <c r="AS3" s="293"/>
      <c r="AT3" s="293"/>
    </row>
    <row r="4" spans="1:46" ht="13.2" x14ac:dyDescent="0.2">
      <c r="AS4" s="293"/>
      <c r="AT4" s="293"/>
    </row>
    <row r="5" spans="1:46" ht="16.2" x14ac:dyDescent="0.2">
      <c r="A5" s="294" t="s">
        <v>506</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ht="13.2" x14ac:dyDescent="0.2">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507</v>
      </c>
      <c r="AL6" s="298"/>
      <c r="AM6" s="298"/>
      <c r="AN6" s="298"/>
      <c r="AO6" s="293"/>
      <c r="AP6" s="293"/>
      <c r="AQ6" s="293"/>
      <c r="AR6" s="293"/>
    </row>
    <row r="7" spans="1:46" ht="13.2" x14ac:dyDescent="0.2">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508</v>
      </c>
      <c r="AP7" s="303"/>
      <c r="AQ7" s="304" t="s">
        <v>509</v>
      </c>
      <c r="AR7" s="305"/>
    </row>
    <row r="8" spans="1:46" ht="13.2" x14ac:dyDescent="0.2">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510</v>
      </c>
      <c r="AQ8" s="310" t="s">
        <v>511</v>
      </c>
      <c r="AR8" s="311" t="s">
        <v>512</v>
      </c>
    </row>
    <row r="9" spans="1:46" ht="13.2" x14ac:dyDescent="0.2">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513</v>
      </c>
      <c r="AL9" s="1227"/>
      <c r="AM9" s="1227"/>
      <c r="AN9" s="1228"/>
      <c r="AO9" s="312">
        <v>953620</v>
      </c>
      <c r="AP9" s="312">
        <v>99657</v>
      </c>
      <c r="AQ9" s="313">
        <v>137457</v>
      </c>
      <c r="AR9" s="314">
        <v>-27.5</v>
      </c>
    </row>
    <row r="10" spans="1:46" ht="13.2" x14ac:dyDescent="0.2">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514</v>
      </c>
      <c r="AL10" s="1227"/>
      <c r="AM10" s="1227"/>
      <c r="AN10" s="1228"/>
      <c r="AO10" s="315">
        <v>130093</v>
      </c>
      <c r="AP10" s="315">
        <v>13595</v>
      </c>
      <c r="AQ10" s="316">
        <v>16552</v>
      </c>
      <c r="AR10" s="317">
        <v>-17.899999999999999</v>
      </c>
    </row>
    <row r="11" spans="1:46" ht="13.5" customHeight="1" x14ac:dyDescent="0.2">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515</v>
      </c>
      <c r="AL11" s="1227"/>
      <c r="AM11" s="1227"/>
      <c r="AN11" s="1228"/>
      <c r="AO11" s="315">
        <v>245367</v>
      </c>
      <c r="AP11" s="315">
        <v>25642</v>
      </c>
      <c r="AQ11" s="316">
        <v>23820</v>
      </c>
      <c r="AR11" s="317">
        <v>7.6</v>
      </c>
    </row>
    <row r="12" spans="1:46" ht="13.5" customHeight="1" x14ac:dyDescent="0.2">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516</v>
      </c>
      <c r="AL12" s="1227"/>
      <c r="AM12" s="1227"/>
      <c r="AN12" s="1228"/>
      <c r="AO12" s="315">
        <v>6606</v>
      </c>
      <c r="AP12" s="315">
        <v>690</v>
      </c>
      <c r="AQ12" s="316">
        <v>3889</v>
      </c>
      <c r="AR12" s="317">
        <v>-82.3</v>
      </c>
    </row>
    <row r="13" spans="1:46" ht="13.5" customHeight="1" x14ac:dyDescent="0.2">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517</v>
      </c>
      <c r="AL13" s="1227"/>
      <c r="AM13" s="1227"/>
      <c r="AN13" s="1228"/>
      <c r="AO13" s="315" t="s">
        <v>518</v>
      </c>
      <c r="AP13" s="315" t="s">
        <v>518</v>
      </c>
      <c r="AQ13" s="316" t="s">
        <v>518</v>
      </c>
      <c r="AR13" s="317" t="s">
        <v>518</v>
      </c>
    </row>
    <row r="14" spans="1:46" ht="13.5" customHeight="1" x14ac:dyDescent="0.2">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519</v>
      </c>
      <c r="AL14" s="1227"/>
      <c r="AM14" s="1227"/>
      <c r="AN14" s="1228"/>
      <c r="AO14" s="315">
        <v>34569</v>
      </c>
      <c r="AP14" s="315">
        <v>3613</v>
      </c>
      <c r="AQ14" s="316">
        <v>6581</v>
      </c>
      <c r="AR14" s="317">
        <v>-45.1</v>
      </c>
    </row>
    <row r="15" spans="1:46" ht="13.5" customHeight="1" x14ac:dyDescent="0.2">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520</v>
      </c>
      <c r="AL15" s="1227"/>
      <c r="AM15" s="1227"/>
      <c r="AN15" s="1228"/>
      <c r="AO15" s="315">
        <v>55565</v>
      </c>
      <c r="AP15" s="315">
        <v>5807</v>
      </c>
      <c r="AQ15" s="316">
        <v>3467</v>
      </c>
      <c r="AR15" s="317">
        <v>67.5</v>
      </c>
    </row>
    <row r="16" spans="1:46" ht="13.2" x14ac:dyDescent="0.2">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521</v>
      </c>
      <c r="AL16" s="1230"/>
      <c r="AM16" s="1230"/>
      <c r="AN16" s="1231"/>
      <c r="AO16" s="315">
        <v>-103797</v>
      </c>
      <c r="AP16" s="315">
        <v>-10847</v>
      </c>
      <c r="AQ16" s="316">
        <v>-13853</v>
      </c>
      <c r="AR16" s="317">
        <v>-21.7</v>
      </c>
    </row>
    <row r="17" spans="1:46" ht="13.2" x14ac:dyDescent="0.2">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186</v>
      </c>
      <c r="AL17" s="1230"/>
      <c r="AM17" s="1230"/>
      <c r="AN17" s="1231"/>
      <c r="AO17" s="315">
        <v>1322023</v>
      </c>
      <c r="AP17" s="315">
        <v>138157</v>
      </c>
      <c r="AQ17" s="316">
        <v>177914</v>
      </c>
      <c r="AR17" s="317">
        <v>-22.3</v>
      </c>
    </row>
    <row r="18" spans="1:46" ht="13.2" x14ac:dyDescent="0.2">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ht="13.2" x14ac:dyDescent="0.2">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522</v>
      </c>
      <c r="AL19" s="293"/>
      <c r="AM19" s="293"/>
      <c r="AN19" s="293"/>
      <c r="AO19" s="293"/>
      <c r="AP19" s="293"/>
      <c r="AQ19" s="293"/>
      <c r="AR19" s="293"/>
    </row>
    <row r="20" spans="1:46" ht="13.2" x14ac:dyDescent="0.2">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523</v>
      </c>
      <c r="AP20" s="323" t="s">
        <v>524</v>
      </c>
      <c r="AQ20" s="324" t="s">
        <v>525</v>
      </c>
      <c r="AR20" s="325"/>
    </row>
    <row r="21" spans="1:46" s="331" customFormat="1" ht="13.2" x14ac:dyDescent="0.2">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526</v>
      </c>
      <c r="AL21" s="1224"/>
      <c r="AM21" s="1224"/>
      <c r="AN21" s="1225"/>
      <c r="AO21" s="327">
        <v>11.5</v>
      </c>
      <c r="AP21" s="328">
        <v>15.77</v>
      </c>
      <c r="AQ21" s="329">
        <v>-4.2699999999999996</v>
      </c>
      <c r="AR21" s="298"/>
      <c r="AS21" s="330"/>
      <c r="AT21" s="326"/>
    </row>
    <row r="22" spans="1:46" s="331" customFormat="1" ht="13.2" x14ac:dyDescent="0.2">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527</v>
      </c>
      <c r="AL22" s="1224"/>
      <c r="AM22" s="1224"/>
      <c r="AN22" s="1225"/>
      <c r="AO22" s="332">
        <v>97.6</v>
      </c>
      <c r="AP22" s="333">
        <v>96</v>
      </c>
      <c r="AQ22" s="334">
        <v>1.6</v>
      </c>
      <c r="AR22" s="318"/>
      <c r="AS22" s="330"/>
      <c r="AT22" s="326"/>
    </row>
    <row r="23" spans="1:46" s="331" customFormat="1" ht="13.2" x14ac:dyDescent="0.2">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ht="13.2" x14ac:dyDescent="0.2">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ht="13.2" x14ac:dyDescent="0.2">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ht="13.2" x14ac:dyDescent="0.2">
      <c r="A26" s="298" t="s">
        <v>528</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ht="13.2" x14ac:dyDescent="0.2">
      <c r="A27" s="339"/>
      <c r="AO27" s="293"/>
      <c r="AP27" s="293"/>
      <c r="AQ27" s="293"/>
      <c r="AR27" s="293"/>
      <c r="AS27" s="293"/>
      <c r="AT27" s="293"/>
    </row>
    <row r="28" spans="1:46" ht="16.2" x14ac:dyDescent="0.2">
      <c r="A28" s="294" t="s">
        <v>529</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ht="13.2" x14ac:dyDescent="0.2">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530</v>
      </c>
      <c r="AL29" s="298"/>
      <c r="AM29" s="298"/>
      <c r="AN29" s="298"/>
      <c r="AO29" s="293"/>
      <c r="AP29" s="293"/>
      <c r="AQ29" s="293"/>
      <c r="AR29" s="293"/>
      <c r="AS29" s="341"/>
    </row>
    <row r="30" spans="1:46" ht="13.2" x14ac:dyDescent="0.2">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508</v>
      </c>
      <c r="AP30" s="303"/>
      <c r="AQ30" s="304" t="s">
        <v>509</v>
      </c>
      <c r="AR30" s="305"/>
    </row>
    <row r="31" spans="1:46" ht="13.2" x14ac:dyDescent="0.2">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510</v>
      </c>
      <c r="AQ31" s="310" t="s">
        <v>511</v>
      </c>
      <c r="AR31" s="311" t="s">
        <v>512</v>
      </c>
    </row>
    <row r="32" spans="1:46" ht="27" customHeight="1" x14ac:dyDescent="0.2">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531</v>
      </c>
      <c r="AL32" s="1215"/>
      <c r="AM32" s="1215"/>
      <c r="AN32" s="1216"/>
      <c r="AO32" s="342">
        <v>639012</v>
      </c>
      <c r="AP32" s="342">
        <v>66779</v>
      </c>
      <c r="AQ32" s="343">
        <v>107318</v>
      </c>
      <c r="AR32" s="344">
        <v>-37.799999999999997</v>
      </c>
    </row>
    <row r="33" spans="1:46" ht="13.5" customHeight="1" x14ac:dyDescent="0.2">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532</v>
      </c>
      <c r="AL33" s="1215"/>
      <c r="AM33" s="1215"/>
      <c r="AN33" s="1216"/>
      <c r="AO33" s="342" t="s">
        <v>518</v>
      </c>
      <c r="AP33" s="342" t="s">
        <v>518</v>
      </c>
      <c r="AQ33" s="343">
        <v>192</v>
      </c>
      <c r="AR33" s="344" t="s">
        <v>518</v>
      </c>
    </row>
    <row r="34" spans="1:46" ht="27" customHeight="1" x14ac:dyDescent="0.2">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533</v>
      </c>
      <c r="AL34" s="1215"/>
      <c r="AM34" s="1215"/>
      <c r="AN34" s="1216"/>
      <c r="AO34" s="342" t="s">
        <v>518</v>
      </c>
      <c r="AP34" s="342" t="s">
        <v>518</v>
      </c>
      <c r="AQ34" s="343">
        <v>281</v>
      </c>
      <c r="AR34" s="344" t="s">
        <v>518</v>
      </c>
    </row>
    <row r="35" spans="1:46" ht="27" customHeight="1" x14ac:dyDescent="0.2">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534</v>
      </c>
      <c r="AL35" s="1215"/>
      <c r="AM35" s="1215"/>
      <c r="AN35" s="1216"/>
      <c r="AO35" s="342">
        <v>356926</v>
      </c>
      <c r="AP35" s="342">
        <v>37300</v>
      </c>
      <c r="AQ35" s="343">
        <v>22732</v>
      </c>
      <c r="AR35" s="344">
        <v>64.099999999999994</v>
      </c>
    </row>
    <row r="36" spans="1:46" ht="27" customHeight="1" x14ac:dyDescent="0.2">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535</v>
      </c>
      <c r="AL36" s="1215"/>
      <c r="AM36" s="1215"/>
      <c r="AN36" s="1216"/>
      <c r="AO36" s="342">
        <v>73909</v>
      </c>
      <c r="AP36" s="342">
        <v>7724</v>
      </c>
      <c r="AQ36" s="343">
        <v>3735</v>
      </c>
      <c r="AR36" s="344">
        <v>106.8</v>
      </c>
    </row>
    <row r="37" spans="1:46" ht="13.5" customHeight="1" x14ac:dyDescent="0.2">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536</v>
      </c>
      <c r="AL37" s="1215"/>
      <c r="AM37" s="1215"/>
      <c r="AN37" s="1216"/>
      <c r="AO37" s="342">
        <v>1622</v>
      </c>
      <c r="AP37" s="342">
        <v>170</v>
      </c>
      <c r="AQ37" s="343">
        <v>1596</v>
      </c>
      <c r="AR37" s="344">
        <v>-89.3</v>
      </c>
    </row>
    <row r="38" spans="1:46" ht="27" customHeight="1" x14ac:dyDescent="0.2">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537</v>
      </c>
      <c r="AL38" s="1218"/>
      <c r="AM38" s="1218"/>
      <c r="AN38" s="1219"/>
      <c r="AO38" s="345" t="s">
        <v>518</v>
      </c>
      <c r="AP38" s="345" t="s">
        <v>518</v>
      </c>
      <c r="AQ38" s="346">
        <v>19</v>
      </c>
      <c r="AR38" s="334" t="s">
        <v>518</v>
      </c>
      <c r="AS38" s="341"/>
    </row>
    <row r="39" spans="1:46" ht="13.2" x14ac:dyDescent="0.2">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538</v>
      </c>
      <c r="AL39" s="1218"/>
      <c r="AM39" s="1218"/>
      <c r="AN39" s="1219"/>
      <c r="AO39" s="342" t="s">
        <v>518</v>
      </c>
      <c r="AP39" s="342" t="s">
        <v>518</v>
      </c>
      <c r="AQ39" s="343">
        <v>-5126</v>
      </c>
      <c r="AR39" s="344" t="s">
        <v>518</v>
      </c>
      <c r="AS39" s="341"/>
    </row>
    <row r="40" spans="1:46" ht="27" customHeight="1" x14ac:dyDescent="0.2">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539</v>
      </c>
      <c r="AL40" s="1215"/>
      <c r="AM40" s="1215"/>
      <c r="AN40" s="1216"/>
      <c r="AO40" s="342">
        <v>-740346</v>
      </c>
      <c r="AP40" s="342">
        <v>-77369</v>
      </c>
      <c r="AQ40" s="343">
        <v>-92432</v>
      </c>
      <c r="AR40" s="344">
        <v>-16.3</v>
      </c>
      <c r="AS40" s="341"/>
    </row>
    <row r="41" spans="1:46" ht="13.2" x14ac:dyDescent="0.2">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300</v>
      </c>
      <c r="AL41" s="1221"/>
      <c r="AM41" s="1221"/>
      <c r="AN41" s="1222"/>
      <c r="AO41" s="342">
        <v>331123</v>
      </c>
      <c r="AP41" s="342">
        <v>34604</v>
      </c>
      <c r="AQ41" s="343">
        <v>38314</v>
      </c>
      <c r="AR41" s="344">
        <v>-9.6999999999999993</v>
      </c>
      <c r="AS41" s="341"/>
    </row>
    <row r="42" spans="1:46" ht="13.2" x14ac:dyDescent="0.2">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540</v>
      </c>
      <c r="AL42" s="293"/>
      <c r="AM42" s="293"/>
      <c r="AN42" s="293"/>
      <c r="AO42" s="293"/>
      <c r="AP42" s="293"/>
      <c r="AQ42" s="318"/>
      <c r="AR42" s="318"/>
      <c r="AS42" s="341"/>
    </row>
    <row r="43" spans="1:46" ht="13.2" x14ac:dyDescent="0.2">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ht="13.2" x14ac:dyDescent="0.2">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ht="13.2" x14ac:dyDescent="0.2">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ht="13.2" x14ac:dyDescent="0.2">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2">
      <c r="A47" s="351" t="s">
        <v>541</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ht="13.2" x14ac:dyDescent="0.2">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542</v>
      </c>
      <c r="AL48" s="352"/>
      <c r="AM48" s="352"/>
      <c r="AN48" s="352"/>
      <c r="AO48" s="352"/>
      <c r="AP48" s="352"/>
      <c r="AQ48" s="353"/>
      <c r="AR48" s="352"/>
    </row>
    <row r="49" spans="1:44" ht="13.5" customHeight="1" x14ac:dyDescent="0.2">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508</v>
      </c>
      <c r="AN49" s="1209" t="s">
        <v>543</v>
      </c>
      <c r="AO49" s="1210"/>
      <c r="AP49" s="1210"/>
      <c r="AQ49" s="1210"/>
      <c r="AR49" s="1211"/>
    </row>
    <row r="50" spans="1:44" ht="13.2" x14ac:dyDescent="0.2">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544</v>
      </c>
      <c r="AO50" s="359" t="s">
        <v>545</v>
      </c>
      <c r="AP50" s="360" t="s">
        <v>546</v>
      </c>
      <c r="AQ50" s="361" t="s">
        <v>547</v>
      </c>
      <c r="AR50" s="362" t="s">
        <v>548</v>
      </c>
    </row>
    <row r="51" spans="1:44" ht="13.2" x14ac:dyDescent="0.2">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549</v>
      </c>
      <c r="AL51" s="355"/>
      <c r="AM51" s="363">
        <v>1629587</v>
      </c>
      <c r="AN51" s="364">
        <v>161154</v>
      </c>
      <c r="AO51" s="365">
        <v>28.9</v>
      </c>
      <c r="AP51" s="366">
        <v>132212</v>
      </c>
      <c r="AQ51" s="367">
        <v>-3.2</v>
      </c>
      <c r="AR51" s="368">
        <v>32.1</v>
      </c>
    </row>
    <row r="52" spans="1:44" ht="13.2" x14ac:dyDescent="0.2">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550</v>
      </c>
      <c r="AM52" s="371">
        <v>579437</v>
      </c>
      <c r="AN52" s="372">
        <v>57302</v>
      </c>
      <c r="AO52" s="373">
        <v>25.5</v>
      </c>
      <c r="AP52" s="374">
        <v>67114</v>
      </c>
      <c r="AQ52" s="375">
        <v>12.5</v>
      </c>
      <c r="AR52" s="376">
        <v>13</v>
      </c>
    </row>
    <row r="53" spans="1:44" ht="13.2" x14ac:dyDescent="0.2">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551</v>
      </c>
      <c r="AL53" s="355"/>
      <c r="AM53" s="363">
        <v>902614</v>
      </c>
      <c r="AN53" s="364">
        <v>91118</v>
      </c>
      <c r="AO53" s="365">
        <v>-43.5</v>
      </c>
      <c r="AP53" s="366">
        <v>162193</v>
      </c>
      <c r="AQ53" s="367">
        <v>22.7</v>
      </c>
      <c r="AR53" s="368">
        <v>-66.2</v>
      </c>
    </row>
    <row r="54" spans="1:44" ht="13.2" x14ac:dyDescent="0.2">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550</v>
      </c>
      <c r="AM54" s="371">
        <v>404448</v>
      </c>
      <c r="AN54" s="372">
        <v>40829</v>
      </c>
      <c r="AO54" s="373">
        <v>-28.7</v>
      </c>
      <c r="AP54" s="374">
        <v>79985</v>
      </c>
      <c r="AQ54" s="375">
        <v>19.2</v>
      </c>
      <c r="AR54" s="376">
        <v>-47.9</v>
      </c>
    </row>
    <row r="55" spans="1:44" ht="13.2" x14ac:dyDescent="0.2">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552</v>
      </c>
      <c r="AL55" s="355"/>
      <c r="AM55" s="363">
        <v>970384</v>
      </c>
      <c r="AN55" s="364">
        <v>99029</v>
      </c>
      <c r="AO55" s="365">
        <v>8.6999999999999993</v>
      </c>
      <c r="AP55" s="366">
        <v>168868</v>
      </c>
      <c r="AQ55" s="367">
        <v>4.0999999999999996</v>
      </c>
      <c r="AR55" s="368">
        <v>4.5999999999999996</v>
      </c>
    </row>
    <row r="56" spans="1:44" ht="13.2" x14ac:dyDescent="0.2">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550</v>
      </c>
      <c r="AM56" s="371">
        <v>513637</v>
      </c>
      <c r="AN56" s="372">
        <v>52417</v>
      </c>
      <c r="AO56" s="373">
        <v>28.4</v>
      </c>
      <c r="AP56" s="374">
        <v>79360</v>
      </c>
      <c r="AQ56" s="375">
        <v>-0.8</v>
      </c>
      <c r="AR56" s="376">
        <v>29.2</v>
      </c>
    </row>
    <row r="57" spans="1:44" ht="13.2" x14ac:dyDescent="0.2">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553</v>
      </c>
      <c r="AL57" s="355"/>
      <c r="AM57" s="363">
        <v>1764567</v>
      </c>
      <c r="AN57" s="364">
        <v>181914</v>
      </c>
      <c r="AO57" s="365">
        <v>83.7</v>
      </c>
      <c r="AP57" s="366">
        <v>202870</v>
      </c>
      <c r="AQ57" s="367">
        <v>20.100000000000001</v>
      </c>
      <c r="AR57" s="368">
        <v>63.6</v>
      </c>
    </row>
    <row r="58" spans="1:44" ht="13.2" x14ac:dyDescent="0.2">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550</v>
      </c>
      <c r="AM58" s="371">
        <v>616984</v>
      </c>
      <c r="AN58" s="372">
        <v>63607</v>
      </c>
      <c r="AO58" s="373">
        <v>21.3</v>
      </c>
      <c r="AP58" s="374">
        <v>79735</v>
      </c>
      <c r="AQ58" s="375">
        <v>0.5</v>
      </c>
      <c r="AR58" s="376">
        <v>20.8</v>
      </c>
    </row>
    <row r="59" spans="1:44" ht="13.2" x14ac:dyDescent="0.2">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554</v>
      </c>
      <c r="AL59" s="355"/>
      <c r="AM59" s="363">
        <v>2508975</v>
      </c>
      <c r="AN59" s="364">
        <v>262198</v>
      </c>
      <c r="AO59" s="365">
        <v>44.1</v>
      </c>
      <c r="AP59" s="366">
        <v>167497</v>
      </c>
      <c r="AQ59" s="367">
        <v>-17.399999999999999</v>
      </c>
      <c r="AR59" s="368">
        <v>61.5</v>
      </c>
    </row>
    <row r="60" spans="1:44" ht="13.2" x14ac:dyDescent="0.2">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550</v>
      </c>
      <c r="AM60" s="371">
        <v>853318</v>
      </c>
      <c r="AN60" s="372">
        <v>89175</v>
      </c>
      <c r="AO60" s="373">
        <v>40.200000000000003</v>
      </c>
      <c r="AP60" s="374">
        <v>82571</v>
      </c>
      <c r="AQ60" s="375">
        <v>3.6</v>
      </c>
      <c r="AR60" s="376">
        <v>36.6</v>
      </c>
    </row>
    <row r="61" spans="1:44" ht="13.2" x14ac:dyDescent="0.2">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555</v>
      </c>
      <c r="AL61" s="377"/>
      <c r="AM61" s="378">
        <v>1555225</v>
      </c>
      <c r="AN61" s="379">
        <v>159083</v>
      </c>
      <c r="AO61" s="380">
        <v>24.4</v>
      </c>
      <c r="AP61" s="381">
        <v>166728</v>
      </c>
      <c r="AQ61" s="382">
        <v>5.3</v>
      </c>
      <c r="AR61" s="368">
        <v>19.100000000000001</v>
      </c>
    </row>
    <row r="62" spans="1:44" ht="13.2" x14ac:dyDescent="0.2">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550</v>
      </c>
      <c r="AM62" s="371">
        <v>593565</v>
      </c>
      <c r="AN62" s="372">
        <v>60666</v>
      </c>
      <c r="AO62" s="373">
        <v>17.3</v>
      </c>
      <c r="AP62" s="374">
        <v>77753</v>
      </c>
      <c r="AQ62" s="375">
        <v>7</v>
      </c>
      <c r="AR62" s="376">
        <v>10.3</v>
      </c>
    </row>
    <row r="63" spans="1:44" ht="13.2" x14ac:dyDescent="0.2">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ht="13.2" x14ac:dyDescent="0.2">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ht="13.2" x14ac:dyDescent="0.2">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ht="13.2" x14ac:dyDescent="0.2">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2">
      <c r="AK67" s="293"/>
      <c r="AL67" s="293"/>
      <c r="AM67" s="293"/>
      <c r="AN67" s="293"/>
      <c r="AO67" s="293"/>
      <c r="AP67" s="293"/>
      <c r="AQ67" s="293"/>
      <c r="AR67" s="293"/>
      <c r="AS67" s="293"/>
      <c r="AT67" s="293"/>
    </row>
    <row r="68" spans="1:46" ht="13.5" hidden="1" customHeight="1" x14ac:dyDescent="0.2">
      <c r="AK68" s="293"/>
      <c r="AL68" s="293"/>
      <c r="AM68" s="293"/>
      <c r="AN68" s="293"/>
      <c r="AO68" s="293"/>
      <c r="AP68" s="293"/>
      <c r="AQ68" s="293"/>
      <c r="AR68" s="293"/>
    </row>
    <row r="69" spans="1:46" ht="13.5" hidden="1" customHeight="1" x14ac:dyDescent="0.2">
      <c r="AK69" s="293"/>
      <c r="AL69" s="293"/>
      <c r="AM69" s="293"/>
      <c r="AN69" s="293"/>
      <c r="AO69" s="293"/>
      <c r="AP69" s="293"/>
      <c r="AQ69" s="293"/>
      <c r="AR69" s="293"/>
    </row>
    <row r="70" spans="1:46" ht="13.2" hidden="1" x14ac:dyDescent="0.2">
      <c r="AK70" s="293"/>
      <c r="AL70" s="293"/>
      <c r="AM70" s="293"/>
      <c r="AN70" s="293"/>
      <c r="AO70" s="293"/>
      <c r="AP70" s="293"/>
      <c r="AQ70" s="293"/>
      <c r="AR70" s="293"/>
    </row>
    <row r="71" spans="1:46" ht="13.2" hidden="1" x14ac:dyDescent="0.2">
      <c r="AK71" s="293"/>
      <c r="AL71" s="293"/>
      <c r="AM71" s="293"/>
      <c r="AN71" s="293"/>
      <c r="AO71" s="293"/>
      <c r="AP71" s="293"/>
      <c r="AQ71" s="293"/>
      <c r="AR71" s="293"/>
    </row>
    <row r="72" spans="1:46" ht="13.2" hidden="1" x14ac:dyDescent="0.2">
      <c r="AK72" s="293"/>
      <c r="AL72" s="293"/>
      <c r="AM72" s="293"/>
      <c r="AN72" s="293"/>
      <c r="AO72" s="293"/>
      <c r="AP72" s="293"/>
      <c r="AQ72" s="293"/>
      <c r="AR72" s="293"/>
    </row>
    <row r="73" spans="1:46" ht="13.2" hidden="1" x14ac:dyDescent="0.2">
      <c r="AK73" s="293"/>
      <c r="AL73" s="293"/>
      <c r="AM73" s="293"/>
      <c r="AN73" s="293"/>
      <c r="AO73" s="293"/>
      <c r="AP73" s="293"/>
      <c r="AQ73" s="293"/>
      <c r="AR73" s="293"/>
    </row>
    <row r="74" spans="1:46" ht="13.2" hidden="1" x14ac:dyDescent="0.2"/>
  </sheetData>
  <sheetProtection algorithmName="SHA-512" hashValue="Mx1YinCnDtS+Dro9nrjIevqfr/86cZ1kpXd3Tuhdk1my5hUYzdoLMKa1kp/qlYTJuWiQfVm4bCXcwOiYgmOwmw==" saltValue="HPMjogw9fPUlY64rR/9Bn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Normal="100" zoomScaleSheetLayoutView="55" workbookViewId="0"/>
  </sheetViews>
  <sheetFormatPr defaultColWidth="0" defaultRowHeight="13.5" customHeight="1" zeroHeight="1" x14ac:dyDescent="0.2"/>
  <cols>
    <col min="1" max="125" width="2.44140625" style="291" customWidth="1"/>
    <col min="126" max="16384" width="9" style="290" hidden="1"/>
  </cols>
  <sheetData>
    <row r="1" spans="2:125"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ht="13.2" x14ac:dyDescent="0.2">
      <c r="B2" s="290"/>
      <c r="DG2" s="290"/>
    </row>
    <row r="3" spans="2:125" ht="13.2" x14ac:dyDescent="0.2">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ht="13.2" x14ac:dyDescent="0.2"/>
    <row r="5" spans="2:125" ht="13.2" x14ac:dyDescent="0.2"/>
    <row r="6" spans="2:125" ht="13.2" x14ac:dyDescent="0.2"/>
    <row r="7" spans="2:125" ht="13.2" x14ac:dyDescent="0.2"/>
    <row r="8" spans="2:125" ht="13.2" x14ac:dyDescent="0.2"/>
    <row r="9" spans="2:125" ht="13.2" x14ac:dyDescent="0.2">
      <c r="DU9" s="290"/>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0"/>
    </row>
    <row r="18" spans="125:125" ht="13.2" x14ac:dyDescent="0.2"/>
    <row r="19" spans="125:125" ht="13.2" x14ac:dyDescent="0.2"/>
    <row r="20" spans="125:125" ht="13.2" x14ac:dyDescent="0.2">
      <c r="DU20" s="290"/>
    </row>
    <row r="21" spans="125:125" ht="13.2" x14ac:dyDescent="0.2">
      <c r="DU21" s="290"/>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0"/>
    </row>
    <row r="29" spans="125:125" ht="13.2" x14ac:dyDescent="0.2"/>
    <row r="30" spans="125:125" ht="13.2" x14ac:dyDescent="0.2"/>
    <row r="31" spans="125:125" ht="13.2" x14ac:dyDescent="0.2"/>
    <row r="32" spans="125:125" ht="13.2" x14ac:dyDescent="0.2"/>
    <row r="33" spans="2:125" ht="13.2" x14ac:dyDescent="0.2">
      <c r="B33" s="290"/>
      <c r="G33" s="290"/>
      <c r="I33" s="290"/>
    </row>
    <row r="34" spans="2:125" ht="13.2" x14ac:dyDescent="0.2">
      <c r="C34" s="290"/>
      <c r="P34" s="290"/>
      <c r="DE34" s="290"/>
      <c r="DH34" s="290"/>
    </row>
    <row r="35" spans="2:125" ht="13.2" x14ac:dyDescent="0.2">
      <c r="D35" s="290"/>
      <c r="E35" s="290"/>
      <c r="DG35" s="290"/>
      <c r="DJ35" s="290"/>
      <c r="DP35" s="290"/>
      <c r="DQ35" s="290"/>
      <c r="DR35" s="290"/>
      <c r="DS35" s="290"/>
      <c r="DT35" s="290"/>
      <c r="DU35" s="290"/>
    </row>
    <row r="36" spans="2:125" ht="13.2" x14ac:dyDescent="0.2">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ht="13.2" x14ac:dyDescent="0.2">
      <c r="DU37" s="290"/>
    </row>
    <row r="38" spans="2:125" ht="13.2" x14ac:dyDescent="0.2">
      <c r="DT38" s="290"/>
      <c r="DU38" s="290"/>
    </row>
    <row r="39" spans="2:125" ht="13.2" x14ac:dyDescent="0.2"/>
    <row r="40" spans="2:125" ht="13.2" x14ac:dyDescent="0.2">
      <c r="DH40" s="290"/>
    </row>
    <row r="41" spans="2:125" ht="13.2" x14ac:dyDescent="0.2">
      <c r="DE41" s="290"/>
    </row>
    <row r="42" spans="2:125" ht="13.2" x14ac:dyDescent="0.2">
      <c r="DG42" s="290"/>
      <c r="DJ42" s="290"/>
    </row>
    <row r="43" spans="2:125" ht="13.2" x14ac:dyDescent="0.2">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ht="13.2" x14ac:dyDescent="0.2">
      <c r="DU44" s="290"/>
    </row>
    <row r="45" spans="2:125" ht="13.2" x14ac:dyDescent="0.2"/>
    <row r="46" spans="2:125" ht="13.2" x14ac:dyDescent="0.2"/>
    <row r="47" spans="2:125" ht="13.2" x14ac:dyDescent="0.2"/>
    <row r="48" spans="2:125" ht="13.2" x14ac:dyDescent="0.2">
      <c r="DT48" s="290"/>
      <c r="DU48" s="290"/>
    </row>
    <row r="49" spans="120:125" ht="13.2" x14ac:dyDescent="0.2">
      <c r="DU49" s="290"/>
    </row>
    <row r="50" spans="120:125" ht="13.2" x14ac:dyDescent="0.2">
      <c r="DU50" s="290"/>
    </row>
    <row r="51" spans="120:125" ht="13.2" x14ac:dyDescent="0.2">
      <c r="DP51" s="290"/>
      <c r="DQ51" s="290"/>
      <c r="DR51" s="290"/>
      <c r="DS51" s="290"/>
      <c r="DT51" s="290"/>
      <c r="DU51" s="290"/>
    </row>
    <row r="52" spans="120:125" ht="13.2" x14ac:dyDescent="0.2"/>
    <row r="53" spans="120:125" ht="13.2" x14ac:dyDescent="0.2"/>
    <row r="54" spans="120:125" ht="13.2" x14ac:dyDescent="0.2">
      <c r="DU54" s="290"/>
    </row>
    <row r="55" spans="120:125" ht="13.2" x14ac:dyDescent="0.2"/>
    <row r="56" spans="120:125" ht="13.2" x14ac:dyDescent="0.2"/>
    <row r="57" spans="120:125" ht="13.2" x14ac:dyDescent="0.2"/>
    <row r="58" spans="120:125" ht="13.2" x14ac:dyDescent="0.2">
      <c r="DU58" s="290"/>
    </row>
    <row r="59" spans="120:125" ht="13.2" x14ac:dyDescent="0.2"/>
    <row r="60" spans="120:125" ht="13.2" x14ac:dyDescent="0.2"/>
    <row r="61" spans="120:125" ht="13.2" x14ac:dyDescent="0.2"/>
    <row r="62" spans="120:125" ht="13.2" x14ac:dyDescent="0.2"/>
    <row r="63" spans="120:125" ht="13.2" x14ac:dyDescent="0.2">
      <c r="DU63" s="290"/>
    </row>
    <row r="64" spans="120:125" ht="13.2" x14ac:dyDescent="0.2">
      <c r="DT64" s="290"/>
      <c r="DU64" s="290"/>
    </row>
    <row r="65" spans="123:125" ht="13.2" x14ac:dyDescent="0.2"/>
    <row r="66" spans="123:125" ht="13.2" x14ac:dyDescent="0.2"/>
    <row r="67" spans="123:125" ht="13.2" x14ac:dyDescent="0.2"/>
    <row r="68" spans="123:125" ht="13.2" x14ac:dyDescent="0.2"/>
    <row r="69" spans="123:125" ht="13.2" x14ac:dyDescent="0.2">
      <c r="DS69" s="290"/>
      <c r="DT69" s="290"/>
      <c r="DU69" s="29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0"/>
    </row>
    <row r="83" spans="116:125" ht="13.2" x14ac:dyDescent="0.2">
      <c r="DM83" s="290"/>
      <c r="DN83" s="290"/>
      <c r="DO83" s="290"/>
      <c r="DP83" s="290"/>
      <c r="DQ83" s="290"/>
      <c r="DR83" s="290"/>
      <c r="DS83" s="290"/>
      <c r="DT83" s="290"/>
      <c r="DU83" s="290"/>
    </row>
    <row r="84" spans="116:125" ht="13.2" x14ac:dyDescent="0.2"/>
    <row r="85" spans="116:125" ht="13.2" x14ac:dyDescent="0.2"/>
    <row r="86" spans="116:125" ht="13.2" x14ac:dyDescent="0.2"/>
    <row r="87" spans="116:125" ht="13.2" x14ac:dyDescent="0.2"/>
    <row r="88" spans="116:125" ht="13.2" x14ac:dyDescent="0.2">
      <c r="DU88" s="290"/>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0"/>
      <c r="DT94" s="290"/>
      <c r="DU94" s="290"/>
    </row>
    <row r="95" spans="116:125" ht="13.5" customHeight="1" x14ac:dyDescent="0.2">
      <c r="DU95" s="29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0"/>
    </row>
    <row r="102" spans="124:125" ht="13.5" customHeight="1" x14ac:dyDescent="0.2"/>
    <row r="103" spans="124:125" ht="13.5" customHeight="1" x14ac:dyDescent="0.2"/>
    <row r="104" spans="124:125" ht="13.5" customHeight="1" x14ac:dyDescent="0.2">
      <c r="DT104" s="290"/>
      <c r="DU104" s="29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0" t="s">
        <v>557</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90"/>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wRgCj3lyWyiABOkgVb6jyAGSiyPeMylzKQWrbQ993KM6hQz98h+bTrw3KUTdKXwIpA876dcWw2NZdTHjTIh/g==" saltValue="28eD415w6HFSLAmQWZr61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Normal="100" zoomScaleSheetLayoutView="55" workbookViewId="0"/>
  </sheetViews>
  <sheetFormatPr defaultColWidth="0" defaultRowHeight="13.5" customHeight="1" zeroHeight="1" x14ac:dyDescent="0.2"/>
  <cols>
    <col min="1" max="125" width="2.44140625" style="291" customWidth="1"/>
    <col min="126" max="142" width="0" style="290" hidden="1" customWidth="1"/>
    <col min="143" max="16384" width="9" style="290" hidden="1"/>
  </cols>
  <sheetData>
    <row r="1" spans="1:125" ht="13.5" customHeight="1"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ht="13.2" x14ac:dyDescent="0.2">
      <c r="B2" s="290"/>
      <c r="T2" s="290"/>
    </row>
    <row r="3" spans="1:125"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0"/>
      <c r="G33" s="290"/>
      <c r="I33" s="290"/>
    </row>
    <row r="34" spans="2:125" ht="13.2" x14ac:dyDescent="0.2">
      <c r="C34" s="290"/>
      <c r="P34" s="290"/>
      <c r="R34" s="290"/>
      <c r="U34" s="290"/>
    </row>
    <row r="35" spans="2:125" ht="13.2" x14ac:dyDescent="0.2">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ht="13.2" x14ac:dyDescent="0.2">
      <c r="F36" s="290"/>
      <c r="H36" s="290"/>
      <c r="J36" s="290"/>
      <c r="K36" s="290"/>
      <c r="L36" s="290"/>
      <c r="M36" s="290"/>
      <c r="N36" s="290"/>
      <c r="O36" s="290"/>
      <c r="Q36" s="290"/>
      <c r="S36" s="290"/>
      <c r="V36" s="290"/>
    </row>
    <row r="37" spans="2:125" ht="13.2" x14ac:dyDescent="0.2"/>
    <row r="38" spans="2:125" ht="13.2" x14ac:dyDescent="0.2"/>
    <row r="39" spans="2:125" ht="13.2" x14ac:dyDescent="0.2"/>
    <row r="40" spans="2:125" ht="13.2" x14ac:dyDescent="0.2">
      <c r="U40" s="290"/>
    </row>
    <row r="41" spans="2:125" ht="13.2" x14ac:dyDescent="0.2">
      <c r="R41" s="290"/>
    </row>
    <row r="42" spans="2:125" ht="13.2" x14ac:dyDescent="0.2">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ht="13.2" x14ac:dyDescent="0.2">
      <c r="Q43" s="290"/>
      <c r="S43" s="290"/>
      <c r="V43" s="290"/>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558</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r89Pza55XC0WZScl6a56KMEP8s7l9TmGDcO6QiLdG1npVB28KHlQUcr1q/fICPnBZOggIrKyKTae9G/ypsAcsQ==" saltValue="rqqiQejEvqJ1i7QTlCDrx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559</v>
      </c>
      <c r="G46" s="8" t="s">
        <v>560</v>
      </c>
      <c r="H46" s="8" t="s">
        <v>561</v>
      </c>
      <c r="I46" s="8" t="s">
        <v>562</v>
      </c>
      <c r="J46" s="9" t="s">
        <v>563</v>
      </c>
    </row>
    <row r="47" spans="2:10" ht="57.75" customHeight="1" x14ac:dyDescent="0.2">
      <c r="B47" s="10"/>
      <c r="C47" s="1232" t="s">
        <v>3</v>
      </c>
      <c r="D47" s="1232"/>
      <c r="E47" s="1233"/>
      <c r="F47" s="11">
        <v>42.1</v>
      </c>
      <c r="G47" s="12">
        <v>51.75</v>
      </c>
      <c r="H47" s="12">
        <v>60.59</v>
      </c>
      <c r="I47" s="12">
        <v>42.81</v>
      </c>
      <c r="J47" s="13">
        <v>35</v>
      </c>
    </row>
    <row r="48" spans="2:10" ht="57.75" customHeight="1" x14ac:dyDescent="0.2">
      <c r="B48" s="14"/>
      <c r="C48" s="1234" t="s">
        <v>4</v>
      </c>
      <c r="D48" s="1234"/>
      <c r="E48" s="1235"/>
      <c r="F48" s="15">
        <v>14.23</v>
      </c>
      <c r="G48" s="16">
        <v>16.510000000000002</v>
      </c>
      <c r="H48" s="16">
        <v>12.01</v>
      </c>
      <c r="I48" s="16">
        <v>6.78</v>
      </c>
      <c r="J48" s="17">
        <v>8.5399999999999991</v>
      </c>
    </row>
    <row r="49" spans="2:10" ht="57.75" customHeight="1" thickBot="1" x14ac:dyDescent="0.25">
      <c r="B49" s="18"/>
      <c r="C49" s="1236" t="s">
        <v>5</v>
      </c>
      <c r="D49" s="1236"/>
      <c r="E49" s="1237"/>
      <c r="F49" s="19">
        <v>11.28</v>
      </c>
      <c r="G49" s="20">
        <v>13.13</v>
      </c>
      <c r="H49" s="20">
        <v>2.99</v>
      </c>
      <c r="I49" s="20" t="s">
        <v>564</v>
      </c>
      <c r="J49" s="21" t="s">
        <v>565</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paCOWKM7i/scWTWn9/GqN2X9ZkCWEkzhRR1unXh/76ERiBWz7JAY/oqjMsi/A84bNxyR441OBaNqhKIDg1T0Pw==" saltValue="npRHWQ1p2R0pT/lrf22ZM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2020-09-15T07:45:45Z</cp:lastPrinted>
  <dcterms:created xsi:type="dcterms:W3CDTF">2020-02-10T02:58:24Z</dcterms:created>
  <dcterms:modified xsi:type="dcterms:W3CDTF">2020-10-09T06:53:54Z</dcterms:modified>
</cp:coreProperties>
</file>