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6"/>
  <workbookPr/>
  <mc:AlternateContent xmlns:mc="http://schemas.openxmlformats.org/markup-compatibility/2006">
    <mc:Choice Requires="x15">
      <x15ac:absPath xmlns:x15ac="http://schemas.microsoft.com/office/spreadsheetml/2010/11/ac" url="C:\Users\matsumura-h\Desktop\新しいフォルダー (2)\"/>
    </mc:Choice>
  </mc:AlternateContent>
  <xr:revisionPtr revIDLastSave="0" documentId="13_ncr:1_{500B8F07-A1BD-4128-8D4A-BBB450C91A97}" xr6:coauthVersionLast="36" xr6:coauthVersionMax="36" xr10:uidLastSave="{00000000-0000-0000-0000-000000000000}"/>
  <bookViews>
    <workbookView xWindow="0" yWindow="0" windowWidth="15360" windowHeight="7632" tabRatio="92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s="1"/>
  <c r="BY43" i="10"/>
  <c r="BE43" i="10"/>
  <c r="AM43" i="10"/>
  <c r="U43" i="10"/>
  <c r="E43" i="10"/>
  <c r="C43" i="10" s="1"/>
  <c r="DG42" i="10"/>
  <c r="CQ42" i="10"/>
  <c r="CO42" i="10" s="1"/>
  <c r="BY42" i="10"/>
  <c r="BE42" i="10"/>
  <c r="AM42" i="10"/>
  <c r="U42" i="10"/>
  <c r="E42" i="10"/>
  <c r="C42" i="10"/>
  <c r="DG41" i="10"/>
  <c r="CQ41" i="10"/>
  <c r="CO41" i="10" s="1"/>
  <c r="BY41" i="10"/>
  <c r="BE41" i="10"/>
  <c r="AM41" i="10"/>
  <c r="U41" i="10"/>
  <c r="E41" i="10"/>
  <c r="C41" i="10" s="1"/>
  <c r="DG40" i="10"/>
  <c r="CQ40" i="10"/>
  <c r="CO40" i="10" s="1"/>
  <c r="BY40" i="10"/>
  <c r="BE40" i="10"/>
  <c r="AM40" i="10"/>
  <c r="U40" i="10"/>
  <c r="E40" i="10"/>
  <c r="C40" i="10" s="1"/>
  <c r="DG39" i="10"/>
  <c r="CQ39" i="10"/>
  <c r="CO39" i="10" s="1"/>
  <c r="BY39" i="10"/>
  <c r="BE39" i="10"/>
  <c r="AM39" i="10"/>
  <c r="U39" i="10"/>
  <c r="E39" i="10"/>
  <c r="C39" i="10" s="1"/>
  <c r="DG38" i="10"/>
  <c r="CQ38" i="10"/>
  <c r="CO38" i="10" s="1"/>
  <c r="BY38" i="10"/>
  <c r="BE38" i="10"/>
  <c r="AM38" i="10"/>
  <c r="U38" i="10"/>
  <c r="E38" i="10"/>
  <c r="C38" i="10" s="1"/>
  <c r="DG37" i="10"/>
  <c r="CQ37" i="10"/>
  <c r="CO37" i="10" s="1"/>
  <c r="BY37" i="10"/>
  <c r="BE37" i="10"/>
  <c r="AM37" i="10"/>
  <c r="U37" i="10"/>
  <c r="E37" i="10"/>
  <c r="C37" i="10" s="1"/>
  <c r="DG36" i="10"/>
  <c r="CQ36" i="10"/>
  <c r="CO36" i="10" s="1"/>
  <c r="BY36" i="10"/>
  <c r="BE36" i="10"/>
  <c r="AM36" i="10"/>
  <c r="W36" i="10"/>
  <c r="E36" i="10"/>
  <c r="C36" i="10" s="1"/>
  <c r="DG35" i="10"/>
  <c r="CQ35" i="10"/>
  <c r="CO35" i="10" s="1"/>
  <c r="BY35" i="10"/>
  <c r="BE35" i="10"/>
  <c r="AM35" i="10"/>
  <c r="W35" i="10"/>
  <c r="E35" i="10"/>
  <c r="DG34" i="10"/>
  <c r="CQ34" i="10"/>
  <c r="CO34" i="10"/>
  <c r="BY34" i="10"/>
  <c r="BG34" i="10"/>
  <c r="AM34" i="10"/>
  <c r="W34" i="10"/>
  <c r="E34" i="10"/>
  <c r="C34" i="10"/>
  <c r="C35" i="10" l="1"/>
  <c r="U34" i="10" s="1"/>
  <c r="U35" i="10" s="1"/>
  <c r="U36" i="10" s="1"/>
  <c r="BE34" i="10" s="1"/>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<sst xmlns="http://schemas.openxmlformats.org/spreadsheetml/2006/main" count="1122" uniqueCount="552">
  <si>
    <t>組合等が起こした地方債の元利償還金に対する負担金等</t>
  </si>
  <si>
    <t>一時借入金の利子</t>
    <rPh sb="0" eb="2">
      <t>イチジ</t>
    </rPh>
    <rPh sb="2" eb="5">
      <t>カリイレキン</t>
    </rPh>
    <rPh sb="6" eb="8">
      <t>リシ</t>
    </rPh>
    <phoneticPr fontId="31"/>
  </si>
  <si>
    <t>標準財政規模比（％）</t>
  </si>
  <si>
    <t>財政調整基金残高</t>
    <rPh sb="0" eb="2">
      <t>ザイセイ</t>
    </rPh>
    <rPh sb="2" eb="4">
      <t>チョウセイ</t>
    </rPh>
    <rPh sb="4" eb="6">
      <t>キキン</t>
    </rPh>
    <rPh sb="6" eb="8">
      <t>ザンダカ</t>
    </rPh>
    <phoneticPr fontId="5"/>
  </si>
  <si>
    <t>-0.5</t>
  </si>
  <si>
    <t>区分</t>
    <rPh sb="0" eb="2">
      <t>クブン</t>
    </rPh>
    <phoneticPr fontId="5"/>
  </si>
  <si>
    <t>徴収率
(％)</t>
    <rPh sb="0" eb="2">
      <t>チョウシュウ</t>
    </rPh>
    <rPh sb="2" eb="3">
      <t>リツ</t>
    </rPh>
    <phoneticPr fontId="5"/>
  </si>
  <si>
    <t>(Ｂ)</t>
  </si>
  <si>
    <t>（参考）</t>
    <rPh sb="1" eb="3">
      <t>サンコウ</t>
    </rPh>
    <phoneticPr fontId="5"/>
  </si>
  <si>
    <t>第2次</t>
    <rPh sb="0" eb="1">
      <t>ダイ</t>
    </rPh>
    <rPh sb="2" eb="3">
      <t>ジ</t>
    </rPh>
    <phoneticPr fontId="5"/>
  </si>
  <si>
    <t>実質収支額</t>
    <rPh sb="0" eb="2">
      <t>ジッシツ</t>
    </rPh>
    <rPh sb="2" eb="4">
      <t>シュウシ</t>
    </rPh>
    <rPh sb="4" eb="5">
      <t>ガク</t>
    </rPh>
    <phoneticPr fontId="5"/>
  </si>
  <si>
    <t>会計</t>
    <rPh sb="0" eb="2">
      <t>カイケイ</t>
    </rPh>
    <phoneticPr fontId="5"/>
  </si>
  <si>
    <t>実質公債費比率（分子）の構造</t>
  </si>
  <si>
    <t>実質単年度収支</t>
    <rPh sb="0" eb="2">
      <t>ジッシツ</t>
    </rPh>
    <rPh sb="2" eb="5">
      <t>タンネンド</t>
    </rPh>
    <rPh sb="5" eb="7">
      <t>シュウシ</t>
    </rPh>
    <phoneticPr fontId="5"/>
  </si>
  <si>
    <t>年度</t>
    <rPh sb="0" eb="2">
      <t>ネンド</t>
    </rPh>
    <phoneticPr fontId="5"/>
  </si>
  <si>
    <t>※平成31年度中に市町村合併した団体で、合併前の団体ごとの決算に基づく連結実質赤字比率を算出していない団体については、グラフを表記しない。</t>
  </si>
  <si>
    <t>算入公債費等(B)</t>
  </si>
  <si>
    <t>※2　減債基金
　　積立状況等</t>
    <rPh sb="3" eb="5">
      <t>ゲンサイ</t>
    </rPh>
    <rPh sb="5" eb="7">
      <t>キキン</t>
    </rPh>
    <rPh sb="10" eb="12">
      <t>ツミタテ</t>
    </rPh>
    <rPh sb="12" eb="14">
      <t>ジョウキョウ</t>
    </rPh>
    <rPh sb="14" eb="15">
      <t>トウ</t>
    </rPh>
    <phoneticPr fontId="5"/>
  </si>
  <si>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</si>
  <si>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</si>
  <si>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</si>
  <si>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</si>
  <si>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法非適用企業</t>
  </si>
  <si>
    <t>元利償還金</t>
  </si>
  <si>
    <r>
      <t>2</t>
    </r>
    <r>
      <rPr>
        <sz val="9"/>
        <color indexed="8"/>
        <rFont val="ＭＳ ゴシック"/>
        <family val="3"/>
        <charset val="128"/>
      </rPr>
      <t>7年国調</t>
    </r>
    <rPh sb="2" eb="3">
      <t>ネン</t>
    </rPh>
    <rPh sb="3" eb="4">
      <t>コク</t>
    </rPh>
    <rPh sb="4" eb="5">
      <t>チョウ</t>
    </rPh>
    <phoneticPr fontId="5"/>
  </si>
  <si>
    <t>実質収支比率等に係る経年分析</t>
  </si>
  <si>
    <t>介護保険特別会計</t>
  </si>
  <si>
    <t>元利償還金等(A)</t>
  </si>
  <si>
    <t>　補助費等</t>
    <rPh sb="1" eb="3">
      <t>ホジョ</t>
    </rPh>
    <rPh sb="3" eb="4">
      <t>ヒ</t>
    </rPh>
    <rPh sb="4" eb="5">
      <t>トウ</t>
    </rPh>
    <phoneticPr fontId="5"/>
  </si>
  <si>
    <t>減債基金積立不足算定額※2</t>
  </si>
  <si>
    <t>実質公債費比率
（(Ａ)－((Ｂ)＋(Ｄ))）／（(Ｃ)－(Ｄ)）×１００</t>
    <rPh sb="0" eb="2">
      <t>ジッシツ</t>
    </rPh>
    <rPh sb="2" eb="4">
      <t>コウサイ</t>
    </rPh>
    <rPh sb="4" eb="5">
      <t>ヒ</t>
    </rPh>
    <rPh sb="5" eb="7">
      <t>ヒリツ</t>
    </rPh>
    <phoneticPr fontId="5"/>
  </si>
  <si>
    <t>減債基金積立不足算定額</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</si>
  <si>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</si>
  <si>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</si>
  <si>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</si>
  <si>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</si>
  <si>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</si>
  <si>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</si>
  <si>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</si>
  <si>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</si>
  <si>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</si>
  <si>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</si>
  <si>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2"/>
  </si>
  <si>
    <t>下水道事業特別会計</t>
  </si>
  <si>
    <t>一時借入金の利子</t>
  </si>
  <si>
    <t>労働費</t>
  </si>
  <si>
    <t>増減率  (％)</t>
    <rPh sb="0" eb="2">
      <t>ゾウゲン</t>
    </rPh>
    <rPh sb="2" eb="3">
      <t>リツ</t>
    </rPh>
    <phoneticPr fontId="5"/>
  </si>
  <si>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2"/>
  </si>
  <si>
    <t>利子割交付金</t>
  </si>
  <si>
    <t>基準財政需要額算入見込額</t>
  </si>
  <si>
    <t>平成30年度　財政状況資料集</t>
  </si>
  <si>
    <t>算入公債費等</t>
  </si>
  <si>
    <t>(注釈)</t>
    <rPh sb="1" eb="2">
      <t>チュウ</t>
    </rPh>
    <rPh sb="2" eb="3">
      <t>シャク</t>
    </rPh>
    <phoneticPr fontId="5"/>
  </si>
  <si>
    <t>(A)－(B)</t>
  </si>
  <si>
    <t>当該団体
からの
補助金</t>
  </si>
  <si>
    <t>国有提供交付金(特別区財調交付金)</t>
  </si>
  <si>
    <t>実質公債費比率の分子</t>
  </si>
  <si>
    <t>被保険者
1人当り</t>
  </si>
  <si>
    <t>※1 平成31年度中に市町村合併した団体で、合併前の団体ごとの決算に基づく実質公債費比率を算出していない団体については、グラフを表記しない。</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</si>
  <si>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</si>
  <si>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2"/>
  </si>
  <si>
    <r>
      <t>減債基金残高</t>
    </r>
    <r>
      <rPr>
        <sz val="11"/>
        <color theme="1"/>
        <rFont val="ＭＳ ゴシック"/>
        <family val="3"/>
        <charset val="128"/>
      </rPr>
      <t>（注）</t>
    </r>
    <rPh sb="4" eb="6">
      <t>ザンダカ</t>
    </rPh>
    <rPh sb="7" eb="8">
      <t>チュウ</t>
    </rPh>
    <phoneticPr fontId="32"/>
  </si>
  <si>
    <t>人口密度 (人/k㎡)</t>
    <rPh sb="0" eb="2">
      <t>ジンコウ</t>
    </rPh>
    <rPh sb="2" eb="4">
      <t>ミツド</t>
    </rPh>
    <phoneticPr fontId="5"/>
  </si>
  <si>
    <t>一般会計等に係る地方債の現在高</t>
  </si>
  <si>
    <t>黒字額</t>
    <rPh sb="0" eb="2">
      <t>クロジ</t>
    </rPh>
    <rPh sb="2" eb="3">
      <t>ガク</t>
    </rPh>
    <phoneticPr fontId="33"/>
  </si>
  <si>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</si>
  <si>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</si>
  <si>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</si>
  <si>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</si>
  <si>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</si>
  <si>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</si>
  <si>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</si>
  <si>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組合等負担等見込額</t>
  </si>
  <si>
    <t>設立法人等の負債額等負担見込額</t>
  </si>
  <si>
    <t>平成30年度</t>
  </si>
  <si>
    <t>退職手当負担見込額</t>
  </si>
  <si>
    <t>利子補給に係るもの</t>
  </si>
  <si>
    <t>うち、健全化法施行規則附則第三条に係る負担見込額</t>
  </si>
  <si>
    <r>
      <t>(※</t>
    </r>
    <r>
      <rPr>
        <sz val="9"/>
        <color indexed="8"/>
        <rFont val="ＭＳ ゴシック"/>
        <family val="3"/>
        <charset val="128"/>
      </rPr>
      <t>3)</t>
    </r>
  </si>
  <si>
    <t>当該団体(円)</t>
  </si>
  <si>
    <t>(一般財源計)</t>
  </si>
  <si>
    <t>将来負担比率（(Ｅ)－(Ｆ)）／（(Ｃ)－(Ｄ)）×１００</t>
    <rPh sb="0" eb="2">
      <t>ショウライ</t>
    </rPh>
    <rPh sb="2" eb="4">
      <t>フタン</t>
    </rPh>
    <rPh sb="4" eb="6">
      <t>ヒリツ</t>
    </rPh>
    <phoneticPr fontId="5"/>
  </si>
  <si>
    <t>　　うち人件費</t>
  </si>
  <si>
    <t>(3ヵ年平均)</t>
    <rPh sb="3" eb="4">
      <t>ネン</t>
    </rPh>
    <rPh sb="4" eb="6">
      <t>ヘイキン</t>
    </rPh>
    <phoneticPr fontId="5"/>
  </si>
  <si>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</si>
  <si>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</si>
  <si>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</si>
  <si>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</si>
  <si>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</si>
  <si>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</si>
  <si>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</si>
  <si>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</si>
  <si>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</si>
  <si>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</si>
  <si>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</si>
  <si>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</si>
  <si>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1"/>
  </si>
  <si>
    <t>▲ 1.61</t>
  </si>
  <si>
    <t>将来負担比率の分子</t>
  </si>
  <si>
    <t>※平成31年度中に市町村合併した団体で、合併前の団体ごとの決算に基づく将来負担比率を算出していない団体については、グラフを表記しない。</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</si>
  <si>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</si>
  <si>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</si>
  <si>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</si>
  <si>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</si>
  <si>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</si>
  <si>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</si>
  <si>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</si>
  <si>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</si>
  <si>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</si>
  <si>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</si>
  <si>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</si>
  <si>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3"/>
  </si>
  <si>
    <t>赤字額</t>
    <rPh sb="0" eb="2">
      <t>アカジ</t>
    </rPh>
    <rPh sb="2" eb="3">
      <t>ガク</t>
    </rPh>
    <phoneticPr fontId="33"/>
  </si>
  <si>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</si>
  <si>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</si>
  <si>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</si>
  <si>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33"/>
  </si>
  <si>
    <t>連結実質赤字比率</t>
    <rPh sb="0" eb="2">
      <t>レンケツ</t>
    </rPh>
    <rPh sb="2" eb="4">
      <t>ジッシツ</t>
    </rPh>
    <rPh sb="4" eb="6">
      <t>アカジ</t>
    </rPh>
    <rPh sb="6" eb="8">
      <t>ヒリツ</t>
    </rPh>
    <phoneticPr fontId="34"/>
  </si>
  <si>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</si>
  <si>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</si>
  <si>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</si>
  <si>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</si>
  <si>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</si>
  <si>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</si>
  <si>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</si>
  <si>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</si>
  <si>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</si>
  <si>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</si>
  <si>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</si>
  <si>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</si>
  <si>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</si>
  <si>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総括表（市町村）</t>
    <rPh sb="0" eb="2">
      <t>ソウカツ</t>
    </rPh>
    <rPh sb="2" eb="3">
      <t>ヒョウ</t>
    </rPh>
    <rPh sb="4" eb="7">
      <t>シチョウソン</t>
    </rPh>
    <phoneticPr fontId="5"/>
  </si>
  <si>
    <t xml:space="preserve"> H28</t>
  </si>
  <si>
    <t>いわゆる五省協定等に係るもの</t>
    <rPh sb="4" eb="6">
      <t>ゴショウ</t>
    </rPh>
    <rPh sb="6" eb="9">
      <t>キョウテイトウ</t>
    </rPh>
    <rPh sb="10" eb="11">
      <t>カカ</t>
    </rPh>
    <phoneticPr fontId="31"/>
  </si>
  <si>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</si>
  <si>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</si>
  <si>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群馬県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</si>
  <si>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</si>
  <si>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31"/>
  </si>
  <si>
    <t>Ⅴ－１</t>
  </si>
  <si>
    <r>
      <t xml:space="preserve">増減率 </t>
    </r>
    <r>
      <rPr>
        <sz val="9"/>
        <color indexed="8"/>
        <rFont val="ＭＳ ゴシック"/>
        <family val="3"/>
        <charset val="128"/>
      </rPr>
      <t xml:space="preserve"> (％)</t>
    </r>
    <rPh sb="0" eb="2">
      <t>ゾウゲン</t>
    </rPh>
    <rPh sb="2" eb="3">
      <t>リツ</t>
    </rPh>
    <phoneticPr fontId="5"/>
  </si>
  <si>
    <t>歳出合計</t>
  </si>
  <si>
    <t>指定団体等の指定状況</t>
  </si>
  <si>
    <t>歳出総額</t>
  </si>
  <si>
    <t>ゴルフ場利用税交付金</t>
  </si>
  <si>
    <t>寄附金</t>
  </si>
  <si>
    <t>平成30年度(千円)</t>
    <rPh sb="0" eb="2">
      <t>ヘイセイ</t>
    </rPh>
    <rPh sb="4" eb="6">
      <t>ネンド</t>
    </rPh>
    <rPh sb="7" eb="9">
      <t>センエン</t>
    </rPh>
    <phoneticPr fontId="5"/>
  </si>
  <si>
    <t>目的別歳出の状況（単位 千円・％）</t>
  </si>
  <si>
    <t>　　　うち純固定資産税</t>
  </si>
  <si>
    <t>平成29年度(千円)</t>
    <rPh sb="0" eb="2">
      <t>ヘイセイ</t>
    </rPh>
    <rPh sb="4" eb="6">
      <t>ネンド</t>
    </rPh>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</si>
  <si>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</si>
  <si>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平成30年度(千円･％)</t>
    <rPh sb="0" eb="2">
      <t>ヘイセイ</t>
    </rPh>
    <rPh sb="4" eb="6">
      <t>ネンド</t>
    </rPh>
    <rPh sb="7" eb="9">
      <t>センエン</t>
    </rPh>
    <phoneticPr fontId="5"/>
  </si>
  <si>
    <t>対比（％）</t>
    <rPh sb="0" eb="2">
      <t>タイヒ</t>
    </rPh>
    <phoneticPr fontId="5"/>
  </si>
  <si>
    <t>平成29年度(千円･％)</t>
    <rPh sb="0" eb="2">
      <t>ヘイセイ</t>
    </rPh>
    <rPh sb="4" eb="6">
      <t>ネンド</t>
    </rPh>
    <rPh sb="7" eb="9">
      <t>センエン</t>
    </rPh>
    <phoneticPr fontId="5"/>
  </si>
  <si>
    <t>歳入総額</t>
  </si>
  <si>
    <t>実質収支比率</t>
    <rPh sb="0" eb="2">
      <t>ジッシツ</t>
    </rPh>
    <rPh sb="2" eb="4">
      <t>シュウシ</t>
    </rPh>
    <rPh sb="4" eb="6">
      <t>ヒリツ</t>
    </rPh>
    <phoneticPr fontId="5"/>
  </si>
  <si>
    <t>準元利償還金</t>
    <rPh sb="0" eb="1">
      <t>ジュン</t>
    </rPh>
    <rPh sb="1" eb="3">
      <t>ガンリ</t>
    </rPh>
    <rPh sb="3" eb="6">
      <t>ショウカンキン</t>
    </rPh>
    <phoneticPr fontId="31"/>
  </si>
  <si>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</si>
  <si>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</si>
  <si>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</si>
  <si>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</si>
  <si>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</si>
  <si>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</si>
  <si>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邑楽町</t>
  </si>
  <si>
    <t>類似団体内平均(円)</t>
    <rPh sb="0" eb="2">
      <t>ルイジ</t>
    </rPh>
    <rPh sb="2" eb="4">
      <t>ダンタイ</t>
    </rPh>
    <phoneticPr fontId="5"/>
  </si>
  <si>
    <t>地方交付税種地</t>
    <rPh sb="0" eb="2">
      <t>チホウ</t>
    </rPh>
    <rPh sb="2" eb="5">
      <t>コウフゼイ</t>
    </rPh>
    <rPh sb="5" eb="6">
      <t>シュ</t>
    </rPh>
    <rPh sb="6" eb="7">
      <t>チ</t>
    </rPh>
    <phoneticPr fontId="5"/>
  </si>
  <si>
    <t>地方特例交付金</t>
  </si>
  <si>
    <t>2-3</t>
  </si>
  <si>
    <t>歳入歳出差引</t>
  </si>
  <si>
    <t>会計名</t>
    <rPh sb="0" eb="2">
      <t>カイケイ</t>
    </rPh>
    <rPh sb="2" eb="3">
      <t>メイ</t>
    </rPh>
    <phoneticPr fontId="5"/>
  </si>
  <si>
    <t>(Ｅ)</t>
  </si>
  <si>
    <t>　　(※1)</t>
  </si>
  <si>
    <t>首都</t>
    <rPh sb="0" eb="2">
      <t>シュト</t>
    </rPh>
    <phoneticPr fontId="5"/>
  </si>
  <si>
    <t>○</t>
  </si>
  <si>
    <t>参考</t>
    <rPh sb="0" eb="2">
      <t>サンコウ</t>
    </rPh>
    <phoneticPr fontId="5"/>
  </si>
  <si>
    <t>翌年度に繰越すべき財源</t>
  </si>
  <si>
    <t>標準財政規模</t>
    <rPh sb="0" eb="2">
      <t>ヒョウジュン</t>
    </rPh>
    <rPh sb="2" eb="4">
      <t>ザイセイ</t>
    </rPh>
    <rPh sb="4" eb="6">
      <t>キボ</t>
    </rPh>
    <phoneticPr fontId="5"/>
  </si>
  <si>
    <t>群馬県邑楽町</t>
  </si>
  <si>
    <t>内訳</t>
    <rPh sb="0" eb="2">
      <t>ウチワケ</t>
    </rPh>
    <phoneticPr fontId="5"/>
  </si>
  <si>
    <t>近畿</t>
    <rPh sb="0" eb="2">
      <t>キンキ</t>
    </rPh>
    <phoneticPr fontId="5"/>
  </si>
  <si>
    <t>(Ｃ)－(Ｄ)</t>
  </si>
  <si>
    <t>実質収支</t>
  </si>
  <si>
    <t>財政力指数</t>
    <rPh sb="0" eb="3">
      <t>ザイセイリョク</t>
    </rPh>
    <rPh sb="3" eb="5">
      <t>シスウ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</si>
  <si>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</si>
  <si>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</si>
  <si>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31"/>
  </si>
  <si>
    <t>中部</t>
    <rPh sb="0" eb="2">
      <t>チュウブ</t>
    </rPh>
    <phoneticPr fontId="5"/>
  </si>
  <si>
    <t>職員数
(人)</t>
    <rPh sb="0" eb="3">
      <t>ショクインスウ</t>
    </rPh>
    <phoneticPr fontId="5"/>
  </si>
  <si>
    <t>22年国調(人)</t>
    <rPh sb="2" eb="3">
      <t>ネン</t>
    </rPh>
    <rPh sb="3" eb="4">
      <t>コク</t>
    </rPh>
    <rPh sb="4" eb="5">
      <t>チョウ</t>
    </rPh>
    <phoneticPr fontId="5"/>
  </si>
  <si>
    <t>過疎</t>
    <rPh sb="0" eb="2">
      <t>カソ</t>
    </rPh>
    <phoneticPr fontId="5"/>
  </si>
  <si>
    <t>一般会計等の一覧</t>
  </si>
  <si>
    <t>積立金</t>
  </si>
  <si>
    <t>健全化判断比率</t>
  </si>
  <si>
    <t>　　　法人均等割</t>
  </si>
  <si>
    <t>-2.2</t>
  </si>
  <si>
    <t>地方公社・第三セクター等一覧</t>
    <rPh sb="0" eb="2">
      <t>チホウ</t>
    </rPh>
    <rPh sb="2" eb="4">
      <t>コウシャ</t>
    </rPh>
    <rPh sb="5" eb="6">
      <t>ダイ</t>
    </rPh>
    <rPh sb="6" eb="7">
      <t>３</t>
    </rPh>
    <rPh sb="11" eb="12">
      <t>トウ</t>
    </rPh>
    <rPh sb="12" eb="14">
      <t>イチラン</t>
    </rPh>
    <phoneticPr fontId="5"/>
  </si>
  <si>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</si>
  <si>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</si>
  <si>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</si>
  <si>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</si>
  <si>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</si>
  <si>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</si>
  <si>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</si>
  <si>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</si>
  <si>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31.01.01(人)</t>
  </si>
  <si>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</si>
  <si>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</si>
  <si>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</si>
  <si>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</si>
  <si>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</si>
  <si>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</si>
  <si>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</si>
  <si>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family val="3"/>
        <charset val="128"/>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</si>
  <si>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</si>
  <si>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</si>
  <si>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1"/>
  </si>
  <si>
    <t>実質単年度収支</t>
  </si>
  <si>
    <t>　　軽自動車税</t>
  </si>
  <si>
    <t>　実質公債費比率</t>
    <rPh sb="1" eb="3">
      <t>ジッシツ</t>
    </rPh>
    <rPh sb="3" eb="6">
      <t>コウサイヒ</t>
    </rPh>
    <rPh sb="6" eb="8">
      <t>ヒリツ</t>
    </rPh>
    <phoneticPr fontId="5"/>
  </si>
  <si>
    <t>30.01.01(人)</t>
  </si>
  <si>
    <t>配当割交付金</t>
    <rPh sb="0" eb="2">
      <t>ハイトウ</t>
    </rPh>
    <rPh sb="2" eb="3">
      <t>ワリ</t>
    </rPh>
    <rPh sb="3" eb="6">
      <t>コウフキン</t>
    </rPh>
    <phoneticPr fontId="35"/>
  </si>
  <si>
    <t>人件費及び人件費に準ずる費用</t>
    <rPh sb="0" eb="3">
      <t>ジンケンヒ</t>
    </rPh>
    <rPh sb="3" eb="4">
      <t>オヨ</t>
    </rPh>
    <rPh sb="5" eb="8">
      <t>ジンケンヒ</t>
    </rPh>
    <rPh sb="9" eb="10">
      <t>ジュン</t>
    </rPh>
    <rPh sb="12" eb="14">
      <t>ヒヨウ</t>
    </rPh>
    <phoneticPr fontId="5"/>
  </si>
  <si>
    <t>H28</t>
  </si>
  <si>
    <t>　将来負担比率</t>
    <rPh sb="1" eb="3">
      <t>ショウライ</t>
    </rPh>
    <rPh sb="3" eb="5">
      <t>フタン</t>
    </rPh>
    <rPh sb="5" eb="7">
      <t>ヒリツ</t>
    </rPh>
    <phoneticPr fontId="5"/>
  </si>
  <si>
    <t>　扶助費</t>
  </si>
  <si>
    <t>　うち、健全化法施行規則附則第三条に係る負担見込額</t>
  </si>
  <si>
    <t>基準財政収入額</t>
  </si>
  <si>
    <t>後期高齢者医療特別会計</t>
  </si>
  <si>
    <t>-0.7</t>
  </si>
  <si>
    <t>決算額 (A)</t>
    <rPh sb="0" eb="2">
      <t>ケッサン</t>
    </rPh>
    <rPh sb="2" eb="3">
      <t>ガク</t>
    </rPh>
    <phoneticPr fontId="5"/>
  </si>
  <si>
    <t>純資産又は
正味財産</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</si>
  <si>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</si>
  <si>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</si>
  <si>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</si>
  <si>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6"/>
  </si>
  <si>
    <t xml:space="preserve"> H27</t>
  </si>
  <si>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</si>
  <si>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</si>
  <si>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</si>
  <si>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</si>
  <si>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</si>
  <si>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t>
    <rPh sb="0" eb="2">
      <t>ショクイン</t>
    </rPh>
    <rPh sb="3" eb="5">
      <t>ジョウキョウ</t>
    </rPh>
    <phoneticPr fontId="5"/>
  </si>
  <si>
    <t>国民健康保険特別会計</t>
  </si>
  <si>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</si>
  <si>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</si>
  <si>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</si>
  <si>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</si>
  <si>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</si>
  <si>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</si>
  <si>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</si>
  <si>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</si>
  <si>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</si>
  <si>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</si>
  <si>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</si>
  <si>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</si>
  <si>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</si>
  <si>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</si>
  <si>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</si>
  <si>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</si>
  <si>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平成29年度</t>
    <rPh sb="0" eb="2">
      <t>ヘイセイ</t>
    </rPh>
    <rPh sb="4" eb="6">
      <t>ネンド</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</si>
  <si>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</si>
  <si>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</si>
  <si>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</si>
  <si>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</si>
  <si>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</si>
  <si>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</si>
  <si>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</si>
  <si>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</si>
  <si>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6"/>
  </si>
  <si>
    <t>議会副議長</t>
    <rPh sb="0" eb="2">
      <t>ギカイ</t>
    </rPh>
    <rPh sb="2" eb="3">
      <t>フク</t>
    </rPh>
    <rPh sb="3" eb="5">
      <t>ギチョウ</t>
    </rPh>
    <phoneticPr fontId="5"/>
  </si>
  <si>
    <t>積立金
現在高</t>
    <rPh sb="4" eb="7">
      <t>ゲンザイダカ</t>
    </rPh>
    <phoneticPr fontId="36"/>
  </si>
  <si>
    <t>H25末</t>
  </si>
  <si>
    <t xml:space="preserve">公営企業債等繰入見込額 </t>
    <rPh sb="0" eb="2">
      <t>コウエイ</t>
    </rPh>
    <rPh sb="2" eb="5">
      <t>キギョウサイ</t>
    </rPh>
    <rPh sb="5" eb="6">
      <t>トウ</t>
    </rPh>
    <rPh sb="6" eb="8">
      <t>クリイ</t>
    </rPh>
    <rPh sb="8" eb="11">
      <t>ミコミガク</t>
    </rPh>
    <phoneticPr fontId="31"/>
  </si>
  <si>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</si>
  <si>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</si>
  <si>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</si>
  <si>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</si>
  <si>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</si>
  <si>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</si>
  <si>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</si>
  <si>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</si>
  <si>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</si>
  <si>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</si>
  <si>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</si>
  <si>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</si>
  <si>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会計名</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</si>
  <si>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</si>
  <si>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</si>
  <si>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</si>
  <si>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</si>
  <si>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</si>
  <si>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</si>
  <si>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</si>
  <si>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</si>
  <si>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</si>
  <si>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</si>
  <si>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</si>
  <si>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</si>
  <si>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</si>
  <si>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</si>
  <si>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38"/>
  </si>
  <si>
    <t>充当一般財源等</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</si>
  <si>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</si>
  <si>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</si>
  <si>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</si>
  <si>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</si>
  <si>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</si>
  <si>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</si>
  <si>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地方税</t>
  </si>
  <si>
    <t>▲ 1.76</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</si>
  <si>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</si>
  <si>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</si>
  <si>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</si>
  <si>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</si>
  <si>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</si>
  <si>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</si>
  <si>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</si>
  <si>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普通税</t>
    <rPh sb="0" eb="2">
      <t>フツウ</t>
    </rPh>
    <rPh sb="2" eb="3">
      <t>ゼイ</t>
    </rPh>
    <phoneticPr fontId="35"/>
  </si>
  <si>
    <t>軽油引取税交付金</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</si>
  <si>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</si>
  <si>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</si>
  <si>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</si>
  <si>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</si>
  <si>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</si>
  <si>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</si>
  <si>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1"/>
  </si>
  <si>
    <t>総務費</t>
  </si>
  <si>
    <t>民生費</t>
  </si>
  <si>
    <t>株式等譲渡所得割交付金</t>
    <rPh sb="0" eb="2">
      <t>カブシキ</t>
    </rPh>
    <rPh sb="2" eb="3">
      <t>トウ</t>
    </rPh>
    <rPh sb="3" eb="5">
      <t>ジョウト</t>
    </rPh>
    <rPh sb="5" eb="7">
      <t>ショトク</t>
    </rPh>
    <rPh sb="7" eb="8">
      <t>ワリ</t>
    </rPh>
    <rPh sb="8" eb="11">
      <t>コウフキン</t>
    </rPh>
    <phoneticPr fontId="35"/>
  </si>
  <si>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</si>
  <si>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</si>
  <si>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</si>
  <si>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</si>
  <si>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</si>
  <si>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道府県民税所得割臨時交付金</t>
  </si>
  <si>
    <t>　　　法人税割</t>
  </si>
  <si>
    <t>地方交付税</t>
  </si>
  <si>
    <t>国庫支出金</t>
  </si>
  <si>
    <t>農林水産業費</t>
  </si>
  <si>
    <t>　　固定資産税</t>
  </si>
  <si>
    <t>土木費</t>
  </si>
  <si>
    <t>特別地方消費税交付金</t>
  </si>
  <si>
    <t>消防費</t>
  </si>
  <si>
    <t>自動車取得税交付金</t>
  </si>
  <si>
    <t>公債費に準ずる債務負担行為に係るもの</t>
  </si>
  <si>
    <t>　　市町村たばこ税</t>
  </si>
  <si>
    <t>教育費</t>
  </si>
  <si>
    <t>　　鉱産税</t>
  </si>
  <si>
    <t>災害復旧費</t>
  </si>
  <si>
    <t>　　特別土地保有税</t>
  </si>
  <si>
    <t>企業債
（地方債）
現在高</t>
  </si>
  <si>
    <t>H30</t>
  </si>
  <si>
    <t>公債費</t>
  </si>
  <si>
    <t>学校給食事業特別会計</t>
  </si>
  <si>
    <t>諸支出金</t>
    <rPh sb="3" eb="4">
      <t>キン</t>
    </rPh>
    <phoneticPr fontId="36"/>
  </si>
  <si>
    <t>目的税</t>
  </si>
  <si>
    <t>前年度繰上充用金</t>
  </si>
  <si>
    <t>　法定目的税</t>
  </si>
  <si>
    <t>経常損益</t>
  </si>
  <si>
    <t>　震災復興特別交付税</t>
  </si>
  <si>
    <t>※平成31年度中に市町村合併した団体で、合併前の団体ごとの決算に基づく実質公債費比率を算出していない団体については、グラフを表記しない。</t>
  </si>
  <si>
    <t>　　入湯税</t>
  </si>
  <si>
    <t>　　事業所税</t>
  </si>
  <si>
    <t>　投資・出資金・貸付金</t>
  </si>
  <si>
    <t>性質別歳出の状況（単位 千円・％）</t>
    <rPh sb="0" eb="2">
      <t>セイシツ</t>
    </rPh>
    <phoneticPr fontId="5"/>
  </si>
  <si>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</si>
  <si>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</si>
  <si>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</si>
  <si>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5"/>
  </si>
  <si>
    <t>繰越金</t>
  </si>
  <si>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</si>
  <si>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</si>
  <si>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</si>
  <si>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経常経費充当一般財源等</t>
  </si>
  <si>
    <t>経常収支比率</t>
    <rPh sb="0" eb="2">
      <t>ケイジョウ</t>
    </rPh>
    <rPh sb="2" eb="4">
      <t>シュウシ</t>
    </rPh>
    <rPh sb="4" eb="6">
      <t>ヒリツ</t>
    </rPh>
    <phoneticPr fontId="34"/>
  </si>
  <si>
    <t>　　水利地益税等</t>
  </si>
  <si>
    <t>H27</t>
  </si>
  <si>
    <t>義務的経費計</t>
    <rPh sb="0" eb="3">
      <t>ギムテキ</t>
    </rPh>
    <rPh sb="3" eb="5">
      <t>ケイヒ</t>
    </rPh>
    <rPh sb="5" eb="6">
      <t>ケイ</t>
    </rPh>
    <phoneticPr fontId="5"/>
  </si>
  <si>
    <t>　公債費</t>
  </si>
  <si>
    <t>増減率(%)(B)</t>
    <rPh sb="0" eb="3">
      <t>ゾウゲンリツ</t>
    </rPh>
    <phoneticPr fontId="5"/>
  </si>
  <si>
    <t>旧法による税</t>
  </si>
  <si>
    <t>債務負担行為</t>
    <rPh sb="0" eb="2">
      <t>サイム</t>
    </rPh>
    <rPh sb="2" eb="4">
      <t>フタン</t>
    </rPh>
    <rPh sb="4" eb="6">
      <t>コウイ</t>
    </rPh>
    <phoneticPr fontId="5"/>
  </si>
  <si>
    <t>合計</t>
  </si>
  <si>
    <t>他会計等
からの
繰入金</t>
  </si>
  <si>
    <t>都道府県支出金</t>
  </si>
  <si>
    <t>平成30年度</t>
    <rPh sb="0" eb="2">
      <t>ヘイセイ</t>
    </rPh>
    <rPh sb="4" eb="6">
      <t>ネンド</t>
    </rPh>
    <phoneticPr fontId="5"/>
  </si>
  <si>
    <t>現年</t>
    <rPh sb="0" eb="1">
      <t>ゲン</t>
    </rPh>
    <rPh sb="1" eb="2">
      <t>ネン</t>
    </rPh>
    <phoneticPr fontId="5"/>
  </si>
  <si>
    <t xml:space="preserve"> H26</t>
  </si>
  <si>
    <t>　うち元金</t>
  </si>
  <si>
    <t>繰入金</t>
  </si>
  <si>
    <t>一時借入金利子</t>
  </si>
  <si>
    <t>国営土地改良事業に係るもの</t>
    <rPh sb="0" eb="2">
      <t>コクエイ</t>
    </rPh>
    <rPh sb="2" eb="4">
      <t>トチ</t>
    </rPh>
    <rPh sb="4" eb="6">
      <t>カイリョウ</t>
    </rPh>
    <rPh sb="6" eb="8">
      <t>ジギョウ</t>
    </rPh>
    <rPh sb="9" eb="10">
      <t>カカ</t>
    </rPh>
    <phoneticPr fontId="31"/>
  </si>
  <si>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</si>
  <si>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</si>
  <si>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</si>
  <si>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公営事業等への繰出</t>
    <rPh sb="0" eb="2">
      <t>コウエイ</t>
    </rPh>
    <rPh sb="2" eb="4">
      <t>ジギョウ</t>
    </rPh>
    <rPh sb="4" eb="5">
      <t>トウ</t>
    </rPh>
    <rPh sb="7" eb="9">
      <t>クリダ</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</si>
  <si>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</si>
  <si>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</si>
  <si>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地方債</t>
  </si>
  <si>
    <t>実質収支</t>
    <rPh sb="0" eb="2">
      <t>ジッシツ</t>
    </rPh>
    <rPh sb="2" eb="4">
      <t>シュウシ</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</si>
  <si>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</si>
  <si>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</si>
  <si>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</si>
  <si>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　うち減収補塡債(特例分)</t>
    <rPh sb="4" eb="5">
      <t>シュウ</t>
    </rPh>
    <rPh sb="9" eb="10">
      <t>トク</t>
    </rPh>
    <rPh sb="10" eb="11">
      <t>レイ</t>
    </rPh>
    <rPh sb="11" eb="12">
      <t>ブン</t>
    </rPh>
    <phoneticPr fontId="33"/>
  </si>
  <si>
    <t>下水道</t>
  </si>
  <si>
    <t>再差引収支</t>
    <rPh sb="0" eb="1">
      <t>サイ</t>
    </rPh>
    <rPh sb="1" eb="3">
      <t>サシヒキ</t>
    </rPh>
    <rPh sb="3" eb="5">
      <t>シュウシ</t>
    </rPh>
    <phoneticPr fontId="5"/>
  </si>
  <si>
    <t>財政再生基準</t>
  </si>
  <si>
    <t>　うち臨時財政対策債</t>
  </si>
  <si>
    <t>歳入合計</t>
  </si>
  <si>
    <t>当該団体
からの
貸付金</t>
  </si>
  <si>
    <t>一部事務組合等名</t>
    <rPh sb="0" eb="2">
      <t>イチブ</t>
    </rPh>
    <rPh sb="2" eb="4">
      <t>ジム</t>
    </rPh>
    <rPh sb="4" eb="6">
      <t>クミアイ</t>
    </rPh>
    <rPh sb="6" eb="7">
      <t>トウ</t>
    </rPh>
    <rPh sb="7" eb="8">
      <t>メイ</t>
    </rPh>
    <phoneticPr fontId="31"/>
  </si>
  <si>
    <t>病院</t>
  </si>
  <si>
    <t>地方独立行政法人に係る将来負担額</t>
  </si>
  <si>
    <t>H29</t>
  </si>
  <si>
    <t>公共施設等整備基金</t>
    <rPh sb="0" eb="2">
      <t>コウキョウ</t>
    </rPh>
    <rPh sb="2" eb="4">
      <t>シセツ</t>
    </rPh>
    <rPh sb="4" eb="5">
      <t>トウ</t>
    </rPh>
    <rPh sb="5" eb="7">
      <t>セイビ</t>
    </rPh>
    <rPh sb="7" eb="9">
      <t>キキン</t>
    </rPh>
    <phoneticPr fontId="5"/>
  </si>
  <si>
    <t>加入世帯数(世帯)</t>
  </si>
  <si>
    <t>　繰出金</t>
  </si>
  <si>
    <t>工業用水道</t>
  </si>
  <si>
    <t>保険税(料)収入額</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</si>
  <si>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</si>
  <si>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</si>
  <si>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</si>
  <si>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早期健全化基準</t>
  </si>
  <si>
    <t>国民健康保険</t>
  </si>
  <si>
    <t>その他</t>
  </si>
  <si>
    <t>保険給付費</t>
  </si>
  <si>
    <t>普通建設事業費</t>
  </si>
  <si>
    <t>　うち補助</t>
  </si>
  <si>
    <t>　うち単独</t>
  </si>
  <si>
    <t>災害復旧事業費</t>
  </si>
  <si>
    <t>実質公債費比率</t>
    <rPh sb="0" eb="2">
      <t>ジッシツ</t>
    </rPh>
    <rPh sb="2" eb="5">
      <t>コウサイヒ</t>
    </rPh>
    <rPh sb="5" eb="7">
      <t>ヒリツ</t>
    </rPh>
    <phoneticPr fontId="34"/>
  </si>
  <si>
    <t>失業対策事業費</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</si>
  <si>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</si>
  <si>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</si>
  <si>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</si>
  <si>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歳出</t>
  </si>
  <si>
    <t>形式収支</t>
  </si>
  <si>
    <t>他会計等
からの
繰入金</t>
    <rPh sb="9" eb="11">
      <t>クリイレ</t>
    </rPh>
    <rPh sb="11" eb="12">
      <t>キン</t>
    </rPh>
    <phoneticPr fontId="31"/>
  </si>
  <si>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</si>
  <si>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</si>
  <si>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</si>
  <si>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</si>
  <si>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</si>
  <si>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</si>
  <si>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</si>
  <si>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</si>
  <si>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</si>
  <si>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</si>
  <si>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</si>
  <si>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</si>
  <si>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</si>
  <si>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</si>
  <si>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</si>
  <si>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</si>
  <si>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</si>
  <si>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左のうち
一般会計等
負担見込額</t>
  </si>
  <si>
    <t>一部事務組合等</t>
    <rPh sb="0" eb="2">
      <t>イチブ</t>
    </rPh>
    <rPh sb="2" eb="4">
      <t>ジム</t>
    </rPh>
    <rPh sb="4" eb="6">
      <t>クミアイ</t>
    </rPh>
    <rPh sb="6" eb="7">
      <t>トウ</t>
    </rPh>
    <phoneticPr fontId="5"/>
  </si>
  <si>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</si>
  <si>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</si>
  <si>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</si>
  <si>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</si>
  <si>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1"/>
  </si>
  <si>
    <t>平成28年度</t>
    <rPh sb="0" eb="2">
      <t>ヘイセイ</t>
    </rPh>
    <rPh sb="4" eb="6">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</si>
  <si>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</si>
  <si>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</si>
  <si>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PFI事業に係るもの</t>
    <rPh sb="3" eb="5">
      <t>ジギョウ</t>
    </rPh>
    <rPh sb="6" eb="7">
      <t>カカ</t>
    </rPh>
    <phoneticPr fontId="31"/>
  </si>
  <si>
    <t>将来負担比率</t>
    <rPh sb="0" eb="2">
      <t>ショウライ</t>
    </rPh>
    <rPh sb="2" eb="4">
      <t>フタン</t>
    </rPh>
    <rPh sb="4" eb="6">
      <t>ヒリツ</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</si>
  <si>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</si>
  <si>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</si>
  <si>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充当可能
財源等</t>
    <rPh sb="0" eb="2">
      <t>ジュウトウ</t>
    </rPh>
    <rPh sb="2" eb="3">
      <t>カ</t>
    </rPh>
    <rPh sb="3" eb="4">
      <t>ノウ</t>
    </rPh>
    <rPh sb="5" eb="8">
      <t>ザイゲントウ</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</si>
  <si>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</si>
  <si>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</si>
  <si>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</si>
  <si>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</si>
  <si>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</si>
  <si>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</si>
  <si>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</si>
  <si>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</si>
  <si>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</si>
  <si>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</si>
  <si>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1"/>
  </si>
  <si>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</si>
  <si>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1"/>
  </si>
  <si>
    <t>(Ｆ)</t>
  </si>
  <si>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</si>
  <si>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</si>
  <si>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</si>
  <si>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</si>
  <si>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4"/>
  </si>
  <si>
    <t>平成30年度</t>
    <rPh sb="0" eb="2">
      <t>ヘイセイ</t>
    </rPh>
    <rPh sb="4" eb="6">
      <t>ネンド</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</si>
  <si>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</si>
  <si>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</si>
  <si>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</si>
  <si>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</si>
  <si>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賃金（物件費）</t>
    <rPh sb="0" eb="2">
      <t>チンギン</t>
    </rPh>
    <rPh sb="3" eb="5">
      <t>ブッケン</t>
    </rPh>
    <rPh sb="5" eb="6">
      <t>ヒ</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</si>
  <si>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</si>
  <si>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</si>
  <si>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</si>
  <si>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</si>
  <si>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</si>
  <si>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人件費</t>
    <rPh sb="0" eb="3">
      <t>ジンケンヒ</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</si>
  <si>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</si>
  <si>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</si>
  <si>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</si>
  <si>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9"/>
  </si>
  <si>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</si>
  <si>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</si>
  <si>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0"/>
  </si>
  <si>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</si>
  <si>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</si>
  <si>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</si>
  <si>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</si>
  <si>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</si>
  <si>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</si>
  <si>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</si>
  <si>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過去５年間平均</t>
    <rPh sb="1" eb="3">
      <t>カコ</t>
    </rPh>
    <rPh sb="4" eb="6">
      <t>ネンカン</t>
    </rPh>
    <rPh sb="6" eb="8">
      <t>ヘイキン</t>
    </rPh>
    <phoneticPr fontId="5"/>
  </si>
  <si>
    <t>H26</t>
  </si>
  <si>
    <t>▲ 2.62</t>
  </si>
  <si>
    <t>その他会計（赤字）</t>
  </si>
  <si>
    <t>H26末</t>
  </si>
  <si>
    <t>H27末</t>
  </si>
  <si>
    <t>H28末</t>
  </si>
  <si>
    <t>H29末</t>
  </si>
  <si>
    <t>館林地区消防組合</t>
  </si>
  <si>
    <t>邑楽館林医療事務組合（一般会計）</t>
  </si>
  <si>
    <t>太田市外三町広域清掃組合</t>
  </si>
  <si>
    <t>大泉町外二町環境衛生施設組合</t>
  </si>
  <si>
    <t>群馬県市町村会館管理組合</t>
  </si>
  <si>
    <t>群馬県市町村総合事務組合</t>
  </si>
  <si>
    <t>群馬県後期高齢者医療広域連合（一般会計）</t>
  </si>
  <si>
    <t>群馬県後期高齢者医療広域連合（事業会計）</t>
  </si>
  <si>
    <t>　　　　－</t>
  </si>
  <si>
    <t>ふるさと振興基金</t>
    <phoneticPr fontId="5"/>
  </si>
  <si>
    <t>地域福祉基金</t>
    <phoneticPr fontId="5"/>
  </si>
  <si>
    <t>社会教育施設建設基金</t>
    <phoneticPr fontId="5"/>
  </si>
  <si>
    <t>地球にやさしい環境づくり基金</t>
    <phoneticPr fontId="5"/>
  </si>
  <si>
    <t>　　　　－</t>
    <phoneticPr fontId="5"/>
  </si>
  <si>
    <t>邑楽館林医療事務組合（病院事業会計）</t>
    <phoneticPr fontId="5"/>
  </si>
  <si>
    <t>群馬東部水道企業団</t>
    <phoneticPr fontId="5"/>
  </si>
  <si>
    <t>他会計等
からの
繰入金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</si>
  <si>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</si>
  <si>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</si>
  <si>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</si>
  <si>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将来負担比率については算定なし
有形固定資産原価償却率については上記参照</t>
    <rPh sb="0" eb="2">
      <t>ショウライ</t>
    </rPh>
    <rPh sb="2" eb="4">
      <t>フタン</t>
    </rPh>
    <rPh sb="4" eb="6">
      <t>ヒリツ</t>
    </rPh>
    <rPh sb="11" eb="13">
      <t>サンテイ</t>
    </rPh>
    <rPh sb="16" eb="18">
      <t>ユウケイ</t>
    </rPh>
    <rPh sb="18" eb="20">
      <t>コテイ</t>
    </rPh>
    <rPh sb="20" eb="22">
      <t>シサン</t>
    </rPh>
    <rPh sb="22" eb="24">
      <t>ゲンカ</t>
    </rPh>
    <rPh sb="24" eb="26">
      <t>ショウキャク</t>
    </rPh>
    <rPh sb="26" eb="27">
      <t>リツ</t>
    </rPh>
    <rPh sb="32" eb="34">
      <t>ジョウキ</t>
    </rPh>
    <rPh sb="34" eb="36">
      <t>サンショウ</t>
    </rPh>
    <phoneticPr fontId="5"/>
  </si>
  <si>
    <t>(　参考　）</t>
    <rPh sb="2" eb="4">
      <t>サンコウ</t>
    </rPh>
    <phoneticPr fontId="5"/>
  </si>
  <si>
    <t>当該団体値</t>
    <rPh sb="0" eb="2">
      <t>トウガイ</t>
    </rPh>
    <rPh sb="2" eb="4">
      <t>ダンタイ</t>
    </rPh>
    <rPh sb="4" eb="5">
      <t>アタイ</t>
    </rPh>
    <phoneticPr fontId="5"/>
  </si>
  <si>
    <t>将来負担比率</t>
  </si>
  <si>
    <t>有形固定資産減価償却率</t>
  </si>
  <si>
    <t>類似団体内平均値</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</si>
  <si>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</si>
  <si>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将来負担比率については算定なし
実質公債費比率については年々上昇している状況である。今後も起債額の調整を行っていく必要がある。</t>
    <rPh sb="0" eb="2">
      <t>ショウライ</t>
    </rPh>
    <rPh sb="2" eb="4">
      <t>フタン</t>
    </rPh>
    <rPh sb="4" eb="6">
      <t>ヒリツ</t>
    </rPh>
    <rPh sb="11" eb="13">
      <t>サンテイ</t>
    </rPh>
    <rPh sb="16" eb="18">
      <t>ジッシツ</t>
    </rPh>
    <rPh sb="18" eb="21">
      <t>コウサイヒ</t>
    </rPh>
    <rPh sb="21" eb="23">
      <t>ヒリツ</t>
    </rPh>
    <rPh sb="28" eb="30">
      <t>ネンネン</t>
    </rPh>
    <rPh sb="30" eb="32">
      <t>ジョウショウ</t>
    </rPh>
    <rPh sb="36" eb="38">
      <t>ジョウキョウ</t>
    </rPh>
    <rPh sb="42" eb="44">
      <t>コンゴ</t>
    </rPh>
    <rPh sb="45" eb="47">
      <t>キサイ</t>
    </rPh>
    <rPh sb="47" eb="48">
      <t>ガク</t>
    </rPh>
    <rPh sb="49" eb="51">
      <t>チョウセイ</t>
    </rPh>
    <rPh sb="52" eb="53">
      <t>オコナ</t>
    </rPh>
    <rPh sb="57" eb="59">
      <t>ヒツヨウ</t>
    </rPh>
    <phoneticPr fontId="5"/>
  </si>
  <si>
    <t>実質公債費比率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</si>
</sst>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46"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sz val="9"/>
      <color indexed="8"/>
      <name val="ＭＳ ゴシック"/>
      <family val="3"/>
    </font>
    <font>
      <sz val="9"/>
      <name val="ＭＳ ゴシック"/>
      <family val="3"/>
    </font>
    <font>
      <sz val="6"/>
      <name val="ＭＳ ゴシック"/>
      <family val="3"/>
    </font>
    <font>
      <b/>
      <sz val="13"/>
      <color indexed="56"/>
      <name val="ＭＳ ゴシック"/>
      <family val="3"/>
    </font>
    <font>
      <b/>
      <sz val="9"/>
      <color indexed="9"/>
      <name val="ＭＳ ゴシック"/>
      <family val="3"/>
    </font>
    <font>
      <sz val="11"/>
      <color indexed="8"/>
      <name val="ＭＳ ゴシック"/>
      <family val="3"/>
    </font>
    <font>
      <sz val="11"/>
      <name val="ＭＳ ゴシック"/>
      <family val="3"/>
    </font>
    <font>
      <sz val="9"/>
      <color indexed="8"/>
      <name val="ＭＳ ゴシック"/>
      <family val="3"/>
      <charset val="128"/>
    </font>
    <font>
      <sz val="11"/>
      <color theme="1"/>
      <name val="ＭＳ ゴシック"/>
      <family val="3"/>
      <charset val="128"/>
    </font>
    <font>
      <sz val="11"/>
      <color theme="1"/>
      <name val="ＭＳ Ｐゴシック"/>
      <family val="3"/>
    </font>
    <font>
      <sz val="6"/>
      <name val="ＭＳ Ｐゴシック"/>
      <family val="3"/>
      <charset val="128"/>
    </font>
    <font>
      <sz val="14"/>
      <color theme="1"/>
      <name val="ＭＳ Ｐ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3" fillId="0" borderId="0">
      <alignment vertical="center"/>
    </xf>
  </cellStyleXfs>
  <cellXfs count="115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alignment vertical="center"/>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8" fillId="6" borderId="6" xfId="6" applyFont="1" applyFill="1" applyBorder="1" applyAlignment="1"/>
    <xf numFmtId="0" fontId="28" fillId="0" borderId="8" xfId="6" applyFont="1" applyFill="1" applyBorder="1" applyAlignment="1">
      <alignment horizontal="center" vertical="center" wrapText="1"/>
    </xf>
    <xf numFmtId="0" fontId="28" fillId="0" borderId="12" xfId="6" applyFont="1" applyFill="1" applyBorder="1" applyAlignment="1">
      <alignment horizontal="center" vertical="center" wrapText="1"/>
    </xf>
    <xf numFmtId="0" fontId="28" fillId="0" borderId="2" xfId="6" applyFont="1" applyFill="1" applyBorder="1" applyAlignment="1">
      <alignment horizontal="center" vertical="center"/>
    </xf>
    <xf numFmtId="0" fontId="28" fillId="0" borderId="5" xfId="6" applyFont="1" applyFill="1" applyBorder="1" applyAlignment="1">
      <alignment horizontal="center" vertical="center"/>
    </xf>
    <xf numFmtId="0" fontId="28" fillId="0" borderId="6" xfId="6" applyFont="1" applyFill="1" applyBorder="1" applyAlignment="1">
      <alignment horizontal="center" vertical="center"/>
    </xf>
    <xf numFmtId="0" fontId="28" fillId="6" borderId="18" xfId="6" applyFont="1" applyFill="1" applyBorder="1" applyAlignment="1">
      <alignment horizontal="right" vertical="top"/>
    </xf>
    <xf numFmtId="0" fontId="28" fillId="6" borderId="64" xfId="6" applyFont="1" applyFill="1" applyBorder="1" applyAlignment="1">
      <alignment horizontal="right" vertical="top"/>
    </xf>
    <xf numFmtId="0" fontId="29" fillId="8" borderId="24" xfId="5" applyFont="1" applyFill="1" applyBorder="1" applyAlignment="1">
      <alignment horizontal="center" vertical="center"/>
    </xf>
    <xf numFmtId="182" fontId="28" fillId="0" borderId="24" xfId="5" applyNumberFormat="1" applyFont="1" applyFill="1" applyBorder="1" applyAlignment="1" applyProtection="1">
      <alignment horizontal="right" vertical="center" shrinkToFit="1"/>
    </xf>
    <xf numFmtId="182" fontId="28" fillId="0" borderId="27" xfId="5" applyNumberFormat="1" applyFont="1" applyFill="1" applyBorder="1" applyAlignment="1" applyProtection="1">
      <alignment horizontal="right" vertical="center" shrinkToFit="1"/>
    </xf>
    <xf numFmtId="182" fontId="28" fillId="0" borderId="74" xfId="5" applyNumberFormat="1" applyFont="1" applyFill="1" applyBorder="1" applyAlignment="1" applyProtection="1">
      <alignment horizontal="right" vertical="center" shrinkToFit="1"/>
    </xf>
    <xf numFmtId="182" fontId="28" fillId="0" borderId="74" xfId="5" applyNumberFormat="1" applyFont="1" applyFill="1" applyBorder="1" applyAlignment="1" applyProtection="1">
      <alignment horizontal="right" vertical="center" shrinkToFit="1"/>
      <protection locked="0"/>
    </xf>
    <xf numFmtId="182" fontId="28" fillId="0" borderId="182" xfId="5" applyNumberFormat="1" applyFont="1" applyFill="1" applyBorder="1" applyAlignment="1" applyProtection="1">
      <alignment horizontal="right" vertical="center" shrinkToFit="1"/>
      <protection locked="0"/>
    </xf>
    <xf numFmtId="182" fontId="28"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29" fillId="8" borderId="55" xfId="5" applyFont="1" applyFill="1" applyBorder="1" applyAlignment="1">
      <alignment horizontal="center" vertical="center"/>
    </xf>
    <xf numFmtId="182" fontId="28" fillId="0" borderId="45" xfId="5" applyNumberFormat="1" applyFont="1" applyFill="1" applyBorder="1" applyAlignment="1" applyProtection="1">
      <alignment horizontal="right" vertical="center" shrinkToFit="1"/>
    </xf>
    <xf numFmtId="182" fontId="28" fillId="0" borderId="48" xfId="5" applyNumberFormat="1" applyFont="1" applyFill="1" applyBorder="1" applyAlignment="1" applyProtection="1">
      <alignment horizontal="right" vertical="center" shrinkToFit="1"/>
    </xf>
    <xf numFmtId="182" fontId="28" fillId="0" borderId="187" xfId="5" applyNumberFormat="1" applyFont="1" applyFill="1" applyBorder="1" applyAlignment="1" applyProtection="1">
      <alignment horizontal="right" vertical="center" shrinkToFit="1"/>
    </xf>
    <xf numFmtId="182" fontId="28" fillId="0" borderId="187" xfId="5" applyNumberFormat="1" applyFont="1" applyFill="1" applyBorder="1" applyAlignment="1" applyProtection="1">
      <alignment horizontal="right" vertical="center" shrinkToFit="1"/>
      <protection locked="0"/>
    </xf>
    <xf numFmtId="182" fontId="28" fillId="0" borderId="62" xfId="5" applyNumberFormat="1" applyFont="1" applyFill="1" applyBorder="1" applyAlignment="1" applyProtection="1">
      <alignment horizontal="right" vertical="center" shrinkToFit="1"/>
      <protection locked="0"/>
    </xf>
    <xf numFmtId="182" fontId="28"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0"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49" fontId="6"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0" fontId="10" fillId="0" borderId="23" xfId="9" applyFont="1" applyFill="1" applyBorder="1" applyAlignment="1">
      <alignment vertical="center"/>
    </xf>
    <xf numFmtId="0" fontId="10" fillId="0" borderId="16" xfId="9" applyFont="1" applyFill="1" applyBorder="1" applyAlignment="1">
      <alignment vertical="center"/>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11" fillId="0" borderId="35" xfId="9" applyFont="1" applyFill="1" applyBorder="1">
      <alignment vertical="center"/>
    </xf>
    <xf numFmtId="0" fontId="11" fillId="0" borderId="37" xfId="9" applyFont="1" applyFill="1" applyBorder="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9"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65" xfId="4" applyNumberFormat="1" applyFont="1" applyFill="1" applyBorder="1" applyAlignment="1">
      <alignment horizontal="right" vertical="center" shrinkToFit="1"/>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4" fontId="2" fillId="0" borderId="75" xfId="4" applyNumberFormat="1" applyFont="1" applyFill="1" applyBorder="1" applyAlignment="1">
      <alignment horizontal="right" vertical="center" shrinkToFit="1"/>
    </xf>
    <xf numFmtId="184" fontId="2" fillId="0" borderId="72" xfId="4" applyNumberFormat="1" applyFont="1"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8" fontId="2" fillId="0" borderId="72"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2"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71"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188" fontId="3" fillId="0" borderId="14" xfId="4" applyNumberFormat="1" applyFill="1" applyBorder="1" applyAlignment="1">
      <alignment horizontal="right" vertical="center" shrinkToFit="1"/>
    </xf>
    <xf numFmtId="0" fontId="1" fillId="0" borderId="0" xfId="1" applyBorder="1" applyAlignment="1">
      <alignment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8"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8"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8"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16" xfId="4" applyNumberFormat="1" applyFont="1" applyFill="1" applyBorder="1" applyAlignment="1">
      <alignment horizontal="right" vertical="center" shrinkToFit="1"/>
    </xf>
    <xf numFmtId="184" fontId="2" fillId="0" borderId="31" xfId="4" applyNumberFormat="1" applyFont="1" applyFill="1" applyBorder="1" applyAlignment="1">
      <alignment horizontal="right" vertical="center" shrinkToFit="1"/>
    </xf>
    <xf numFmtId="184" fontId="2" fillId="0" borderId="3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0"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15" xfId="4" applyNumberFormat="1" applyFont="1" applyFill="1" applyBorder="1" applyAlignment="1">
      <alignment horizontal="right" vertical="center" shrinkToFit="1"/>
    </xf>
    <xf numFmtId="184" fontId="2" fillId="2" borderId="72"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167" xfId="11" applyNumberFormat="1" applyFont="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91" xfId="11" applyNumberFormat="1" applyFont="1" applyBorder="1" applyAlignment="1" applyProtection="1">
      <alignment horizontal="righ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0" fontId="17" fillId="3" borderId="20" xfId="12" applyFont="1" applyFill="1" applyBorder="1" applyAlignment="1" applyProtection="1">
      <alignment horizontal="left" vertical="center"/>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0" fontId="17" fillId="0" borderId="123" xfId="11" applyNumberFormat="1"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97" xfId="11"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3" borderId="19" xfId="12" applyFont="1" applyFill="1" applyBorder="1" applyAlignment="1" applyProtection="1">
      <alignment horizontal="left" vertical="center"/>
    </xf>
    <xf numFmtId="179" fontId="17" fillId="0" borderId="101" xfId="12"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12" xfId="12"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2" fontId="17" fillId="0" borderId="107" xfId="16" applyNumberFormat="1" applyFont="1" applyBorder="1" applyAlignment="1" applyProtection="1">
      <alignment horizontal="right" vertical="center" shrinkToFit="1"/>
      <protection locked="0"/>
    </xf>
    <xf numFmtId="182" fontId="17" fillId="0" borderId="87" xfId="16" applyNumberFormat="1" applyFont="1" applyBorder="1" applyAlignment="1" applyProtection="1">
      <alignment horizontal="right" vertical="center" shrinkToFit="1"/>
      <protection locked="0"/>
    </xf>
    <xf numFmtId="182" fontId="17" fillId="0" borderId="106" xfId="16" applyNumberFormat="1" applyFont="1" applyBorder="1" applyAlignment="1" applyProtection="1">
      <alignment horizontal="righ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179" fontId="17" fillId="3" borderId="71"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14" xfId="12" applyFont="1" applyFill="1" applyBorder="1" applyAlignment="1" applyProtection="1">
      <alignment horizontal="lef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2" xfId="15" applyNumberFormat="1" applyFont="1" applyFill="1" applyBorder="1" applyAlignment="1" applyProtection="1">
      <alignment horizontal="right" vertical="center" shrinkToFit="1"/>
    </xf>
    <xf numFmtId="179" fontId="17" fillId="3" borderId="72"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0" fontId="17" fillId="3" borderId="35" xfId="12" applyFont="1" applyFill="1" applyBorder="1" applyAlignment="1" applyProtection="1">
      <alignment horizontal="center" vertical="center" wrapTex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0" xfId="16" applyNumberFormat="1" applyFont="1" applyFill="1" applyBorder="1" applyAlignment="1" applyProtection="1">
      <alignment horizontal="right" vertical="center" shrinkToFit="1"/>
    </xf>
    <xf numFmtId="0" fontId="18" fillId="3" borderId="37" xfId="12" applyFont="1" applyFill="1" applyBorder="1" applyAlignment="1" applyProtection="1">
      <alignment horizontal="center" vertical="center"/>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0" fontId="17" fillId="3" borderId="39"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11" xfId="12" applyFont="1" applyFill="1" applyBorder="1" applyAlignment="1" applyProtection="1">
      <alignment horizontal="center" vertical="center"/>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1" fillId="0" borderId="32" xfId="19" applyNumberFormat="1" applyFont="1" applyFill="1" applyBorder="1" applyAlignment="1">
      <alignment vertical="center"/>
    </xf>
    <xf numFmtId="184" fontId="21" fillId="0" borderId="35" xfId="19" applyNumberFormat="1" applyFont="1" applyFill="1" applyBorder="1" applyAlignment="1">
      <alignment vertical="center"/>
    </xf>
    <xf numFmtId="184" fontId="21" fillId="0" borderId="37" xfId="19" applyNumberFormat="1" applyFont="1" applyFill="1" applyBorder="1" applyAlignment="1">
      <alignment vertical="center"/>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8" fillId="0" borderId="32" xfId="6" applyFont="1" applyFill="1" applyBorder="1" applyAlignment="1" applyProtection="1">
      <alignment horizontal="left" vertical="center" wrapText="1"/>
      <protection locked="0"/>
    </xf>
    <xf numFmtId="0" fontId="28" fillId="0" borderId="35" xfId="6" applyFont="1" applyFill="1" applyBorder="1" applyAlignment="1" applyProtection="1">
      <alignment horizontal="left" vertical="center" wrapText="1"/>
      <protection locked="0"/>
    </xf>
    <xf numFmtId="0" fontId="28" fillId="0" borderId="51" xfId="6" applyFont="1" applyFill="1" applyBorder="1" applyAlignment="1" applyProtection="1">
      <alignment horizontal="left" vertical="center" wrapText="1"/>
      <protection locked="0"/>
    </xf>
    <xf numFmtId="0" fontId="28" fillId="0" borderId="33" xfId="6" applyFont="1" applyFill="1" applyBorder="1" applyAlignment="1" applyProtection="1">
      <alignment horizontal="left" vertical="center" wrapText="1"/>
      <protection locked="0"/>
    </xf>
    <xf numFmtId="0" fontId="28" fillId="0" borderId="36" xfId="6" applyFont="1" applyFill="1" applyBorder="1" applyAlignment="1" applyProtection="1">
      <alignment horizontal="left" vertical="center" wrapText="1"/>
      <protection locked="0"/>
    </xf>
    <xf numFmtId="0" fontId="28" fillId="0" borderId="52" xfId="6" applyFont="1" applyFill="1" applyBorder="1" applyAlignment="1" applyProtection="1">
      <alignment horizontal="left" vertical="center" wrapText="1"/>
      <protection locked="0"/>
    </xf>
    <xf numFmtId="0" fontId="28" fillId="0" borderId="18" xfId="6" applyFont="1" applyFill="1" applyBorder="1" applyAlignment="1" applyProtection="1">
      <alignment horizontal="left" vertical="center"/>
    </xf>
    <xf numFmtId="0" fontId="28" fillId="0" borderId="64" xfId="6" applyFont="1" applyFill="1" applyBorder="1" applyAlignment="1" applyProtection="1">
      <alignment horizontal="left" vertical="center"/>
    </xf>
    <xf numFmtId="0" fontId="28" fillId="0" borderId="19" xfId="6" applyFont="1" applyFill="1" applyBorder="1" applyAlignment="1" applyProtection="1">
      <alignment horizontal="left" vertical="center" wrapText="1"/>
    </xf>
    <xf numFmtId="0" fontId="28" fillId="0" borderId="53" xfId="6" applyFont="1" applyFill="1" applyBorder="1" applyAlignment="1" applyProtection="1">
      <alignment horizontal="left" vertical="center" wrapText="1"/>
    </xf>
    <xf numFmtId="0" fontId="28" fillId="0" borderId="23" xfId="6" applyFont="1" applyFill="1" applyBorder="1" applyAlignment="1" applyProtection="1">
      <alignment horizontal="left" vertical="center"/>
    </xf>
    <xf numFmtId="0" fontId="28" fillId="0" borderId="54" xfId="6" applyFont="1" applyFill="1" applyBorder="1" applyAlignment="1" applyProtection="1">
      <alignment horizontal="left" vertical="center"/>
    </xf>
    <xf numFmtId="0" fontId="28" fillId="0" borderId="35" xfId="6" applyFont="1" applyFill="1" applyBorder="1" applyAlignment="1" applyProtection="1">
      <alignment horizontal="left" vertical="center"/>
    </xf>
    <xf numFmtId="0" fontId="28" fillId="0" borderId="51" xfId="6" applyFont="1" applyFill="1" applyBorder="1" applyAlignment="1" applyProtection="1">
      <alignment horizontal="left" vertical="center"/>
    </xf>
    <xf numFmtId="0" fontId="0" fillId="3" borderId="0" xfId="1" applyFont="1" applyFill="1" applyAlignment="1">
      <alignment vertical="center"/>
    </xf>
    <xf numFmtId="0" fontId="1" fillId="3" borderId="0" xfId="1" applyFill="1" applyAlignment="1" applyProtection="1">
      <alignment vertical="center"/>
      <protection hidden="1"/>
    </xf>
    <xf numFmtId="0" fontId="3" fillId="0" borderId="0" xfId="19" applyFont="1">
      <alignment vertical="center"/>
    </xf>
    <xf numFmtId="0" fontId="1" fillId="3" borderId="0" xfId="1" applyFill="1" applyAlignment="1">
      <alignment vertical="center"/>
    </xf>
    <xf numFmtId="0" fontId="3" fillId="0" borderId="30" xfId="19" applyFont="1" applyBorder="1">
      <alignment vertical="center"/>
    </xf>
    <xf numFmtId="0" fontId="3" fillId="0" borderId="23" xfId="19" applyFont="1" applyBorder="1">
      <alignment vertical="center"/>
    </xf>
    <xf numFmtId="181" fontId="3" fillId="0" borderId="23" xfId="19" applyNumberFormat="1" applyFont="1" applyBorder="1">
      <alignment vertical="center"/>
    </xf>
    <xf numFmtId="0" fontId="3" fillId="0" borderId="16" xfId="19" applyFont="1" applyBorder="1">
      <alignment vertical="center"/>
    </xf>
    <xf numFmtId="0" fontId="17" fillId="0" borderId="0" xfId="19" applyFont="1">
      <alignment vertical="center"/>
    </xf>
    <xf numFmtId="0" fontId="3" fillId="0" borderId="42" xfId="19" applyFont="1" applyBorder="1">
      <alignment vertical="center"/>
    </xf>
    <xf numFmtId="0" fontId="3" fillId="0" borderId="14" xfId="19" applyFont="1" applyBorder="1">
      <alignment vertical="center"/>
    </xf>
    <xf numFmtId="0" fontId="3" fillId="0" borderId="31" xfId="19" applyFont="1" applyBorder="1">
      <alignment vertical="center"/>
    </xf>
    <xf numFmtId="0" fontId="3" fillId="0" borderId="34" xfId="19" applyFont="1" applyBorder="1">
      <alignment vertical="center"/>
    </xf>
    <xf numFmtId="0" fontId="3" fillId="0" borderId="15" xfId="19" applyFont="1" applyBorder="1">
      <alignment vertical="center"/>
    </xf>
    <xf numFmtId="0" fontId="3" fillId="0" borderId="35" xfId="19" applyFont="1" applyBorder="1">
      <alignment vertical="center"/>
    </xf>
    <xf numFmtId="0" fontId="17" fillId="0" borderId="30" xfId="19" applyFont="1" applyBorder="1">
      <alignment vertical="center"/>
    </xf>
    <xf numFmtId="184" fontId="0" fillId="0" borderId="0" xfId="19" applyNumberFormat="1" applyFont="1">
      <alignment vertical="center"/>
    </xf>
    <xf numFmtId="184" fontId="3" fillId="0" borderId="0" xfId="19" applyNumberFormat="1" applyFont="1">
      <alignment vertical="center"/>
    </xf>
    <xf numFmtId="0" fontId="3" fillId="0" borderId="30" xfId="19" applyFont="1" applyBorder="1" applyAlignment="1" applyProtection="1">
      <alignment horizontal="left" vertical="top" wrapText="1"/>
      <protection locked="0"/>
    </xf>
    <xf numFmtId="0" fontId="3" fillId="0" borderId="23" xfId="19" applyFont="1" applyBorder="1" applyAlignment="1" applyProtection="1">
      <alignment horizontal="left" vertical="top" wrapText="1"/>
      <protection locked="0"/>
    </xf>
    <xf numFmtId="0" fontId="3" fillId="0" borderId="16" xfId="19" applyFont="1" applyBorder="1" applyAlignment="1" applyProtection="1">
      <alignment horizontal="left" vertical="top" wrapText="1"/>
      <protection locked="0"/>
    </xf>
    <xf numFmtId="0" fontId="3" fillId="0" borderId="42" xfId="19" applyFont="1" applyBorder="1" applyAlignment="1" applyProtection="1">
      <alignment horizontal="left" vertical="top" wrapText="1"/>
      <protection locked="0"/>
    </xf>
    <xf numFmtId="0" fontId="3" fillId="0" borderId="0" xfId="19" applyFont="1" applyAlignment="1" applyProtection="1">
      <alignment horizontal="left" vertical="top" wrapText="1"/>
      <protection locked="0"/>
    </xf>
    <xf numFmtId="0" fontId="3" fillId="0" borderId="14" xfId="19" applyFont="1" applyBorder="1" applyAlignment="1" applyProtection="1">
      <alignment horizontal="left" vertical="top" wrapText="1"/>
      <protection locked="0"/>
    </xf>
    <xf numFmtId="0" fontId="3" fillId="0" borderId="31" xfId="19" applyFont="1" applyBorder="1" applyAlignment="1" applyProtection="1">
      <alignment horizontal="left" vertical="top" wrapText="1"/>
      <protection locked="0"/>
    </xf>
    <xf numFmtId="0" fontId="3" fillId="0" borderId="34" xfId="19" applyFont="1" applyBorder="1" applyAlignment="1" applyProtection="1">
      <alignment horizontal="left" vertical="top" wrapText="1"/>
      <protection locked="0"/>
    </xf>
    <xf numFmtId="0" fontId="3" fillId="0" borderId="15" xfId="19" applyFont="1" applyBorder="1" applyAlignment="1" applyProtection="1">
      <alignment horizontal="left" vertical="top" wrapText="1"/>
      <protection locked="0"/>
    </xf>
    <xf numFmtId="183" fontId="3" fillId="3" borderId="0" xfId="18" applyNumberFormat="1" applyFont="1" applyFill="1" applyAlignment="1">
      <alignment vertical="center" wrapText="1"/>
    </xf>
    <xf numFmtId="0" fontId="3" fillId="0" borderId="0" xfId="19" applyFont="1" applyAlignment="1">
      <alignment horizontal="center" vertical="center"/>
    </xf>
    <xf numFmtId="49" fontId="3" fillId="3" borderId="0" xfId="18" applyNumberFormat="1" applyFont="1" applyFill="1" applyAlignment="1">
      <alignment horizontal="center" vertical="center" wrapText="1"/>
    </xf>
    <xf numFmtId="49" fontId="3" fillId="3" borderId="0" xfId="18" applyNumberFormat="1" applyFont="1" applyFill="1" applyAlignment="1">
      <alignment horizontal="center" vertical="center"/>
    </xf>
    <xf numFmtId="0" fontId="3" fillId="0" borderId="32" xfId="19" applyFont="1" applyBorder="1" applyAlignment="1">
      <alignment horizontal="center" vertical="center"/>
    </xf>
    <xf numFmtId="0" fontId="3" fillId="0" borderId="35" xfId="19" applyFont="1" applyBorder="1" applyAlignment="1">
      <alignment horizontal="center" vertical="center"/>
    </xf>
    <xf numFmtId="0" fontId="3" fillId="0" borderId="37" xfId="19" applyFont="1" applyBorder="1" applyAlignment="1">
      <alignment horizontal="center" vertical="center"/>
    </xf>
    <xf numFmtId="0" fontId="3" fillId="0" borderId="74" xfId="19" applyFont="1" applyBorder="1" applyAlignment="1">
      <alignment horizontal="center" vertical="center"/>
    </xf>
    <xf numFmtId="183" fontId="3" fillId="3" borderId="0" xfId="18" applyNumberFormat="1" applyFont="1" applyFill="1" applyAlignment="1">
      <alignment horizontal="center" vertical="center" wrapText="1"/>
    </xf>
    <xf numFmtId="183" fontId="3" fillId="0" borderId="0" xfId="18" applyNumberFormat="1" applyFont="1" applyAlignment="1">
      <alignment horizontal="center" vertical="center" wrapText="1"/>
    </xf>
    <xf numFmtId="179" fontId="3" fillId="3" borderId="0" xfId="18" applyNumberFormat="1" applyFont="1" applyFill="1" applyAlignment="1">
      <alignment horizontal="center" vertical="center"/>
    </xf>
    <xf numFmtId="183" fontId="3" fillId="3" borderId="74" xfId="18" applyNumberFormat="1" applyFont="1" applyFill="1" applyBorder="1" applyAlignment="1">
      <alignment horizontal="center" vertical="center" wrapText="1"/>
    </xf>
    <xf numFmtId="179" fontId="3" fillId="3" borderId="188" xfId="18" applyNumberFormat="1" applyFont="1" applyFill="1" applyBorder="1" applyAlignment="1">
      <alignment horizontal="center" vertical="center"/>
    </xf>
    <xf numFmtId="179" fontId="3" fillId="3" borderId="74" xfId="18" applyNumberFormat="1" applyFont="1" applyFill="1" applyBorder="1" applyAlignment="1">
      <alignment horizontal="center" vertical="center"/>
    </xf>
    <xf numFmtId="184" fontId="3" fillId="0" borderId="42" xfId="19" applyNumberFormat="1" applyFont="1" applyBorder="1">
      <alignment vertical="center"/>
    </xf>
    <xf numFmtId="184" fontId="1" fillId="0" borderId="0" xfId="19" applyNumberFormat="1" applyAlignment="1">
      <alignment horizontal="center" vertical="center"/>
    </xf>
    <xf numFmtId="184" fontId="3" fillId="0" borderId="14" xfId="19" applyNumberFormat="1" applyFont="1" applyBorder="1">
      <alignment vertical="center"/>
    </xf>
    <xf numFmtId="191" fontId="3" fillId="0" borderId="0" xfId="19" applyNumberFormat="1" applyFont="1">
      <alignment vertical="center"/>
    </xf>
    <xf numFmtId="184" fontId="3" fillId="0" borderId="31" xfId="19" applyNumberFormat="1" applyFont="1" applyBorder="1">
      <alignment vertical="center"/>
    </xf>
    <xf numFmtId="184" fontId="3" fillId="0" borderId="34" xfId="19" applyNumberFormat="1" applyFont="1" applyBorder="1">
      <alignment vertical="center"/>
    </xf>
    <xf numFmtId="181" fontId="3" fillId="0" borderId="34" xfId="19" applyNumberFormat="1" applyFont="1" applyBorder="1">
      <alignment vertical="center"/>
    </xf>
    <xf numFmtId="184" fontId="3" fillId="0" borderId="15" xfId="19" applyNumberFormat="1" applyFont="1" applyBorder="1">
      <alignment vertical="center"/>
    </xf>
    <xf numFmtId="0" fontId="17" fillId="0" borderId="42" xfId="19" applyFont="1" applyBorder="1">
      <alignment vertical="center"/>
    </xf>
    <xf numFmtId="181" fontId="3" fillId="0" borderId="0" xfId="18" applyNumberFormat="1" applyFont="1">
      <alignment vertical="center"/>
    </xf>
    <xf numFmtId="184" fontId="1" fillId="0" borderId="0" xfId="13" applyNumberFormat="1" applyAlignment="1">
      <alignment vertical="center"/>
    </xf>
    <xf numFmtId="182" fontId="1" fillId="0" borderId="0" xfId="14" applyNumberFormat="1" applyAlignment="1">
      <alignment horizontal="right" vertical="center"/>
    </xf>
    <xf numFmtId="179" fontId="1" fillId="0" borderId="0" xfId="14" applyNumberFormat="1" applyAlignment="1">
      <alignment horizontal="right" vertical="center"/>
    </xf>
    <xf numFmtId="184" fontId="3" fillId="3" borderId="0" xfId="19" applyNumberFormat="1" applyFont="1" applyFill="1" applyAlignment="1">
      <alignment vertical="center" wrapText="1"/>
    </xf>
    <xf numFmtId="184" fontId="1" fillId="0" borderId="0" xfId="19" applyNumberFormat="1" applyAlignment="1">
      <alignment horizontal="center" vertical="center"/>
    </xf>
    <xf numFmtId="179" fontId="3" fillId="3" borderId="0" xfId="18" applyNumberFormat="1" applyFont="1" applyFill="1" applyAlignment="1">
      <alignment horizontal="center" vertical="center" wrapText="1"/>
    </xf>
    <xf numFmtId="179" fontId="3" fillId="0" borderId="0" xfId="19" applyNumberFormat="1" applyFont="1" applyAlignment="1">
      <alignment horizontal="center" vertical="center"/>
    </xf>
    <xf numFmtId="0" fontId="45" fillId="0" borderId="0" xfId="20" applyFont="1">
      <alignment vertical="center"/>
    </xf>
    <xf numFmtId="180" fontId="3" fillId="0" borderId="0" xfId="19" applyNumberFormat="1" applyFont="1">
      <alignment vertical="center"/>
    </xf>
  </cellXfs>
  <cellStyles count="21">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 7" xfId="20" xr:uid="{AD970DD1-5BD3-414F-8A87-97380697F771}"/>
    <cellStyle name="標準_【レイアウト】（県）資料３（Ｐ２）　歳出比較分析表" xfId="19" xr:uid="{00000000-0005-0000-0000-00000D000000}"/>
    <cellStyle name="標準_【レイアウト】（市）資料３（Ｐ２）　歳出比較分析表" xfId="18" xr:uid="{00000000-0005-0000-0000-00000E000000}"/>
    <cellStyle name="標準_APAHO251300" xfId="13" xr:uid="{00000000-0005-0000-0000-00000F000000}"/>
    <cellStyle name="標準_APAHO252300" xfId="14" xr:uid="{00000000-0005-0000-0000-000010000000}"/>
    <cellStyle name="標準_Book1" xfId="15" xr:uid="{00000000-0005-0000-0000-000011000000}"/>
    <cellStyle name="標準_O-JJ0722-001-3_決算状況カード(各会計・関係団体)_O-JJ1016-001-3_財政状況資料集(決算状況カード(各会計・関係団体))(Rev2)2" xfId="16" xr:uid="{00000000-0005-0000-0000-000012000000}"/>
    <cellStyle name="標準_O-JJ0722-001-8_連結実質赤字比率に係る赤字・黒字の構成分析" xfId="17"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59668</c:v>
                </c:pt>
                <c:pt idx="1">
                  <c:v>56894</c:v>
                </c:pt>
                <c:pt idx="2">
                  <c:v>57122</c:v>
                </c:pt>
                <c:pt idx="3">
                  <c:v>53655</c:v>
                </c:pt>
                <c:pt idx="4">
                  <c:v>53869</c:v>
                </c:pt>
              </c:numCache>
            </c:numRef>
          </c:val>
          <c:smooth val="0"/>
          <c:extLst>
            <c:ext xmlns:c16="http://schemas.microsoft.com/office/drawing/2014/chart" uri="{C3380CC4-5D6E-409C-BE32-E72D297353CC}">
              <c16:uniqueId val="{00000000-DB39-418D-8649-C70CFB788C0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55958</c:v>
                </c:pt>
                <c:pt idx="1">
                  <c:v>72736</c:v>
                </c:pt>
                <c:pt idx="2">
                  <c:v>54074</c:v>
                </c:pt>
                <c:pt idx="3">
                  <c:v>48563</c:v>
                </c:pt>
                <c:pt idx="4">
                  <c:v>38106</c:v>
                </c:pt>
              </c:numCache>
            </c:numRef>
          </c:val>
          <c:smooth val="0"/>
          <c:extLst>
            <c:ext xmlns:c16="http://schemas.microsoft.com/office/drawing/2014/chart" uri="{C3380CC4-5D6E-409C-BE32-E72D297353CC}">
              <c16:uniqueId val="{00000001-DB39-418D-8649-C70CFB788C03}"/>
            </c:ext>
          </c:extLst>
        </c:ser>
        <c:dLbls>
          <c:showLegendKey val="0"/>
          <c:showVal val="0"/>
          <c:showCatName val="0"/>
          <c:showSerName val="0"/>
          <c:showPercent val="0"/>
          <c:showBubbleSize val="0"/>
        </c:dLbls>
        <c:marker val="1"/>
        <c:smooth val="0"/>
        <c:axId val="169928576"/>
        <c:axId val="169930112"/>
      </c:lineChart>
      <c:catAx>
        <c:axId val="169928576"/>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69930112"/>
        <c:crosses val="autoZero"/>
        <c:auto val="1"/>
        <c:lblAlgn val="ctr"/>
        <c:lblOffset val="100"/>
        <c:tickLblSkip val="1"/>
        <c:noMultiLvlLbl val="0"/>
      </c:catAx>
      <c:valAx>
        <c:axId val="169930112"/>
        <c:scaling>
          <c:orientation val="minMax"/>
          <c:max val="9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64E-2"/>
              <c:y val="7.5163741787178578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69928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76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5.63</c:v>
                </c:pt>
                <c:pt idx="1">
                  <c:v>7.63</c:v>
                </c:pt>
                <c:pt idx="2">
                  <c:v>7.52</c:v>
                </c:pt>
                <c:pt idx="3">
                  <c:v>5.82</c:v>
                </c:pt>
                <c:pt idx="4">
                  <c:v>6.85</c:v>
                </c:pt>
              </c:numCache>
            </c:numRef>
          </c:val>
          <c:extLst>
            <c:ext xmlns:c16="http://schemas.microsoft.com/office/drawing/2014/chart" uri="{C3380CC4-5D6E-409C-BE32-E72D297353CC}">
              <c16:uniqueId val="{00000000-2BBA-4E6B-9BB1-177C39BA067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38.89</c:v>
                </c:pt>
                <c:pt idx="1">
                  <c:v>37.340000000000003</c:v>
                </c:pt>
                <c:pt idx="2">
                  <c:v>36.43</c:v>
                </c:pt>
                <c:pt idx="3">
                  <c:v>35.979999999999997</c:v>
                </c:pt>
                <c:pt idx="4">
                  <c:v>37.770000000000003</c:v>
                </c:pt>
              </c:numCache>
            </c:numRef>
          </c:val>
          <c:extLst>
            <c:ext xmlns:c16="http://schemas.microsoft.com/office/drawing/2014/chart" uri="{C3380CC4-5D6E-409C-BE32-E72D297353CC}">
              <c16:uniqueId val="{00000001-2BBA-4E6B-9BB1-177C39BA0671}"/>
            </c:ext>
          </c:extLst>
        </c:ser>
        <c:dLbls>
          <c:showLegendKey val="0"/>
          <c:showVal val="0"/>
          <c:showCatName val="0"/>
          <c:showSerName val="0"/>
          <c:showPercent val="0"/>
          <c:showBubbleSize val="0"/>
        </c:dLbls>
        <c:gapWidth val="250"/>
        <c:overlap val="100"/>
        <c:axId val="177361280"/>
        <c:axId val="1773628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-2.62</c:v>
                </c:pt>
                <c:pt idx="1">
                  <c:v>1.5</c:v>
                </c:pt>
                <c:pt idx="2">
                  <c:v>-1.76</c:v>
                </c:pt>
                <c:pt idx="3">
                  <c:v>-1.61</c:v>
                </c:pt>
                <c:pt idx="4">
                  <c:v>2.82</c:v>
                </c:pt>
              </c:numCache>
            </c:numRef>
          </c:val>
          <c:smooth val="0"/>
          <c:extLst>
            <c:ext xmlns:c16="http://schemas.microsoft.com/office/drawing/2014/chart" uri="{C3380CC4-5D6E-409C-BE32-E72D297353CC}">
              <c16:uniqueId val="{00000002-2BBA-4E6B-9BB1-177C39BA0671}"/>
            </c:ext>
          </c:extLst>
        </c:ser>
        <c:dLbls>
          <c:showLegendKey val="0"/>
          <c:showVal val="0"/>
          <c:showCatName val="0"/>
          <c:showSerName val="0"/>
          <c:showPercent val="0"/>
          <c:showBubbleSize val="0"/>
        </c:dLbls>
        <c:marker val="1"/>
        <c:smooth val="0"/>
        <c:axId val="177361280"/>
        <c:axId val="177362816"/>
      </c:lineChart>
      <c:catAx>
        <c:axId val="177361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77362816"/>
        <c:crosses val="autoZero"/>
        <c:auto val="1"/>
        <c:lblAlgn val="ctr"/>
        <c:lblOffset val="100"/>
        <c:tickLblSkip val="1"/>
        <c:noMultiLvlLbl val="0"/>
      </c:catAx>
      <c:valAx>
        <c:axId val="177362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7736128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24"/>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4.0199999999999996</c:v>
                </c:pt>
                <c:pt idx="2">
                  <c:v>#N/A</c:v>
                </c:pt>
                <c:pt idx="3">
                  <c:v>3.1</c:v>
                </c:pt>
                <c:pt idx="4">
                  <c:v>0</c:v>
                </c:pt>
                <c:pt idx="5">
                  <c:v>0</c:v>
                </c:pt>
                <c:pt idx="6">
                  <c:v>0</c:v>
                </c:pt>
                <c:pt idx="7">
                  <c:v>0</c:v>
                </c:pt>
                <c:pt idx="8">
                  <c:v>0</c:v>
                </c:pt>
                <c:pt idx="9">
                  <c:v>0</c:v>
                </c:pt>
              </c:numCache>
            </c:numRef>
          </c:val>
          <c:extLst>
            <c:ext xmlns:c16="http://schemas.microsoft.com/office/drawing/2014/chart" uri="{C3380CC4-5D6E-409C-BE32-E72D297353CC}">
              <c16:uniqueId val="{00000000-13F5-4F14-9098-0A5DB9BD885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3F5-4F14-9098-0A5DB9BD885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3F5-4F14-9098-0A5DB9BD885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3F5-4F14-9098-0A5DB9BD885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0.02</c:v>
                </c:pt>
                <c:pt idx="4">
                  <c:v>#N/A</c:v>
                </c:pt>
                <c:pt idx="5">
                  <c:v>7.0000000000000007E-2</c:v>
                </c:pt>
                <c:pt idx="6">
                  <c:v>#N/A</c:v>
                </c:pt>
                <c:pt idx="7">
                  <c:v>0.01</c:v>
                </c:pt>
                <c:pt idx="8">
                  <c:v>#N/A</c:v>
                </c:pt>
                <c:pt idx="9">
                  <c:v>0.02</c:v>
                </c:pt>
              </c:numCache>
            </c:numRef>
          </c:val>
          <c:extLst>
            <c:ext xmlns:c16="http://schemas.microsoft.com/office/drawing/2014/chart" uri="{C3380CC4-5D6E-409C-BE32-E72D297353CC}">
              <c16:uniqueId val="{00000004-13F5-4F14-9098-0A5DB9BD885E}"/>
            </c:ext>
          </c:extLst>
        </c:ser>
        <c:ser>
          <c:idx val="5"/>
          <c:order val="5"/>
          <c:tx>
            <c:strRef>
              <c:f>データシート!$A$32</c:f>
              <c:strCache>
                <c:ptCount val="1"/>
                <c:pt idx="0">
                  <c:v>学校給食事業特別会計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7.0000000000000007E-2</c:v>
                </c:pt>
                <c:pt idx="2">
                  <c:v>#N/A</c:v>
                </c:pt>
                <c:pt idx="3">
                  <c:v>0.13</c:v>
                </c:pt>
                <c:pt idx="4">
                  <c:v>#N/A</c:v>
                </c:pt>
                <c:pt idx="5">
                  <c:v>0.08</c:v>
                </c:pt>
                <c:pt idx="6">
                  <c:v>#N/A</c:v>
                </c:pt>
                <c:pt idx="7">
                  <c:v>0.06</c:v>
                </c:pt>
                <c:pt idx="8">
                  <c:v>#N/A</c:v>
                </c:pt>
                <c:pt idx="9">
                  <c:v>0.04</c:v>
                </c:pt>
              </c:numCache>
            </c:numRef>
          </c:val>
          <c:extLst>
            <c:ext xmlns:c16="http://schemas.microsoft.com/office/drawing/2014/chart" uri="{C3380CC4-5D6E-409C-BE32-E72D297353CC}">
              <c16:uniqueId val="{00000005-13F5-4F14-9098-0A5DB9BD885E}"/>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0.44</c:v>
                </c:pt>
                <c:pt idx="2">
                  <c:v>#N/A</c:v>
                </c:pt>
                <c:pt idx="3">
                  <c:v>0.5</c:v>
                </c:pt>
                <c:pt idx="4">
                  <c:v>#N/A</c:v>
                </c:pt>
                <c:pt idx="5">
                  <c:v>0.2</c:v>
                </c:pt>
                <c:pt idx="6">
                  <c:v>#N/A</c:v>
                </c:pt>
                <c:pt idx="7">
                  <c:v>0.17</c:v>
                </c:pt>
                <c:pt idx="8">
                  <c:v>#N/A</c:v>
                </c:pt>
                <c:pt idx="9">
                  <c:v>0.27</c:v>
                </c:pt>
              </c:numCache>
            </c:numRef>
          </c:val>
          <c:extLst>
            <c:ext xmlns:c16="http://schemas.microsoft.com/office/drawing/2014/chart" uri="{C3380CC4-5D6E-409C-BE32-E72D297353CC}">
              <c16:uniqueId val="{00000006-13F5-4F14-9098-0A5DB9BD885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0.88</c:v>
                </c:pt>
                <c:pt idx="2">
                  <c:v>#N/A</c:v>
                </c:pt>
                <c:pt idx="3">
                  <c:v>0.95</c:v>
                </c:pt>
                <c:pt idx="4">
                  <c:v>#N/A</c:v>
                </c:pt>
                <c:pt idx="5">
                  <c:v>1.5</c:v>
                </c:pt>
                <c:pt idx="6">
                  <c:v>#N/A</c:v>
                </c:pt>
                <c:pt idx="7">
                  <c:v>1.41</c:v>
                </c:pt>
                <c:pt idx="8">
                  <c:v>#N/A</c:v>
                </c:pt>
                <c:pt idx="9">
                  <c:v>0.96</c:v>
                </c:pt>
              </c:numCache>
            </c:numRef>
          </c:val>
          <c:extLst>
            <c:ext xmlns:c16="http://schemas.microsoft.com/office/drawing/2014/chart" uri="{C3380CC4-5D6E-409C-BE32-E72D297353CC}">
              <c16:uniqueId val="{00000007-13F5-4F14-9098-0A5DB9BD885E}"/>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1.67</c:v>
                </c:pt>
                <c:pt idx="2">
                  <c:v>#N/A</c:v>
                </c:pt>
                <c:pt idx="3">
                  <c:v>4.07</c:v>
                </c:pt>
                <c:pt idx="4">
                  <c:v>#N/A</c:v>
                </c:pt>
                <c:pt idx="5">
                  <c:v>2.77</c:v>
                </c:pt>
                <c:pt idx="6">
                  <c:v>#N/A</c:v>
                </c:pt>
                <c:pt idx="7">
                  <c:v>3.49</c:v>
                </c:pt>
                <c:pt idx="8">
                  <c:v>#N/A</c:v>
                </c:pt>
                <c:pt idx="9">
                  <c:v>3</c:v>
                </c:pt>
              </c:numCache>
            </c:numRef>
          </c:val>
          <c:extLst>
            <c:ext xmlns:c16="http://schemas.microsoft.com/office/drawing/2014/chart" uri="{C3380CC4-5D6E-409C-BE32-E72D297353CC}">
              <c16:uniqueId val="{00000008-13F5-4F14-9098-0A5DB9BD885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5.55</c:v>
                </c:pt>
                <c:pt idx="2">
                  <c:v>#N/A</c:v>
                </c:pt>
                <c:pt idx="3">
                  <c:v>7.49</c:v>
                </c:pt>
                <c:pt idx="4">
                  <c:v>#N/A</c:v>
                </c:pt>
                <c:pt idx="5">
                  <c:v>7.43</c:v>
                </c:pt>
                <c:pt idx="6">
                  <c:v>#N/A</c:v>
                </c:pt>
                <c:pt idx="7">
                  <c:v>5.75</c:v>
                </c:pt>
                <c:pt idx="8">
                  <c:v>#N/A</c:v>
                </c:pt>
                <c:pt idx="9">
                  <c:v>6.8</c:v>
                </c:pt>
              </c:numCache>
            </c:numRef>
          </c:val>
          <c:extLst>
            <c:ext xmlns:c16="http://schemas.microsoft.com/office/drawing/2014/chart" uri="{C3380CC4-5D6E-409C-BE32-E72D297353CC}">
              <c16:uniqueId val="{00000009-13F5-4F14-9098-0A5DB9BD885E}"/>
            </c:ext>
          </c:extLst>
        </c:ser>
        <c:dLbls>
          <c:showLegendKey val="0"/>
          <c:showVal val="0"/>
          <c:showCatName val="0"/>
          <c:showSerName val="0"/>
          <c:showPercent val="0"/>
          <c:showBubbleSize val="0"/>
        </c:dLbls>
        <c:gapWidth val="150"/>
        <c:overlap val="100"/>
        <c:axId val="178757632"/>
        <c:axId val="178759168"/>
      </c:barChart>
      <c:catAx>
        <c:axId val="17875763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178759168"/>
        <c:crosses val="autoZero"/>
        <c:auto val="1"/>
        <c:lblAlgn val="ctr"/>
        <c:lblOffset val="100"/>
        <c:tickLblSkip val="1"/>
        <c:noMultiLvlLbl val="0"/>
      </c:catAx>
      <c:valAx>
        <c:axId val="178759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78757632"/>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637</c:v>
                </c:pt>
                <c:pt idx="5">
                  <c:v>630</c:v>
                </c:pt>
                <c:pt idx="8">
                  <c:v>651</c:v>
                </c:pt>
                <c:pt idx="11">
                  <c:v>669</c:v>
                </c:pt>
                <c:pt idx="14">
                  <c:v>640</c:v>
                </c:pt>
              </c:numCache>
            </c:numRef>
          </c:val>
          <c:extLst>
            <c:ext xmlns:c16="http://schemas.microsoft.com/office/drawing/2014/chart" uri="{C3380CC4-5D6E-409C-BE32-E72D297353CC}">
              <c16:uniqueId val="{00000000-62BC-4806-8785-469BE3DD4DB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2BC-4806-8785-469BE3DD4DB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2-62BC-4806-8785-469BE3DD4DB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61</c:v>
                </c:pt>
                <c:pt idx="3">
                  <c:v>76</c:v>
                </c:pt>
                <c:pt idx="6">
                  <c:v>86</c:v>
                </c:pt>
                <c:pt idx="9">
                  <c:v>95</c:v>
                </c:pt>
                <c:pt idx="12">
                  <c:v>98</c:v>
                </c:pt>
              </c:numCache>
            </c:numRef>
          </c:val>
          <c:extLst>
            <c:ext xmlns:c16="http://schemas.microsoft.com/office/drawing/2014/chart" uri="{C3380CC4-5D6E-409C-BE32-E72D297353CC}">
              <c16:uniqueId val="{00000003-62BC-4806-8785-469BE3DD4DB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137</c:v>
                </c:pt>
                <c:pt idx="3">
                  <c:v>140</c:v>
                </c:pt>
                <c:pt idx="6">
                  <c:v>133</c:v>
                </c:pt>
                <c:pt idx="9">
                  <c:v>132</c:v>
                </c:pt>
                <c:pt idx="12">
                  <c:v>134</c:v>
                </c:pt>
              </c:numCache>
            </c:numRef>
          </c:val>
          <c:extLst>
            <c:ext xmlns:c16="http://schemas.microsoft.com/office/drawing/2014/chart" uri="{C3380CC4-5D6E-409C-BE32-E72D297353CC}">
              <c16:uniqueId val="{00000004-62BC-4806-8785-469BE3DD4DB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2BC-4806-8785-469BE3DD4DB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2BC-4806-8785-469BE3DD4DB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702</c:v>
                </c:pt>
                <c:pt idx="3">
                  <c:v>703</c:v>
                </c:pt>
                <c:pt idx="6">
                  <c:v>760</c:v>
                </c:pt>
                <c:pt idx="9">
                  <c:v>775</c:v>
                </c:pt>
                <c:pt idx="12">
                  <c:v>765</c:v>
                </c:pt>
              </c:numCache>
            </c:numRef>
          </c:val>
          <c:extLst>
            <c:ext xmlns:c16="http://schemas.microsoft.com/office/drawing/2014/chart" uri="{C3380CC4-5D6E-409C-BE32-E72D297353CC}">
              <c16:uniqueId val="{00000007-62BC-4806-8785-469BE3DD4DB1}"/>
            </c:ext>
          </c:extLst>
        </c:ser>
        <c:dLbls>
          <c:showLegendKey val="0"/>
          <c:showVal val="0"/>
          <c:showCatName val="0"/>
          <c:showSerName val="0"/>
          <c:showPercent val="0"/>
          <c:showBubbleSize val="0"/>
        </c:dLbls>
        <c:gapWidth val="100"/>
        <c:overlap val="100"/>
        <c:axId val="179134464"/>
        <c:axId val="179136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265</c:v>
                </c:pt>
                <c:pt idx="2">
                  <c:v>#N/A</c:v>
                </c:pt>
                <c:pt idx="3">
                  <c:v>#N/A</c:v>
                </c:pt>
                <c:pt idx="4">
                  <c:v>291</c:v>
                </c:pt>
                <c:pt idx="5">
                  <c:v>#N/A</c:v>
                </c:pt>
                <c:pt idx="6">
                  <c:v>#N/A</c:v>
                </c:pt>
                <c:pt idx="7">
                  <c:v>330</c:v>
                </c:pt>
                <c:pt idx="8">
                  <c:v>#N/A</c:v>
                </c:pt>
                <c:pt idx="9">
                  <c:v>#N/A</c:v>
                </c:pt>
                <c:pt idx="10">
                  <c:v>335</c:v>
                </c:pt>
                <c:pt idx="11">
                  <c:v>#N/A</c:v>
                </c:pt>
                <c:pt idx="12">
                  <c:v>#N/A</c:v>
                </c:pt>
                <c:pt idx="13">
                  <c:v>359</c:v>
                </c:pt>
                <c:pt idx="14">
                  <c:v>#N/A</c:v>
                </c:pt>
              </c:numCache>
            </c:numRef>
          </c:val>
          <c:smooth val="0"/>
          <c:extLst>
            <c:ext xmlns:c16="http://schemas.microsoft.com/office/drawing/2014/chart" uri="{C3380CC4-5D6E-409C-BE32-E72D297353CC}">
              <c16:uniqueId val="{00000008-62BC-4806-8785-469BE3DD4DB1}"/>
            </c:ext>
          </c:extLst>
        </c:ser>
        <c:dLbls>
          <c:showLegendKey val="0"/>
          <c:showVal val="0"/>
          <c:showCatName val="0"/>
          <c:showSerName val="0"/>
          <c:showPercent val="0"/>
          <c:showBubbleSize val="0"/>
        </c:dLbls>
        <c:marker val="1"/>
        <c:smooth val="0"/>
        <c:axId val="179134464"/>
        <c:axId val="179136000"/>
      </c:lineChart>
      <c:catAx>
        <c:axId val="17913446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179136000"/>
        <c:crosses val="autoZero"/>
        <c:auto val="1"/>
        <c:lblAlgn val="ctr"/>
        <c:lblOffset val="100"/>
        <c:tickLblSkip val="1"/>
        <c:noMultiLvlLbl val="0"/>
      </c:catAx>
      <c:valAx>
        <c:axId val="179136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7913446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62E-2"/>
          <c:w val="0.86496884859089596"/>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6906</c:v>
                </c:pt>
                <c:pt idx="5">
                  <c:v>7095</c:v>
                </c:pt>
                <c:pt idx="8">
                  <c:v>6973</c:v>
                </c:pt>
                <c:pt idx="11">
                  <c:v>6978</c:v>
                </c:pt>
                <c:pt idx="14">
                  <c:v>7042</c:v>
                </c:pt>
              </c:numCache>
            </c:numRef>
          </c:val>
          <c:extLst>
            <c:ext xmlns:c16="http://schemas.microsoft.com/office/drawing/2014/chart" uri="{C3380CC4-5D6E-409C-BE32-E72D297353CC}">
              <c16:uniqueId val="{00000000-330D-4685-9F1E-91B19F76E2D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843</c:v>
                </c:pt>
                <c:pt idx="5">
                  <c:v>709</c:v>
                </c:pt>
                <c:pt idx="8">
                  <c:v>636</c:v>
                </c:pt>
                <c:pt idx="11">
                  <c:v>668</c:v>
                </c:pt>
                <c:pt idx="14">
                  <c:v>693</c:v>
                </c:pt>
              </c:numCache>
            </c:numRef>
          </c:val>
          <c:extLst>
            <c:ext xmlns:c16="http://schemas.microsoft.com/office/drawing/2014/chart" uri="{C3380CC4-5D6E-409C-BE32-E72D297353CC}">
              <c16:uniqueId val="{00000001-330D-4685-9F1E-91B19F76E2D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4598</c:v>
                </c:pt>
                <c:pt idx="5">
                  <c:v>4561</c:v>
                </c:pt>
                <c:pt idx="8">
                  <c:v>4673</c:v>
                </c:pt>
                <c:pt idx="11">
                  <c:v>4903</c:v>
                </c:pt>
                <c:pt idx="14">
                  <c:v>4648</c:v>
                </c:pt>
              </c:numCache>
            </c:numRef>
          </c:val>
          <c:extLst>
            <c:ext xmlns:c16="http://schemas.microsoft.com/office/drawing/2014/chart" uri="{C3380CC4-5D6E-409C-BE32-E72D297353CC}">
              <c16:uniqueId val="{00000002-330D-4685-9F1E-91B19F76E2D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30D-4685-9F1E-91B19F76E2D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30D-4685-9F1E-91B19F76E2D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5</c:v>
                </c:pt>
                <c:pt idx="6">
                  <c:v>2</c:v>
                </c:pt>
                <c:pt idx="9">
                  <c:v>0</c:v>
                </c:pt>
                <c:pt idx="12">
                  <c:v>0</c:v>
                </c:pt>
              </c:numCache>
            </c:numRef>
          </c:val>
          <c:extLst>
            <c:ext xmlns:c16="http://schemas.microsoft.com/office/drawing/2014/chart" uri="{C3380CC4-5D6E-409C-BE32-E72D297353CC}">
              <c16:uniqueId val="{00000005-330D-4685-9F1E-91B19F76E2D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1679</c:v>
                </c:pt>
                <c:pt idx="3">
                  <c:v>1564</c:v>
                </c:pt>
                <c:pt idx="6">
                  <c:v>1495</c:v>
                </c:pt>
                <c:pt idx="9">
                  <c:v>1488</c:v>
                </c:pt>
                <c:pt idx="12">
                  <c:v>1383</c:v>
                </c:pt>
              </c:numCache>
            </c:numRef>
          </c:val>
          <c:extLst>
            <c:ext xmlns:c16="http://schemas.microsoft.com/office/drawing/2014/chart" uri="{C3380CC4-5D6E-409C-BE32-E72D297353CC}">
              <c16:uniqueId val="{00000006-330D-4685-9F1E-91B19F76E2D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707</c:v>
                </c:pt>
                <c:pt idx="3">
                  <c:v>743</c:v>
                </c:pt>
                <c:pt idx="6">
                  <c:v>734</c:v>
                </c:pt>
                <c:pt idx="9">
                  <c:v>716</c:v>
                </c:pt>
                <c:pt idx="12">
                  <c:v>777</c:v>
                </c:pt>
              </c:numCache>
            </c:numRef>
          </c:val>
          <c:extLst>
            <c:ext xmlns:c16="http://schemas.microsoft.com/office/drawing/2014/chart" uri="{C3380CC4-5D6E-409C-BE32-E72D297353CC}">
              <c16:uniqueId val="{00000007-330D-4685-9F1E-91B19F76E2D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1937</c:v>
                </c:pt>
                <c:pt idx="3">
                  <c:v>1858</c:v>
                </c:pt>
                <c:pt idx="6">
                  <c:v>1712</c:v>
                </c:pt>
                <c:pt idx="9">
                  <c:v>1575</c:v>
                </c:pt>
                <c:pt idx="12">
                  <c:v>1465</c:v>
                </c:pt>
              </c:numCache>
            </c:numRef>
          </c:val>
          <c:extLst>
            <c:ext xmlns:c16="http://schemas.microsoft.com/office/drawing/2014/chart" uri="{C3380CC4-5D6E-409C-BE32-E72D297353CC}">
              <c16:uniqueId val="{00000008-330D-4685-9F1E-91B19F76E2D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c:v>
                </c:pt>
                <c:pt idx="3">
                  <c:v>4</c:v>
                </c:pt>
                <c:pt idx="6">
                  <c:v>3</c:v>
                </c:pt>
                <c:pt idx="9">
                  <c:v>3</c:v>
                </c:pt>
                <c:pt idx="12">
                  <c:v>3</c:v>
                </c:pt>
              </c:numCache>
            </c:numRef>
          </c:val>
          <c:extLst>
            <c:ext xmlns:c16="http://schemas.microsoft.com/office/drawing/2014/chart" uri="{C3380CC4-5D6E-409C-BE32-E72D297353CC}">
              <c16:uniqueId val="{00000009-330D-4685-9F1E-91B19F76E2D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7059</c:v>
                </c:pt>
                <c:pt idx="3">
                  <c:v>7616</c:v>
                </c:pt>
                <c:pt idx="6">
                  <c:v>7631</c:v>
                </c:pt>
                <c:pt idx="9">
                  <c:v>7640</c:v>
                </c:pt>
                <c:pt idx="12">
                  <c:v>7515</c:v>
                </c:pt>
              </c:numCache>
            </c:numRef>
          </c:val>
          <c:extLst>
            <c:ext xmlns:c16="http://schemas.microsoft.com/office/drawing/2014/chart" uri="{C3380CC4-5D6E-409C-BE32-E72D297353CC}">
              <c16:uniqueId val="{0000000A-330D-4685-9F1E-91B19F76E2DE}"/>
            </c:ext>
          </c:extLst>
        </c:ser>
        <c:dLbls>
          <c:showLegendKey val="0"/>
          <c:showVal val="0"/>
          <c:showCatName val="0"/>
          <c:showSerName val="0"/>
          <c:showPercent val="0"/>
          <c:showBubbleSize val="0"/>
        </c:dLbls>
        <c:gapWidth val="100"/>
        <c:overlap val="100"/>
        <c:axId val="179353856"/>
        <c:axId val="1793884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30D-4685-9F1E-91B19F76E2DE}"/>
            </c:ext>
          </c:extLst>
        </c:ser>
        <c:dLbls>
          <c:showLegendKey val="0"/>
          <c:showVal val="0"/>
          <c:showCatName val="0"/>
          <c:showSerName val="0"/>
          <c:showPercent val="0"/>
          <c:showBubbleSize val="0"/>
        </c:dLbls>
        <c:marker val="1"/>
        <c:smooth val="0"/>
        <c:axId val="179353856"/>
        <c:axId val="179388416"/>
      </c:lineChart>
      <c:catAx>
        <c:axId val="17935385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179388416"/>
        <c:crosses val="autoZero"/>
        <c:auto val="1"/>
        <c:lblAlgn val="ctr"/>
        <c:lblOffset val="100"/>
        <c:tickLblSkip val="1"/>
        <c:noMultiLvlLbl val="0"/>
      </c:catAx>
      <c:valAx>
        <c:axId val="179388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7935385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9E-2"/>
          <c:w val="0.89122665696781633"/>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2023</c:v>
                </c:pt>
                <c:pt idx="1">
                  <c:v>2024</c:v>
                </c:pt>
                <c:pt idx="2">
                  <c:v>2124</c:v>
                </c:pt>
              </c:numCache>
            </c:numRef>
          </c:val>
          <c:extLst>
            <c:ext xmlns:c16="http://schemas.microsoft.com/office/drawing/2014/chart" uri="{C3380CC4-5D6E-409C-BE32-E72D297353CC}">
              <c16:uniqueId val="{00000000-B93B-4CC2-809A-CF7E8A4FD98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558</c:v>
                </c:pt>
                <c:pt idx="1">
                  <c:v>558</c:v>
                </c:pt>
                <c:pt idx="2">
                  <c:v>558</c:v>
                </c:pt>
              </c:numCache>
            </c:numRef>
          </c:val>
          <c:extLst>
            <c:ext xmlns:c16="http://schemas.microsoft.com/office/drawing/2014/chart" uri="{C3380CC4-5D6E-409C-BE32-E72D297353CC}">
              <c16:uniqueId val="{00000001-B93B-4CC2-809A-CF7E8A4FD98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1519</c:v>
                </c:pt>
                <c:pt idx="1">
                  <c:v>1687</c:v>
                </c:pt>
                <c:pt idx="2">
                  <c:v>1266</c:v>
                </c:pt>
              </c:numCache>
            </c:numRef>
          </c:val>
          <c:extLst>
            <c:ext xmlns:c16="http://schemas.microsoft.com/office/drawing/2014/chart" uri="{C3380CC4-5D6E-409C-BE32-E72D297353CC}">
              <c16:uniqueId val="{00000002-B93B-4CC2-809A-CF7E8A4FD987}"/>
            </c:ext>
          </c:extLst>
        </c:ser>
        <c:dLbls>
          <c:showLegendKey val="0"/>
          <c:showVal val="0"/>
          <c:showCatName val="0"/>
          <c:showSerName val="0"/>
          <c:showPercent val="0"/>
          <c:showBubbleSize val="0"/>
        </c:dLbls>
        <c:gapWidth val="120"/>
        <c:overlap val="100"/>
        <c:axId val="179470336"/>
        <c:axId val="179471872"/>
      </c:barChart>
      <c:catAx>
        <c:axId val="179470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179471872"/>
        <c:crosses val="autoZero"/>
        <c:auto val="1"/>
        <c:lblAlgn val="ctr"/>
        <c:lblOffset val="100"/>
        <c:tickLblSkip val="1"/>
        <c:noMultiLvlLbl val="0"/>
      </c:catAx>
      <c:valAx>
        <c:axId val="1794718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7947033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9ED7-4356-B610-A8B80AF73EB1}"/>
              </c:ext>
            </c:extLst>
          </c:dPt>
          <c:dPt>
            <c:idx val="1"/>
            <c:bubble3D val="0"/>
            <c:extLst>
              <c:ext xmlns:c16="http://schemas.microsoft.com/office/drawing/2014/chart" uri="{C3380CC4-5D6E-409C-BE32-E72D297353CC}">
                <c16:uniqueId val="{00000001-9ED7-4356-B610-A8B80AF73EB1}"/>
              </c:ext>
            </c:extLst>
          </c:dPt>
          <c:dPt>
            <c:idx val="2"/>
            <c:bubble3D val="0"/>
            <c:extLst>
              <c:ext xmlns:c16="http://schemas.microsoft.com/office/drawing/2014/chart" uri="{C3380CC4-5D6E-409C-BE32-E72D297353CC}">
                <c16:uniqueId val="{00000002-9ED7-4356-B610-A8B80AF73EB1}"/>
              </c:ext>
            </c:extLst>
          </c:dPt>
          <c:dPt>
            <c:idx val="3"/>
            <c:bubble3D val="0"/>
            <c:extLst>
              <c:ext xmlns:c16="http://schemas.microsoft.com/office/drawing/2014/chart" uri="{C3380CC4-5D6E-409C-BE32-E72D297353CC}">
                <c16:uniqueId val="{00000003-9ED7-4356-B610-A8B80AF73EB1}"/>
              </c:ext>
            </c:extLst>
          </c:dPt>
          <c:dPt>
            <c:idx val="4"/>
            <c:bubble3D val="0"/>
            <c:extLst>
              <c:ext xmlns:c16="http://schemas.microsoft.com/office/drawing/2014/chart" uri="{C3380CC4-5D6E-409C-BE32-E72D297353CC}">
                <c16:uniqueId val="{00000004-9ED7-4356-B610-A8B80AF73EB1}"/>
              </c:ext>
            </c:extLst>
          </c:dPt>
          <c:dPt>
            <c:idx val="8"/>
            <c:bubble3D val="0"/>
            <c:extLst>
              <c:ext xmlns:c16="http://schemas.microsoft.com/office/drawing/2014/chart" uri="{C3380CC4-5D6E-409C-BE32-E72D297353CC}">
                <c16:uniqueId val="{00000005-9ED7-4356-B610-A8B80AF73EB1}"/>
              </c:ext>
            </c:extLst>
          </c:dPt>
          <c:dPt>
            <c:idx val="16"/>
            <c:bubble3D val="0"/>
            <c:extLst>
              <c:ext xmlns:c16="http://schemas.microsoft.com/office/drawing/2014/chart" uri="{C3380CC4-5D6E-409C-BE32-E72D297353CC}">
                <c16:uniqueId val="{00000006-9ED7-4356-B610-A8B80AF73EB1}"/>
              </c:ext>
            </c:extLst>
          </c:dPt>
          <c:dPt>
            <c:idx val="24"/>
            <c:bubble3D val="0"/>
            <c:extLst>
              <c:ext xmlns:c16="http://schemas.microsoft.com/office/drawing/2014/chart" uri="{C3380CC4-5D6E-409C-BE32-E72D297353CC}">
                <c16:uniqueId val="{00000007-9ED7-4356-B610-A8B80AF73EB1}"/>
              </c:ext>
            </c:extLst>
          </c:dPt>
          <c:dPt>
            <c:idx val="32"/>
            <c:bubble3D val="0"/>
            <c:extLst>
              <c:ext xmlns:c16="http://schemas.microsoft.com/office/drawing/2014/chart" uri="{C3380CC4-5D6E-409C-BE32-E72D297353CC}">
                <c16:uniqueId val="{00000008-9ED7-4356-B610-A8B80AF73EB1}"/>
              </c:ext>
            </c:extLst>
          </c:dPt>
          <c:dLbls>
            <c:dLbl>
              <c:idx val="0"/>
              <c:tx>
                <c:rich>
                  <a:bodyPr horzOverflow="overflow"/>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ED7-4356-B610-A8B80AF73EB1}"/>
                </c:ext>
              </c:extLst>
            </c:dLbl>
            <c:dLbl>
              <c:idx val="1"/>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9ED7-4356-B610-A8B80AF73EB1}"/>
                </c:ext>
              </c:extLst>
            </c:dLbl>
            <c:dLbl>
              <c:idx val="2"/>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9ED7-4356-B610-A8B80AF73EB1}"/>
                </c:ext>
              </c:extLst>
            </c:dLbl>
            <c:dLbl>
              <c:idx val="3"/>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9ED7-4356-B610-A8B80AF73EB1}"/>
                </c:ext>
              </c:extLst>
            </c:dLbl>
            <c:dLbl>
              <c:idx val="4"/>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9ED7-4356-B610-A8B80AF73EB1}"/>
                </c:ext>
              </c:extLst>
            </c:dLbl>
            <c:dLbl>
              <c:idx val="8"/>
              <c:tx>
                <c:rich>
                  <a:bodyPr horzOverflow="overflow"/>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ED7-4356-B610-A8B80AF73EB1}"/>
                </c:ext>
              </c:extLst>
            </c:dLbl>
            <c:dLbl>
              <c:idx val="16"/>
              <c:tx>
                <c:rich>
                  <a:bodyPr horzOverflow="overflow"/>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ED7-4356-B610-A8B80AF73EB1}"/>
                </c:ext>
              </c:extLst>
            </c:dLbl>
            <c:dLbl>
              <c:idx val="24"/>
              <c:tx>
                <c:rich>
                  <a:bodyPr horzOverflow="overflow"/>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ED7-4356-B610-A8B80AF73EB1}"/>
                </c:ext>
              </c:extLst>
            </c:dLbl>
            <c:dLbl>
              <c:idx val="32"/>
              <c:tx>
                <c:rich>
                  <a:bodyPr horzOverflow="overflow"/>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ED7-4356-B610-A8B80AF73EB1}"/>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53.6</c:v>
                </c:pt>
                <c:pt idx="16">
                  <c:v>55.1</c:v>
                </c:pt>
                <c:pt idx="24">
                  <c:v>51.7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ED7-4356-B610-A8B80AF73EB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9ED7-4356-B610-A8B80AF73EB1}"/>
              </c:ext>
            </c:extLst>
          </c:dPt>
          <c:dPt>
            <c:idx val="1"/>
            <c:bubble3D val="0"/>
            <c:extLst>
              <c:ext xmlns:c16="http://schemas.microsoft.com/office/drawing/2014/chart" uri="{C3380CC4-5D6E-409C-BE32-E72D297353CC}">
                <c16:uniqueId val="{0000000B-9ED7-4356-B610-A8B80AF73EB1}"/>
              </c:ext>
            </c:extLst>
          </c:dPt>
          <c:dPt>
            <c:idx val="2"/>
            <c:bubble3D val="0"/>
            <c:extLst>
              <c:ext xmlns:c16="http://schemas.microsoft.com/office/drawing/2014/chart" uri="{C3380CC4-5D6E-409C-BE32-E72D297353CC}">
                <c16:uniqueId val="{0000000C-9ED7-4356-B610-A8B80AF73EB1}"/>
              </c:ext>
            </c:extLst>
          </c:dPt>
          <c:dPt>
            <c:idx val="3"/>
            <c:bubble3D val="0"/>
            <c:extLst>
              <c:ext xmlns:c16="http://schemas.microsoft.com/office/drawing/2014/chart" uri="{C3380CC4-5D6E-409C-BE32-E72D297353CC}">
                <c16:uniqueId val="{0000000D-9ED7-4356-B610-A8B80AF73EB1}"/>
              </c:ext>
            </c:extLst>
          </c:dPt>
          <c:dPt>
            <c:idx val="4"/>
            <c:bubble3D val="0"/>
            <c:extLst>
              <c:ext xmlns:c16="http://schemas.microsoft.com/office/drawing/2014/chart" uri="{C3380CC4-5D6E-409C-BE32-E72D297353CC}">
                <c16:uniqueId val="{0000000E-9ED7-4356-B610-A8B80AF73EB1}"/>
              </c:ext>
            </c:extLst>
          </c:dPt>
          <c:dPt>
            <c:idx val="8"/>
            <c:bubble3D val="0"/>
            <c:extLst>
              <c:ext xmlns:c16="http://schemas.microsoft.com/office/drawing/2014/chart" uri="{C3380CC4-5D6E-409C-BE32-E72D297353CC}">
                <c16:uniqueId val="{0000000F-9ED7-4356-B610-A8B80AF73EB1}"/>
              </c:ext>
            </c:extLst>
          </c:dPt>
          <c:dPt>
            <c:idx val="16"/>
            <c:bubble3D val="0"/>
            <c:extLst>
              <c:ext xmlns:c16="http://schemas.microsoft.com/office/drawing/2014/chart" uri="{C3380CC4-5D6E-409C-BE32-E72D297353CC}">
                <c16:uniqueId val="{00000010-9ED7-4356-B610-A8B80AF73EB1}"/>
              </c:ext>
            </c:extLst>
          </c:dPt>
          <c:dPt>
            <c:idx val="24"/>
            <c:bubble3D val="0"/>
            <c:extLst>
              <c:ext xmlns:c16="http://schemas.microsoft.com/office/drawing/2014/chart" uri="{C3380CC4-5D6E-409C-BE32-E72D297353CC}">
                <c16:uniqueId val="{00000011-9ED7-4356-B610-A8B80AF73EB1}"/>
              </c:ext>
            </c:extLst>
          </c:dPt>
          <c:dPt>
            <c:idx val="32"/>
            <c:bubble3D val="0"/>
            <c:extLst>
              <c:ext xmlns:c16="http://schemas.microsoft.com/office/drawing/2014/chart" uri="{C3380CC4-5D6E-409C-BE32-E72D297353CC}">
                <c16:uniqueId val="{00000012-9ED7-4356-B610-A8B80AF73EB1}"/>
              </c:ext>
            </c:extLst>
          </c:dPt>
          <c:dLbls>
            <c:dLbl>
              <c:idx val="0"/>
              <c:tx>
                <c:rich>
                  <a:bodyPr horzOverflow="overflow"/>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ED7-4356-B610-A8B80AF73EB1}"/>
                </c:ext>
              </c:extLst>
            </c:dLbl>
            <c:dLbl>
              <c:idx val="1"/>
              <c:delete val="1"/>
              <c:extLst>
                <c:ext xmlns:c15="http://schemas.microsoft.com/office/drawing/2012/chart" uri="{CE6537A1-D6FC-4f65-9D91-7224C49458BB}"/>
                <c:ext xmlns:c16="http://schemas.microsoft.com/office/drawing/2014/chart" uri="{C3380CC4-5D6E-409C-BE32-E72D297353CC}">
                  <c16:uniqueId val="{0000000B-9ED7-4356-B610-A8B80AF73EB1}"/>
                </c:ext>
              </c:extLst>
            </c:dLbl>
            <c:dLbl>
              <c:idx val="2"/>
              <c:delete val="1"/>
              <c:extLst>
                <c:ext xmlns:c15="http://schemas.microsoft.com/office/drawing/2012/chart" uri="{CE6537A1-D6FC-4f65-9D91-7224C49458BB}"/>
                <c:ext xmlns:c16="http://schemas.microsoft.com/office/drawing/2014/chart" uri="{C3380CC4-5D6E-409C-BE32-E72D297353CC}">
                  <c16:uniqueId val="{0000000C-9ED7-4356-B610-A8B80AF73EB1}"/>
                </c:ext>
              </c:extLst>
            </c:dLbl>
            <c:dLbl>
              <c:idx val="3"/>
              <c:delete val="1"/>
              <c:extLst>
                <c:ext xmlns:c15="http://schemas.microsoft.com/office/drawing/2012/chart" uri="{CE6537A1-D6FC-4f65-9D91-7224C49458BB}"/>
                <c:ext xmlns:c16="http://schemas.microsoft.com/office/drawing/2014/chart" uri="{C3380CC4-5D6E-409C-BE32-E72D297353CC}">
                  <c16:uniqueId val="{0000000D-9ED7-4356-B610-A8B80AF73EB1}"/>
                </c:ext>
              </c:extLst>
            </c:dLbl>
            <c:dLbl>
              <c:idx val="4"/>
              <c:delete val="1"/>
              <c:extLst>
                <c:ext xmlns:c15="http://schemas.microsoft.com/office/drawing/2012/chart" uri="{CE6537A1-D6FC-4f65-9D91-7224C49458BB}"/>
                <c:ext xmlns:c16="http://schemas.microsoft.com/office/drawing/2014/chart" uri="{C3380CC4-5D6E-409C-BE32-E72D297353CC}">
                  <c16:uniqueId val="{0000000E-9ED7-4356-B610-A8B80AF73EB1}"/>
                </c:ext>
              </c:extLst>
            </c:dLbl>
            <c:dLbl>
              <c:idx val="8"/>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ED7-4356-B610-A8B80AF73EB1}"/>
                </c:ext>
              </c:extLst>
            </c:dLbl>
            <c:dLbl>
              <c:idx val="16"/>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ED7-4356-B610-A8B80AF73EB1}"/>
                </c:ext>
              </c:extLst>
            </c:dLbl>
            <c:dLbl>
              <c:idx val="24"/>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ED7-4356-B610-A8B80AF73EB1}"/>
                </c:ext>
              </c:extLst>
            </c:dLbl>
            <c:dLbl>
              <c:idx val="32"/>
              <c:tx>
                <c:rich>
                  <a:bodyPr horzOverflow="overflow"/>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ED7-4356-B610-A8B80AF73EB1}"/>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54.5</c:v>
                </c:pt>
                <c:pt idx="16">
                  <c:v>57.7</c:v>
                </c:pt>
                <c:pt idx="24">
                  <c:v>57.8</c:v>
                </c:pt>
              </c:numCache>
            </c:numRef>
          </c:xVal>
          <c:yVal>
            <c:numRef>
              <c:f>公会計指標分析・財政指標組合せ分析表!$BP$55:$DC$55</c:f>
              <c:numCache>
                <c:formatCode>#,##0.0;"▲ "#,##0.0</c:formatCode>
                <c:ptCount val="40"/>
                <c:pt idx="8">
                  <c:v>20.2</c:v>
                </c:pt>
                <c:pt idx="16">
                  <c:v>15.5</c:v>
                </c:pt>
                <c:pt idx="24">
                  <c:v>14</c:v>
                </c:pt>
              </c:numCache>
            </c:numRef>
          </c:yVal>
          <c:smooth val="0"/>
          <c:extLst>
            <c:ext xmlns:c16="http://schemas.microsoft.com/office/drawing/2014/chart" uri="{C3380CC4-5D6E-409C-BE32-E72D297353CC}">
              <c16:uniqueId val="{00000013-9ED7-4356-B610-A8B80AF73EB1}"/>
            </c:ext>
          </c:extLst>
        </c:ser>
        <c:dLbls>
          <c:showLegendKey val="0"/>
          <c:showVal val="1"/>
          <c:showCatName val="0"/>
          <c:showSerName val="0"/>
          <c:showPercent val="0"/>
          <c:showBubbleSize val="0"/>
        </c:dLbls>
        <c:axId val="3"/>
        <c:axId val="2"/>
      </c:scatterChart>
      <c:valAx>
        <c:axId val="3"/>
        <c:scaling>
          <c:orientation val="minMax"/>
          <c:max val="58.1"/>
          <c:min val="54.3"/>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19133283523"/>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21.3"/>
          <c:min val="13.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46828361785"/>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A927-4D93-8031-CF891892C293}"/>
              </c:ext>
            </c:extLst>
          </c:dPt>
          <c:dPt>
            <c:idx val="1"/>
            <c:bubble3D val="0"/>
            <c:extLst>
              <c:ext xmlns:c16="http://schemas.microsoft.com/office/drawing/2014/chart" uri="{C3380CC4-5D6E-409C-BE32-E72D297353CC}">
                <c16:uniqueId val="{00000001-A927-4D93-8031-CF891892C293}"/>
              </c:ext>
            </c:extLst>
          </c:dPt>
          <c:dPt>
            <c:idx val="2"/>
            <c:bubble3D val="0"/>
            <c:extLst>
              <c:ext xmlns:c16="http://schemas.microsoft.com/office/drawing/2014/chart" uri="{C3380CC4-5D6E-409C-BE32-E72D297353CC}">
                <c16:uniqueId val="{00000002-A927-4D93-8031-CF891892C293}"/>
              </c:ext>
            </c:extLst>
          </c:dPt>
          <c:dPt>
            <c:idx val="3"/>
            <c:bubble3D val="0"/>
            <c:extLst>
              <c:ext xmlns:c16="http://schemas.microsoft.com/office/drawing/2014/chart" uri="{C3380CC4-5D6E-409C-BE32-E72D297353CC}">
                <c16:uniqueId val="{00000003-A927-4D93-8031-CF891892C293}"/>
              </c:ext>
            </c:extLst>
          </c:dPt>
          <c:dPt>
            <c:idx val="4"/>
            <c:bubble3D val="0"/>
            <c:extLst>
              <c:ext xmlns:c16="http://schemas.microsoft.com/office/drawing/2014/chart" uri="{C3380CC4-5D6E-409C-BE32-E72D297353CC}">
                <c16:uniqueId val="{00000004-A927-4D93-8031-CF891892C293}"/>
              </c:ext>
            </c:extLst>
          </c:dPt>
          <c:dPt>
            <c:idx val="8"/>
            <c:bubble3D val="0"/>
            <c:extLst>
              <c:ext xmlns:c16="http://schemas.microsoft.com/office/drawing/2014/chart" uri="{C3380CC4-5D6E-409C-BE32-E72D297353CC}">
                <c16:uniqueId val="{00000005-A927-4D93-8031-CF891892C293}"/>
              </c:ext>
            </c:extLst>
          </c:dPt>
          <c:dPt>
            <c:idx val="16"/>
            <c:bubble3D val="0"/>
            <c:extLst>
              <c:ext xmlns:c16="http://schemas.microsoft.com/office/drawing/2014/chart" uri="{C3380CC4-5D6E-409C-BE32-E72D297353CC}">
                <c16:uniqueId val="{00000006-A927-4D93-8031-CF891892C293}"/>
              </c:ext>
            </c:extLst>
          </c:dPt>
          <c:dPt>
            <c:idx val="24"/>
            <c:bubble3D val="0"/>
            <c:extLst>
              <c:ext xmlns:c16="http://schemas.microsoft.com/office/drawing/2014/chart" uri="{C3380CC4-5D6E-409C-BE32-E72D297353CC}">
                <c16:uniqueId val="{00000007-A927-4D93-8031-CF891892C293}"/>
              </c:ext>
            </c:extLst>
          </c:dPt>
          <c:dPt>
            <c:idx val="32"/>
            <c:bubble3D val="0"/>
            <c:extLst>
              <c:ext xmlns:c16="http://schemas.microsoft.com/office/drawing/2014/chart" uri="{C3380CC4-5D6E-409C-BE32-E72D297353CC}">
                <c16:uniqueId val="{00000008-A927-4D93-8031-CF891892C293}"/>
              </c:ext>
            </c:extLst>
          </c:dPt>
          <c:dLbls>
            <c:dLbl>
              <c:idx val="0"/>
              <c:tx>
                <c:rich>
                  <a:bodyPr horzOverflow="overflow"/>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927-4D93-8031-CF891892C293}"/>
                </c:ext>
              </c:extLst>
            </c:dLbl>
            <c:dLbl>
              <c:idx val="1"/>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927-4D93-8031-CF891892C293}"/>
                </c:ext>
              </c:extLst>
            </c:dLbl>
            <c:dLbl>
              <c:idx val="2"/>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927-4D93-8031-CF891892C293}"/>
                </c:ext>
              </c:extLst>
            </c:dLbl>
            <c:dLbl>
              <c:idx val="3"/>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927-4D93-8031-CF891892C293}"/>
                </c:ext>
              </c:extLst>
            </c:dLbl>
            <c:dLbl>
              <c:idx val="4"/>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927-4D93-8031-CF891892C293}"/>
                </c:ext>
              </c:extLst>
            </c:dLbl>
            <c:dLbl>
              <c:idx val="8"/>
              <c:tx>
                <c:rich>
                  <a:bodyPr horzOverflow="overflow"/>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927-4D93-8031-CF891892C293}"/>
                </c:ext>
              </c:extLst>
            </c:dLbl>
            <c:dLbl>
              <c:idx val="16"/>
              <c:tx>
                <c:rich>
                  <a:bodyPr horzOverflow="overflow"/>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927-4D93-8031-CF891892C293}"/>
                </c:ext>
              </c:extLst>
            </c:dLbl>
            <c:dLbl>
              <c:idx val="24"/>
              <c:tx>
                <c:rich>
                  <a:bodyPr horzOverflow="overflow"/>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927-4D93-8031-CF891892C293}"/>
                </c:ext>
              </c:extLst>
            </c:dLbl>
            <c:dLbl>
              <c:idx val="32"/>
              <c:tx>
                <c:rich>
                  <a:bodyPr horzOverflow="overflow"/>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927-4D93-8031-CF891892C293}"/>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c:v>
                </c:pt>
                <c:pt idx="8">
                  <c:v>5.5</c:v>
                </c:pt>
                <c:pt idx="16">
                  <c:v>5.9</c:v>
                </c:pt>
                <c:pt idx="24">
                  <c:v>6.3</c:v>
                </c:pt>
                <c:pt idx="32">
                  <c:v>6.7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927-4D93-8031-CF891892C29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A927-4D93-8031-CF891892C293}"/>
              </c:ext>
            </c:extLst>
          </c:dPt>
          <c:dPt>
            <c:idx val="1"/>
            <c:bubble3D val="0"/>
            <c:extLst>
              <c:ext xmlns:c16="http://schemas.microsoft.com/office/drawing/2014/chart" uri="{C3380CC4-5D6E-409C-BE32-E72D297353CC}">
                <c16:uniqueId val="{0000000B-A927-4D93-8031-CF891892C293}"/>
              </c:ext>
            </c:extLst>
          </c:dPt>
          <c:dPt>
            <c:idx val="2"/>
            <c:bubble3D val="0"/>
            <c:extLst>
              <c:ext xmlns:c16="http://schemas.microsoft.com/office/drawing/2014/chart" uri="{C3380CC4-5D6E-409C-BE32-E72D297353CC}">
                <c16:uniqueId val="{0000000C-A927-4D93-8031-CF891892C293}"/>
              </c:ext>
            </c:extLst>
          </c:dPt>
          <c:dPt>
            <c:idx val="3"/>
            <c:bubble3D val="0"/>
            <c:extLst>
              <c:ext xmlns:c16="http://schemas.microsoft.com/office/drawing/2014/chart" uri="{C3380CC4-5D6E-409C-BE32-E72D297353CC}">
                <c16:uniqueId val="{0000000D-A927-4D93-8031-CF891892C293}"/>
              </c:ext>
            </c:extLst>
          </c:dPt>
          <c:dPt>
            <c:idx val="4"/>
            <c:bubble3D val="0"/>
            <c:extLst>
              <c:ext xmlns:c16="http://schemas.microsoft.com/office/drawing/2014/chart" uri="{C3380CC4-5D6E-409C-BE32-E72D297353CC}">
                <c16:uniqueId val="{0000000E-A927-4D93-8031-CF891892C293}"/>
              </c:ext>
            </c:extLst>
          </c:dPt>
          <c:dPt>
            <c:idx val="8"/>
            <c:bubble3D val="0"/>
            <c:extLst>
              <c:ext xmlns:c16="http://schemas.microsoft.com/office/drawing/2014/chart" uri="{C3380CC4-5D6E-409C-BE32-E72D297353CC}">
                <c16:uniqueId val="{0000000F-A927-4D93-8031-CF891892C293}"/>
              </c:ext>
            </c:extLst>
          </c:dPt>
          <c:dPt>
            <c:idx val="16"/>
            <c:bubble3D val="0"/>
            <c:extLst>
              <c:ext xmlns:c16="http://schemas.microsoft.com/office/drawing/2014/chart" uri="{C3380CC4-5D6E-409C-BE32-E72D297353CC}">
                <c16:uniqueId val="{00000010-A927-4D93-8031-CF891892C293}"/>
              </c:ext>
            </c:extLst>
          </c:dPt>
          <c:dPt>
            <c:idx val="24"/>
            <c:bubble3D val="0"/>
            <c:extLst>
              <c:ext xmlns:c16="http://schemas.microsoft.com/office/drawing/2014/chart" uri="{C3380CC4-5D6E-409C-BE32-E72D297353CC}">
                <c16:uniqueId val="{00000011-A927-4D93-8031-CF891892C293}"/>
              </c:ext>
            </c:extLst>
          </c:dPt>
          <c:dPt>
            <c:idx val="32"/>
            <c:bubble3D val="0"/>
            <c:extLst>
              <c:ext xmlns:c16="http://schemas.microsoft.com/office/drawing/2014/chart" uri="{C3380CC4-5D6E-409C-BE32-E72D297353CC}">
                <c16:uniqueId val="{00000012-A927-4D93-8031-CF891892C293}"/>
              </c:ext>
            </c:extLst>
          </c:dPt>
          <c:dLbls>
            <c:dLbl>
              <c:idx val="0"/>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927-4D93-8031-CF891892C293}"/>
                </c:ext>
              </c:extLst>
            </c:dLbl>
            <c:dLbl>
              <c:idx val="1"/>
              <c:delete val="1"/>
              <c:extLst>
                <c:ext xmlns:c15="http://schemas.microsoft.com/office/drawing/2012/chart" uri="{CE6537A1-D6FC-4f65-9D91-7224C49458BB}"/>
                <c:ext xmlns:c16="http://schemas.microsoft.com/office/drawing/2014/chart" uri="{C3380CC4-5D6E-409C-BE32-E72D297353CC}">
                  <c16:uniqueId val="{0000000B-A927-4D93-8031-CF891892C293}"/>
                </c:ext>
              </c:extLst>
            </c:dLbl>
            <c:dLbl>
              <c:idx val="2"/>
              <c:delete val="1"/>
              <c:extLst>
                <c:ext xmlns:c15="http://schemas.microsoft.com/office/drawing/2012/chart" uri="{CE6537A1-D6FC-4f65-9D91-7224C49458BB}"/>
                <c:ext xmlns:c16="http://schemas.microsoft.com/office/drawing/2014/chart" uri="{C3380CC4-5D6E-409C-BE32-E72D297353CC}">
                  <c16:uniqueId val="{0000000C-A927-4D93-8031-CF891892C293}"/>
                </c:ext>
              </c:extLst>
            </c:dLbl>
            <c:dLbl>
              <c:idx val="3"/>
              <c:delete val="1"/>
              <c:extLst>
                <c:ext xmlns:c15="http://schemas.microsoft.com/office/drawing/2012/chart" uri="{CE6537A1-D6FC-4f65-9D91-7224C49458BB}"/>
                <c:ext xmlns:c16="http://schemas.microsoft.com/office/drawing/2014/chart" uri="{C3380CC4-5D6E-409C-BE32-E72D297353CC}">
                  <c16:uniqueId val="{0000000D-A927-4D93-8031-CF891892C293}"/>
                </c:ext>
              </c:extLst>
            </c:dLbl>
            <c:dLbl>
              <c:idx val="4"/>
              <c:delete val="1"/>
              <c:extLst>
                <c:ext xmlns:c15="http://schemas.microsoft.com/office/drawing/2012/chart" uri="{CE6537A1-D6FC-4f65-9D91-7224C49458BB}"/>
                <c:ext xmlns:c16="http://schemas.microsoft.com/office/drawing/2014/chart" uri="{C3380CC4-5D6E-409C-BE32-E72D297353CC}">
                  <c16:uniqueId val="{0000000E-A927-4D93-8031-CF891892C293}"/>
                </c:ext>
              </c:extLst>
            </c:dLbl>
            <c:dLbl>
              <c:idx val="8"/>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927-4D93-8031-CF891892C293}"/>
                </c:ext>
              </c:extLst>
            </c:dLbl>
            <c:dLbl>
              <c:idx val="16"/>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927-4D93-8031-CF891892C293}"/>
                </c:ext>
              </c:extLst>
            </c:dLbl>
            <c:dLbl>
              <c:idx val="24"/>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927-4D93-8031-CF891892C293}"/>
                </c:ext>
              </c:extLst>
            </c:dLbl>
            <c:dLbl>
              <c:idx val="32"/>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927-4D93-8031-CF891892C293}"/>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7.1</c:v>
                </c:pt>
                <c:pt idx="16">
                  <c:v>6.6</c:v>
                </c:pt>
                <c:pt idx="24">
                  <c:v>6.5</c:v>
                </c:pt>
                <c:pt idx="32">
                  <c:v>6.7</c:v>
                </c:pt>
              </c:numCache>
            </c:numRef>
          </c:xVal>
          <c:yVal>
            <c:numRef>
              <c:f>公会計指標分析・財政指標組合せ分析表!$BP$77:$DC$77</c:f>
              <c:numCache>
                <c:formatCode>#,##0.0;"▲ "#,##0.0</c:formatCode>
                <c:ptCount val="40"/>
                <c:pt idx="0">
                  <c:v>27.8</c:v>
                </c:pt>
                <c:pt idx="8">
                  <c:v>20.2</c:v>
                </c:pt>
                <c:pt idx="16">
                  <c:v>15.5</c:v>
                </c:pt>
                <c:pt idx="24">
                  <c:v>14</c:v>
                </c:pt>
                <c:pt idx="32">
                  <c:v>11.4</c:v>
                </c:pt>
              </c:numCache>
            </c:numRef>
          </c:yVal>
          <c:smooth val="0"/>
          <c:extLst>
            <c:ext xmlns:c16="http://schemas.microsoft.com/office/drawing/2014/chart" uri="{C3380CC4-5D6E-409C-BE32-E72D297353CC}">
              <c16:uniqueId val="{00000013-A927-4D93-8031-CF891892C293}"/>
            </c:ext>
          </c:extLst>
        </c:ser>
        <c:dLbls>
          <c:showLegendKey val="0"/>
          <c:showVal val="1"/>
          <c:showCatName val="0"/>
          <c:showSerName val="0"/>
          <c:showPercent val="0"/>
          <c:showBubbleSize val="0"/>
        </c:dLbls>
        <c:axId val="3"/>
        <c:axId val="2"/>
      </c:scatterChart>
      <c:valAx>
        <c:axId val="3"/>
        <c:scaling>
          <c:orientation val="minMax"/>
          <c:max val="8.3000000000000007"/>
          <c:min val="6.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70167461459"/>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31"/>
          <c:min val="9"/>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59498724632"/>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群馬県邑楽町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Ｐゴシック"/>
              <a:ea typeface="ＭＳ Ｐゴシック"/>
            </a:rPr>
            <a:t>平成30年度の実質公債費比率は、算入公債費の減少により6.7%となっている。平成29年度と比較すると0.4ポイント上昇している。しかし、この比率は早期健全化基準の25.0%を大きく下回っており、良好な状態を示している。</a:t>
          </a:r>
        </a:p>
        <a:p>
          <a:r>
            <a:rPr kumimoji="1" lang="ja-JP" altLang="en-US" sz="1100">
              <a:latin typeface="ＭＳ Ｐゴシック"/>
              <a:ea typeface="ＭＳ Ｐゴシック"/>
            </a:rPr>
            <a:t>30年度の数値としては良好な数値ではあるが、今後、町内の施設の更新などによる地方債の増加にともない元利償還金の額が増加傾向にあり、分子要因としては悪化傾向にある。また、一部事務組合でも町と同様に施設の更新による起債額の増加にともない、負担金が増加している。</a:t>
          </a:r>
        </a:p>
        <a:p>
          <a:r>
            <a:rPr kumimoji="1" lang="ja-JP" altLang="en-US" sz="1100">
              <a:latin typeface="ＭＳ Ｐゴシック"/>
              <a:ea typeface="ＭＳ Ｐゴシック"/>
            </a:rPr>
            <a:t>今後は公共施設等適正管理事業債を活用した施設の長寿命化等の予定もあるが、実質公債費比率の上昇に気を付けながら実施していきたい。</a:t>
          </a:r>
        </a:p>
        <a:p>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群馬県邑楽町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latin typeface="ＭＳ Ｐゴシック"/>
              <a:ea typeface="ＭＳ Ｐゴシック"/>
            </a:rPr>
            <a:t>平成30年度の将来負担比率は、算定当初から変わらずマイナスとなっている。この比率は早期健全化基準の350.0%を下回っており、良好な状態を示している。</a:t>
          </a:r>
        </a:p>
        <a:p>
          <a:r>
            <a:rPr lang="ja-JP" altLang="en-US">
              <a:latin typeface="ＭＳ Ｐゴシック"/>
              <a:ea typeface="ＭＳ Ｐゴシック"/>
            </a:rPr>
            <a:t>しかし、将来負担額は地方債発行額の増加にともない年々上昇しており、充当可能財源である基金などが減少すると分子がプラスに転じることが懸念される。</a:t>
          </a:r>
        </a:p>
        <a:p>
          <a:r>
            <a:rPr lang="ja-JP" altLang="en-US">
              <a:latin typeface="ＭＳ Ｐゴシック"/>
              <a:ea typeface="ＭＳ Ｐゴシック"/>
            </a:rPr>
            <a:t>今後も、現在の水準を保てるよう起債額の抑制などを継続していきたい。</a:t>
          </a:r>
        </a:p>
        <a:p>
          <a:endParaRPr/>
        </a:p>
        <a:p>
          <a:endParaRPr/>
        </a:p>
        <a:p>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群馬県邑楽町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財政調整基金についてはH29年度に比べて100百万円増加した。これはR02に予定されている太田市他三町清掃組合の建設費負担金が増加することが予想されるため積立を行った。減債基金は同水準となっている。その他特定目的基金は421百万円減少した。これは、H30年度完成の中央公民館建設のための基金（社会教育施設等整備基金）が減額となっていることによる。</a:t>
          </a:r>
          <a:endParaRPr kumimoji="1" lang="en-US" altLang="ja-JP" sz="11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公共施設の長寿命化は大きな課題であり、財源の確保のための積立を行っていく必要がある。財政調整基金については使途の明確化を図る必要があり、適正な積立額を検討し、他の特定目的基金への積み立てを行う予定である。</a:t>
          </a:r>
          <a:endParaRPr kumimoji="1" lang="en-US" altLang="ja-JP" sz="11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公共施設等整備基金：公共施設・道路関係において繰出す基金</a:t>
          </a:r>
          <a:endParaRPr kumimoji="1" lang="en-US" altLang="ja-JP" sz="11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当初繰入を行った金額を、年度末に積み立てることができた</a:t>
          </a:r>
          <a:endParaRPr kumimoji="1" lang="en-US" altLang="ja-JP" sz="1100">
            <a:solidFill>
              <a:schemeClr val="dk1"/>
            </a:solidFill>
            <a:effectLst/>
            <a:latin typeface="ＭＳ ゴシック"/>
            <a:ea typeface="ＭＳ ゴシック"/>
            <a:cs typeface="+mn-cs"/>
          </a:endParaRPr>
        </a:p>
        <a:p>
          <a:endParaRPr kumimoji="1" lang="en-US" altLang="ja-JP" sz="11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今後の公共施設等の長寿命化のため、繰入を行う</a:t>
          </a:r>
          <a:endParaRPr kumimoji="1" lang="en-US" altLang="ja-JP" sz="11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100百万円の増額となっている。R02に予定されている負担金の増加を考え積立を行った。</a:t>
          </a:r>
          <a:endParaRPr kumimoji="1" lang="en-US" altLang="ja-JP" sz="1100">
            <a:solidFill>
              <a:schemeClr val="dk1"/>
            </a:solidFill>
            <a:effectLst/>
            <a:latin typeface="ＭＳ ゴシック"/>
            <a:ea typeface="ＭＳ ゴシック"/>
            <a:cs typeface="+mn-cs"/>
          </a:endParaRPr>
        </a:p>
        <a:p>
          <a:endParaRPr kumimoji="1" lang="en-US" altLang="ja-JP" sz="11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財政調整基金の残高については、適正な範囲を検討する必要が有る。基金の使途の明確化のためにも、特定目的基金に積立を行うことを検討する必要が有る。</a:t>
          </a:r>
          <a:endParaRPr kumimoji="1" lang="en-US" altLang="ja-JP" sz="1100">
            <a:solidFill>
              <a:schemeClr val="dk1"/>
            </a:solidFill>
            <a:effectLst/>
            <a:latin typeface="ＭＳ ゴシック"/>
            <a:ea typeface="ＭＳ ゴシック"/>
            <a:cs typeface="+mn-cs"/>
          </a:endParaRPr>
        </a:p>
        <a:p>
          <a:endParaRPr kumimoji="1" lang="en-US" altLang="ja-JP" sz="11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これは、当初繰入を行った金額を、年度末に積み立てることができたためである。</a:t>
          </a:r>
          <a:endParaRPr kumimoji="1" lang="en-US" altLang="ja-JP" sz="11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地方債の償還が増加することが見込まれるため、適正な積立額を検討する必要が有る。</a:t>
          </a:r>
          <a:endParaRPr kumimoji="1" lang="en-US" altLang="ja-JP" sz="11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a:extLst>
            <a:ext uri="{FF2B5EF4-FFF2-40B4-BE49-F238E27FC236}">
              <a16:creationId xmlns:a16="http://schemas.microsoft.com/office/drawing/2014/main" id="{EE8AF15A-6A22-4C8F-B40C-D51179BC01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8890</xdr:rowOff>
    </xdr:from>
    <xdr:to>
      <xdr:col>37</xdr:col>
      <xdr:colOff>125730</xdr:colOff>
      <xdr:row>82</xdr:row>
      <xdr:rowOff>138430</xdr:rowOff>
    </xdr:to>
    <xdr:graphicFrame macro="">
      <xdr:nvGraphicFramePr>
        <xdr:cNvPr id="3" name="グラフ2">
          <a:extLst>
            <a:ext uri="{FF2B5EF4-FFF2-40B4-BE49-F238E27FC236}">
              <a16:creationId xmlns:a16="http://schemas.microsoft.com/office/drawing/2014/main" id="{048B833D-F3F3-4F39-8C2F-3D190DC2A6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6B8CAADE-3681-4EC0-968E-9B7B8A4EA6E8}"/>
            </a:ext>
          </a:extLst>
        </xdr:cNvPr>
        <xdr:cNvSpPr/>
      </xdr:nvSpPr>
      <xdr:spPr>
        <a:xfrm>
          <a:off x="12839700" y="9174480"/>
          <a:ext cx="134112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EE4714E2-4302-48CC-831C-40176546875F}"/>
            </a:ext>
          </a:extLst>
        </xdr:cNvPr>
        <xdr:cNvSpPr/>
      </xdr:nvSpPr>
      <xdr:spPr>
        <a:xfrm>
          <a:off x="14180820" y="9174480"/>
          <a:ext cx="134112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EA3F8D62-FC1B-4239-8BC3-2A99890E1990}"/>
            </a:ext>
          </a:extLst>
        </xdr:cNvPr>
        <xdr:cNvSpPr/>
      </xdr:nvSpPr>
      <xdr:spPr>
        <a:xfrm>
          <a:off x="15521940" y="9174480"/>
          <a:ext cx="134112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3F3E150A-7A53-4297-9A44-265744463504}"/>
            </a:ext>
          </a:extLst>
        </xdr:cNvPr>
        <xdr:cNvSpPr/>
      </xdr:nvSpPr>
      <xdr:spPr>
        <a:xfrm>
          <a:off x="11498580" y="12900660"/>
          <a:ext cx="134112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201E5FAF-087A-40D1-BBF3-253DB921FDAE}"/>
            </a:ext>
          </a:extLst>
        </xdr:cNvPr>
        <xdr:cNvSpPr/>
      </xdr:nvSpPr>
      <xdr:spPr>
        <a:xfrm>
          <a:off x="12839700" y="12900660"/>
          <a:ext cx="134112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E784FC97-EA07-4E4A-9FD0-DFCBA6E820A3}"/>
            </a:ext>
          </a:extLst>
        </xdr:cNvPr>
        <xdr:cNvSpPr/>
      </xdr:nvSpPr>
      <xdr:spPr>
        <a:xfrm>
          <a:off x="14180820" y="12900660"/>
          <a:ext cx="134112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9B2D6587-54DE-4164-88DE-82D633CDDBB4}"/>
            </a:ext>
          </a:extLst>
        </xdr:cNvPr>
        <xdr:cNvSpPr/>
      </xdr:nvSpPr>
      <xdr:spPr>
        <a:xfrm>
          <a:off x="15521940" y="12900660"/>
          <a:ext cx="134112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49AA8127-0E3D-416F-B9CB-F5BD42658FEE}"/>
            </a:ext>
          </a:extLst>
        </xdr:cNvPr>
        <xdr:cNvSpPr/>
      </xdr:nvSpPr>
      <xdr:spPr>
        <a:xfrm>
          <a:off x="16863060" y="12900660"/>
          <a:ext cx="134112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0</xdr:col>
      <xdr:colOff>355600</xdr:colOff>
      <xdr:row>0</xdr:row>
      <xdr:rowOff>64135</xdr:rowOff>
    </xdr:from>
    <xdr:to>
      <xdr:col>66</xdr:col>
      <xdr:colOff>185420</xdr:colOff>
      <xdr:row>1</xdr:row>
      <xdr:rowOff>156210</xdr:rowOff>
    </xdr:to>
    <xdr:sp macro="" textlink="">
      <xdr:nvSpPr>
        <xdr:cNvPr id="12" name="正方形/長方形 11">
          <a:extLst>
            <a:ext uri="{FF2B5EF4-FFF2-40B4-BE49-F238E27FC236}">
              <a16:creationId xmlns:a16="http://schemas.microsoft.com/office/drawing/2014/main" id="{A00F776D-D5AA-423C-B4A5-F94E644E92DA}"/>
            </a:ext>
          </a:extLst>
        </xdr:cNvPr>
        <xdr:cNvSpPr/>
      </xdr:nvSpPr>
      <xdr:spPr>
        <a:xfrm>
          <a:off x="355600" y="64135"/>
          <a:ext cx="11145520" cy="633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13" name="正方形/長方形 12">
          <a:extLst>
            <a:ext uri="{FF2B5EF4-FFF2-40B4-BE49-F238E27FC236}">
              <a16:creationId xmlns:a16="http://schemas.microsoft.com/office/drawing/2014/main" id="{45EA1424-12BE-4987-8FAA-92CF406185ED}"/>
            </a:ext>
          </a:extLst>
        </xdr:cNvPr>
        <xdr:cNvSpPr/>
      </xdr:nvSpPr>
      <xdr:spPr>
        <a:xfrm>
          <a:off x="15013305" y="189230"/>
          <a:ext cx="34734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185420</xdr:colOff>
      <xdr:row>0</xdr:row>
      <xdr:rowOff>215265</xdr:rowOff>
    </xdr:from>
    <xdr:to>
      <xdr:col>107</xdr:col>
      <xdr:colOff>263525</xdr:colOff>
      <xdr:row>1</xdr:row>
      <xdr:rowOff>181610</xdr:rowOff>
    </xdr:to>
    <xdr:sp macro="" textlink="">
      <xdr:nvSpPr>
        <xdr:cNvPr id="14" name="正方形/長方形 13">
          <a:extLst>
            <a:ext uri="{FF2B5EF4-FFF2-40B4-BE49-F238E27FC236}">
              <a16:creationId xmlns:a16="http://schemas.microsoft.com/office/drawing/2014/main" id="{12CD04A1-0586-45E9-912B-6D87197D4106}"/>
            </a:ext>
          </a:extLst>
        </xdr:cNvPr>
        <xdr:cNvSpPr/>
      </xdr:nvSpPr>
      <xdr:spPr>
        <a:xfrm>
          <a:off x="15021560" y="215265"/>
          <a:ext cx="3446145"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15" name="正方形/長方形 14">
          <a:extLst>
            <a:ext uri="{FF2B5EF4-FFF2-40B4-BE49-F238E27FC236}">
              <a16:creationId xmlns:a16="http://schemas.microsoft.com/office/drawing/2014/main" id="{BF23EE70-C5B2-4850-B4E0-A4ACBB69F16E}"/>
            </a:ext>
          </a:extLst>
        </xdr:cNvPr>
        <xdr:cNvSpPr/>
      </xdr:nvSpPr>
      <xdr:spPr>
        <a:xfrm>
          <a:off x="15041245" y="240665"/>
          <a:ext cx="3394710" cy="4438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群馬県邑楽町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16" name="正方形/長方形 15">
          <a:extLst>
            <a:ext uri="{FF2B5EF4-FFF2-40B4-BE49-F238E27FC236}">
              <a16:creationId xmlns:a16="http://schemas.microsoft.com/office/drawing/2014/main" id="{CFB45E1D-BE7C-48F2-8037-C2519F82B829}"/>
            </a:ext>
          </a:extLst>
        </xdr:cNvPr>
        <xdr:cNvSpPr/>
      </xdr:nvSpPr>
      <xdr:spPr>
        <a:xfrm>
          <a:off x="12539345" y="189230"/>
          <a:ext cx="234061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17" name="正方形/長方形 16">
          <a:extLst>
            <a:ext uri="{FF2B5EF4-FFF2-40B4-BE49-F238E27FC236}">
              <a16:creationId xmlns:a16="http://schemas.microsoft.com/office/drawing/2014/main" id="{F1D8ACEC-0D4B-4F30-9A30-F8F6A59A7D70}"/>
            </a:ext>
          </a:extLst>
        </xdr:cNvPr>
        <xdr:cNvSpPr/>
      </xdr:nvSpPr>
      <xdr:spPr>
        <a:xfrm>
          <a:off x="12564745" y="215265"/>
          <a:ext cx="229616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8" name="正方形/長方形 17">
          <a:extLst>
            <a:ext uri="{FF2B5EF4-FFF2-40B4-BE49-F238E27FC236}">
              <a16:creationId xmlns:a16="http://schemas.microsoft.com/office/drawing/2014/main" id="{E4A855D9-7B1F-41A9-A282-2EFD90B81F87}"/>
            </a:ext>
          </a:extLst>
        </xdr:cNvPr>
        <xdr:cNvSpPr/>
      </xdr:nvSpPr>
      <xdr:spPr>
        <a:xfrm>
          <a:off x="12590145" y="240665"/>
          <a:ext cx="2261870" cy="45656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481965</xdr:colOff>
      <xdr:row>2</xdr:row>
      <xdr:rowOff>22860</xdr:rowOff>
    </xdr:from>
    <xdr:to>
      <xdr:col>53</xdr:col>
      <xdr:colOff>185420</xdr:colOff>
      <xdr:row>11</xdr:row>
      <xdr:rowOff>104775</xdr:rowOff>
    </xdr:to>
    <xdr:sp macro="" textlink="">
      <xdr:nvSpPr>
        <xdr:cNvPr id="19" name="正方形/長方形 18">
          <a:extLst>
            <a:ext uri="{FF2B5EF4-FFF2-40B4-BE49-F238E27FC236}">
              <a16:creationId xmlns:a16="http://schemas.microsoft.com/office/drawing/2014/main" id="{E7A637B7-00C3-431B-8FB1-1EB62D2E1EEB}"/>
            </a:ext>
          </a:extLst>
        </xdr:cNvPr>
        <xdr:cNvSpPr/>
      </xdr:nvSpPr>
      <xdr:spPr>
        <a:xfrm>
          <a:off x="436245" y="883920"/>
          <a:ext cx="8885555" cy="174307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185420</xdr:colOff>
      <xdr:row>11</xdr:row>
      <xdr:rowOff>73025</xdr:rowOff>
    </xdr:to>
    <xdr:sp macro="" textlink="">
      <xdr:nvSpPr>
        <xdr:cNvPr id="20" name="正方形/長方形 19">
          <a:extLst>
            <a:ext uri="{FF2B5EF4-FFF2-40B4-BE49-F238E27FC236}">
              <a16:creationId xmlns:a16="http://schemas.microsoft.com/office/drawing/2014/main" id="{31ED51C4-2F86-4DFD-ABB3-D4A92E176AEE}"/>
            </a:ext>
          </a:extLst>
        </xdr:cNvPr>
        <xdr:cNvSpPr/>
      </xdr:nvSpPr>
      <xdr:spPr>
        <a:xfrm>
          <a:off x="558165" y="915670"/>
          <a:ext cx="1219835" cy="16795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445191F1-2DF7-413B-8A55-E5BF70E2A207}"/>
            </a:ext>
          </a:extLst>
        </xdr:cNvPr>
        <xdr:cNvSpPr/>
      </xdr:nvSpPr>
      <xdr:spPr>
        <a:xfrm>
          <a:off x="1731645" y="915670"/>
          <a:ext cx="1173480" cy="16795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26,671
26,016
31.11
9,118,993
8,712,527
385,218
5,623,553
7,515,115</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1D6EE296-779E-4817-A270-BCC78AEFEB22}"/>
            </a:ext>
          </a:extLst>
        </xdr:cNvPr>
        <xdr:cNvSpPr/>
      </xdr:nvSpPr>
      <xdr:spPr>
        <a:xfrm>
          <a:off x="2905125" y="915670"/>
          <a:ext cx="1341120" cy="16795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3E56DA9A-D25F-4309-9F68-C19C4214EDA8}"/>
            </a:ext>
          </a:extLst>
        </xdr:cNvPr>
        <xdr:cNvSpPr/>
      </xdr:nvSpPr>
      <xdr:spPr>
        <a:xfrm>
          <a:off x="4246245" y="934720"/>
          <a:ext cx="1780540" cy="920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185420</xdr:colOff>
      <xdr:row>7</xdr:row>
      <xdr:rowOff>3175</xdr:rowOff>
    </xdr:to>
    <xdr:sp macro="" textlink="">
      <xdr:nvSpPr>
        <xdr:cNvPr id="24" name="正方形/長方形 23">
          <a:extLst>
            <a:ext uri="{FF2B5EF4-FFF2-40B4-BE49-F238E27FC236}">
              <a16:creationId xmlns:a16="http://schemas.microsoft.com/office/drawing/2014/main" id="{92622732-AEB8-48C6-BC36-83B967756E80}"/>
            </a:ext>
          </a:extLst>
        </xdr:cNvPr>
        <xdr:cNvSpPr/>
      </xdr:nvSpPr>
      <xdr:spPr>
        <a:xfrm>
          <a:off x="6026785" y="934720"/>
          <a:ext cx="1115695" cy="920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6.7
-</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DECB3F58-5B63-4B62-8DB3-2EC73221CBAD}"/>
            </a:ext>
          </a:extLst>
        </xdr:cNvPr>
        <xdr:cNvSpPr/>
      </xdr:nvSpPr>
      <xdr:spPr>
        <a:xfrm>
          <a:off x="7200265" y="947420"/>
          <a:ext cx="566420" cy="920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8890</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2F286A24-092B-478E-97E4-ED3FEA0651F4}"/>
            </a:ext>
          </a:extLst>
        </xdr:cNvPr>
        <xdr:cNvSpPr/>
      </xdr:nvSpPr>
      <xdr:spPr>
        <a:xfrm>
          <a:off x="4246245" y="1692910"/>
          <a:ext cx="1780540" cy="624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8890</xdr:rowOff>
    </xdr:from>
    <xdr:to>
      <xdr:col>53</xdr:col>
      <xdr:colOff>185420</xdr:colOff>
      <xdr:row>9</xdr:row>
      <xdr:rowOff>130175</xdr:rowOff>
    </xdr:to>
    <xdr:sp macro="" textlink="">
      <xdr:nvSpPr>
        <xdr:cNvPr id="27" name="正方形/長方形 26">
          <a:extLst>
            <a:ext uri="{FF2B5EF4-FFF2-40B4-BE49-F238E27FC236}">
              <a16:creationId xmlns:a16="http://schemas.microsoft.com/office/drawing/2014/main" id="{821E9BCF-2EEC-4C9E-82B8-B4A000495BE4}"/>
            </a:ext>
          </a:extLst>
        </xdr:cNvPr>
        <xdr:cNvSpPr/>
      </xdr:nvSpPr>
      <xdr:spPr>
        <a:xfrm>
          <a:off x="6090285" y="1692910"/>
          <a:ext cx="3231515" cy="624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9AC868C6-4178-4ADC-89B3-188648198CE7}"/>
            </a:ext>
          </a:extLst>
        </xdr:cNvPr>
        <xdr:cNvSpPr/>
      </xdr:nvSpPr>
      <xdr:spPr>
        <a:xfrm>
          <a:off x="9765665" y="883920"/>
          <a:ext cx="1341120" cy="124650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427F2461-7093-42ED-A1A6-FBD7B310C4AB}"/>
            </a:ext>
          </a:extLst>
        </xdr:cNvPr>
        <xdr:cNvSpPr/>
      </xdr:nvSpPr>
      <xdr:spPr>
        <a:xfrm>
          <a:off x="9987915" y="947420"/>
          <a:ext cx="117348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998CEE31-E4C4-4A7D-9E4F-2400FE3482E8}"/>
            </a:ext>
          </a:extLst>
        </xdr:cNvPr>
        <xdr:cNvSpPr/>
      </xdr:nvSpPr>
      <xdr:spPr>
        <a:xfrm>
          <a:off x="9987915" y="1210310"/>
          <a:ext cx="1173480" cy="508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1893F15D-3B26-4861-AD64-4230924E904E}"/>
            </a:ext>
          </a:extLst>
        </xdr:cNvPr>
        <xdr:cNvSpPr/>
      </xdr:nvSpPr>
      <xdr:spPr>
        <a:xfrm>
          <a:off x="9987915" y="1545590"/>
          <a:ext cx="1292860" cy="635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32" name="直線コネクタ 31">
          <a:extLst>
            <a:ext uri="{FF2B5EF4-FFF2-40B4-BE49-F238E27FC236}">
              <a16:creationId xmlns:a16="http://schemas.microsoft.com/office/drawing/2014/main" id="{558C79BF-759A-47C8-B103-BD885316BDEF}"/>
            </a:ext>
          </a:extLst>
        </xdr:cNvPr>
        <xdr:cNvCxnSpPr/>
      </xdr:nvCxnSpPr>
      <xdr:spPr>
        <a:xfrm flipH="1">
          <a:off x="9825355" y="1036320"/>
          <a:ext cx="18669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33" name="楕円 32">
          <a:extLst>
            <a:ext uri="{FF2B5EF4-FFF2-40B4-BE49-F238E27FC236}">
              <a16:creationId xmlns:a16="http://schemas.microsoft.com/office/drawing/2014/main" id="{D989FFCE-0988-4B1B-83FD-58D101EB8E74}"/>
            </a:ext>
          </a:extLst>
        </xdr:cNvPr>
        <xdr:cNvSpPr/>
      </xdr:nvSpPr>
      <xdr:spPr>
        <a:xfrm>
          <a:off x="9879330" y="99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919F2721-4584-4408-B524-38466795627E}"/>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167640</xdr:rowOff>
    </xdr:to>
    <xdr:cxnSp macro="">
      <xdr:nvCxnSpPr>
        <xdr:cNvPr id="35" name="直線コネクタ 34">
          <a:extLst>
            <a:ext uri="{FF2B5EF4-FFF2-40B4-BE49-F238E27FC236}">
              <a16:creationId xmlns:a16="http://schemas.microsoft.com/office/drawing/2014/main" id="{3090DAC4-3E80-4169-9667-725DE1F5CE10}"/>
            </a:ext>
          </a:extLst>
        </xdr:cNvPr>
        <xdr:cNvCxnSpPr/>
      </xdr:nvCxnSpPr>
      <xdr:spPr>
        <a:xfrm>
          <a:off x="9923780" y="1545590"/>
          <a:ext cx="0" cy="13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36" name="直線コネクタ 35">
          <a:extLst>
            <a:ext uri="{FF2B5EF4-FFF2-40B4-BE49-F238E27FC236}">
              <a16:creationId xmlns:a16="http://schemas.microsoft.com/office/drawing/2014/main" id="{27916F4E-8262-4E20-A7D0-7FCB35D7566F}"/>
            </a:ext>
          </a:extLst>
        </xdr:cNvPr>
        <xdr:cNvCxnSpPr/>
      </xdr:nvCxnSpPr>
      <xdr:spPr>
        <a:xfrm>
          <a:off x="9844405" y="1545590"/>
          <a:ext cx="1485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25BA0A6E-F484-4F1D-80DD-AD6D85A319BE}"/>
            </a:ext>
          </a:extLst>
        </xdr:cNvPr>
        <xdr:cNvCxnSpPr/>
      </xdr:nvCxnSpPr>
      <xdr:spPr>
        <a:xfrm flipV="1">
          <a:off x="9923780" y="177927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FC2453B1-46EE-402E-86A0-8592E7239FD6}"/>
            </a:ext>
          </a:extLst>
        </xdr:cNvPr>
        <xdr:cNvCxnSpPr/>
      </xdr:nvCxnSpPr>
      <xdr:spPr>
        <a:xfrm>
          <a:off x="9844405" y="1918335"/>
          <a:ext cx="1485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350" cy="258445"/>
    <xdr:sp macro="" textlink="">
      <xdr:nvSpPr>
        <xdr:cNvPr id="39" name="テキスト ボックス 38">
          <a:extLst>
            <a:ext uri="{FF2B5EF4-FFF2-40B4-BE49-F238E27FC236}">
              <a16:creationId xmlns:a16="http://schemas.microsoft.com/office/drawing/2014/main" id="{95C1CBC2-226B-4364-A968-1B6241DF5533}"/>
            </a:ext>
          </a:extLst>
        </xdr:cNvPr>
        <xdr:cNvSpPr txBox="1"/>
      </xdr:nvSpPr>
      <xdr:spPr>
        <a:xfrm>
          <a:off x="419100" y="2737485"/>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167640</xdr:rowOff>
    </xdr:from>
    <xdr:ext cx="6046470" cy="257810"/>
    <xdr:sp macro="" textlink="">
      <xdr:nvSpPr>
        <xdr:cNvPr id="40" name="テキスト ボックス 39">
          <a:extLst>
            <a:ext uri="{FF2B5EF4-FFF2-40B4-BE49-F238E27FC236}">
              <a16:creationId xmlns:a16="http://schemas.microsoft.com/office/drawing/2014/main" id="{7F332F06-A8AB-4BBE-9E9E-F0F9D2D09784}"/>
            </a:ext>
          </a:extLst>
        </xdr:cNvPr>
        <xdr:cNvSpPr txBox="1"/>
      </xdr:nvSpPr>
      <xdr:spPr>
        <a:xfrm>
          <a:off x="419100" y="302514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117475</xdr:rowOff>
    </xdr:from>
    <xdr:ext cx="8295640" cy="259080"/>
    <xdr:sp macro="" textlink="">
      <xdr:nvSpPr>
        <xdr:cNvPr id="41" name="テキスト ボックス 40">
          <a:extLst>
            <a:ext uri="{FF2B5EF4-FFF2-40B4-BE49-F238E27FC236}">
              <a16:creationId xmlns:a16="http://schemas.microsoft.com/office/drawing/2014/main" id="{068C70C1-6C59-4C61-9B4E-A93849D02EB7}"/>
            </a:ext>
          </a:extLst>
        </xdr:cNvPr>
        <xdr:cNvSpPr txBox="1"/>
      </xdr:nvSpPr>
      <xdr:spPr>
        <a:xfrm>
          <a:off x="419100" y="3310255"/>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7720" cy="257175"/>
    <xdr:sp macro="" textlink="">
      <xdr:nvSpPr>
        <xdr:cNvPr id="42" name="テキスト ボックス 41">
          <a:extLst>
            <a:ext uri="{FF2B5EF4-FFF2-40B4-BE49-F238E27FC236}">
              <a16:creationId xmlns:a16="http://schemas.microsoft.com/office/drawing/2014/main" id="{4BCFF310-DC6B-4EEE-800F-FDFA5F70168F}"/>
            </a:ext>
          </a:extLst>
        </xdr:cNvPr>
        <xdr:cNvSpPr txBox="1"/>
      </xdr:nvSpPr>
      <xdr:spPr>
        <a:xfrm>
          <a:off x="419100" y="3594735"/>
          <a:ext cx="109677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43" name="正方形/長方形 42">
          <a:extLst>
            <a:ext uri="{FF2B5EF4-FFF2-40B4-BE49-F238E27FC236}">
              <a16:creationId xmlns:a16="http://schemas.microsoft.com/office/drawing/2014/main" id="{6149A53B-CC6D-4CBA-97A5-3359BCF0A5BF}"/>
            </a:ext>
          </a:extLst>
        </xdr:cNvPr>
        <xdr:cNvSpPr/>
      </xdr:nvSpPr>
      <xdr:spPr>
        <a:xfrm>
          <a:off x="1127125" y="4180205"/>
          <a:ext cx="3738880" cy="291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44" name="正方形/長方形 43">
          <a:extLst>
            <a:ext uri="{FF2B5EF4-FFF2-40B4-BE49-F238E27FC236}">
              <a16:creationId xmlns:a16="http://schemas.microsoft.com/office/drawing/2014/main" id="{8F397B5F-EF7E-473F-ACFD-F547C300A6D1}"/>
            </a:ext>
          </a:extLst>
        </xdr:cNvPr>
        <xdr:cNvSpPr/>
      </xdr:nvSpPr>
      <xdr:spPr>
        <a:xfrm>
          <a:off x="1774825" y="4523740"/>
          <a:ext cx="1513840" cy="2679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19</xdr:col>
      <xdr:colOff>97155</xdr:colOff>
      <xdr:row>22</xdr:row>
      <xdr:rowOff>64770</xdr:rowOff>
    </xdr:from>
    <xdr:to>
      <xdr:col>22</xdr:col>
      <xdr:colOff>10795</xdr:colOff>
      <xdr:row>24</xdr:row>
      <xdr:rowOff>30480</xdr:rowOff>
    </xdr:to>
    <xdr:sp macro="" textlink="">
      <xdr:nvSpPr>
        <xdr:cNvPr id="45" name="正方形/長方形 44">
          <a:extLst>
            <a:ext uri="{FF2B5EF4-FFF2-40B4-BE49-F238E27FC236}">
              <a16:creationId xmlns:a16="http://schemas.microsoft.com/office/drawing/2014/main" id="{6BA61CAC-4623-476A-B5FE-4CA988CA3E19}"/>
            </a:ext>
          </a:extLst>
        </xdr:cNvPr>
        <xdr:cNvSpPr/>
      </xdr:nvSpPr>
      <xdr:spPr>
        <a:xfrm>
          <a:off x="3549015" y="4507230"/>
          <a:ext cx="416560" cy="3009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 ]</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CEA108C7-1A07-4065-B681-23255F0F5BE9}"/>
            </a:ext>
          </a:extLst>
        </xdr:cNvPr>
        <xdr:cNvSpPr/>
      </xdr:nvSpPr>
      <xdr:spPr>
        <a:xfrm>
          <a:off x="4815205" y="4294505"/>
          <a:ext cx="134112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2D2D8F60-021D-4E05-BFE6-56BC99835373}"/>
            </a:ext>
          </a:extLst>
        </xdr:cNvPr>
        <xdr:cNvSpPr/>
      </xdr:nvSpPr>
      <xdr:spPr>
        <a:xfrm>
          <a:off x="4815205" y="4471670"/>
          <a:ext cx="134112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07DDA523-4088-441E-B172-855ED4EB7949}"/>
            </a:ext>
          </a:extLst>
        </xdr:cNvPr>
        <xdr:cNvSpPr/>
      </xdr:nvSpPr>
      <xdr:spPr>
        <a:xfrm>
          <a:off x="6156325" y="4294505"/>
          <a:ext cx="134112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F8858D6E-9518-4440-A1DB-E210462E093C}"/>
            </a:ext>
          </a:extLst>
        </xdr:cNvPr>
        <xdr:cNvSpPr/>
      </xdr:nvSpPr>
      <xdr:spPr>
        <a:xfrm>
          <a:off x="6156325" y="4471670"/>
          <a:ext cx="134112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D619C9C6-EB7D-4892-B4B9-5C5D7E31A6F8}"/>
            </a:ext>
          </a:extLst>
        </xdr:cNvPr>
        <xdr:cNvSpPr/>
      </xdr:nvSpPr>
      <xdr:spPr>
        <a:xfrm>
          <a:off x="7624445" y="4294505"/>
          <a:ext cx="134112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54610BED-4EF7-4AE5-9DE9-A2668E6659FA}"/>
            </a:ext>
          </a:extLst>
        </xdr:cNvPr>
        <xdr:cNvSpPr/>
      </xdr:nvSpPr>
      <xdr:spPr>
        <a:xfrm>
          <a:off x="7624445" y="4471670"/>
          <a:ext cx="134112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167640</xdr:rowOff>
    </xdr:to>
    <xdr:sp macro="" textlink="">
      <xdr:nvSpPr>
        <xdr:cNvPr id="52" name="正方形/長方形 51">
          <a:extLst>
            <a:ext uri="{FF2B5EF4-FFF2-40B4-BE49-F238E27FC236}">
              <a16:creationId xmlns:a16="http://schemas.microsoft.com/office/drawing/2014/main" id="{D41B0EA7-E6B4-410B-B5E3-3527A986D6CC}"/>
            </a:ext>
          </a:extLst>
        </xdr:cNvPr>
        <xdr:cNvSpPr/>
      </xdr:nvSpPr>
      <xdr:spPr>
        <a:xfrm>
          <a:off x="1127125" y="4844415"/>
          <a:ext cx="3738880" cy="21126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167640</xdr:rowOff>
    </xdr:to>
    <xdr:sp macro="" textlink="">
      <xdr:nvSpPr>
        <xdr:cNvPr id="53" name="正方形/長方形 52">
          <a:extLst>
            <a:ext uri="{FF2B5EF4-FFF2-40B4-BE49-F238E27FC236}">
              <a16:creationId xmlns:a16="http://schemas.microsoft.com/office/drawing/2014/main" id="{53E6D4A2-6841-496B-9C6C-32C2DEC11C5E}"/>
            </a:ext>
          </a:extLst>
        </xdr:cNvPr>
        <xdr:cNvSpPr/>
      </xdr:nvSpPr>
      <xdr:spPr>
        <a:xfrm>
          <a:off x="5109845" y="4844415"/>
          <a:ext cx="4191000" cy="21126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953115AE-772A-4341-81E1-33E9CB890ED9}"/>
            </a:ext>
          </a:extLst>
        </xdr:cNvPr>
        <xdr:cNvSpPr/>
      </xdr:nvSpPr>
      <xdr:spPr>
        <a:xfrm>
          <a:off x="5109845" y="4907915"/>
          <a:ext cx="402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48AE8440-71A8-4F00-A620-A0016E7DB5D1}"/>
            </a:ext>
          </a:extLst>
        </xdr:cNvPr>
        <xdr:cNvSpPr txBox="1"/>
      </xdr:nvSpPr>
      <xdr:spPr>
        <a:xfrm>
          <a:off x="5163185" y="5128895"/>
          <a:ext cx="4010660" cy="1739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H29 有形固定資産減価償却率　51.7→56.9（下水特会が含まれていた）</a:t>
          </a:r>
        </a:p>
        <a:p>
          <a:r>
            <a:rPr lang="ja-JP" altLang="en-US"/>
            <a:t>H30については作成中</a:t>
          </a:r>
        </a:p>
        <a:p>
          <a:r>
            <a:rPr lang="ja-JP" altLang="en-US"/>
            <a:t>H29は類似団体と比較して0.9ポイント</a:t>
          </a:r>
          <a:r>
            <a:rPr lang="ja-JP" altLang="en-US">
              <a:solidFill>
                <a:srgbClr val="FF0000"/>
              </a:solidFill>
            </a:rPr>
            <a:t>マイナスに</a:t>
          </a:r>
          <a:r>
            <a:rPr lang="ja-JP" altLang="en-US"/>
            <a:t>なっている。</a:t>
          </a:r>
        </a:p>
        <a:p>
          <a:r>
            <a:rPr lang="ja-JP" altLang="en-US"/>
            <a:t>今後も個別施設計画を基に、有効活用を進めていく。</a:t>
          </a:r>
        </a:p>
        <a:p>
          <a:endParaRPr/>
        </a:p>
      </xdr:txBody>
    </xdr:sp>
    <xdr:clientData/>
  </xdr:twoCellAnchor>
  <xdr:oneCellAnchor>
    <xdr:from>
      <xdr:col>4</xdr:col>
      <xdr:colOff>174625</xdr:colOff>
      <xdr:row>23</xdr:row>
      <xdr:rowOff>47625</xdr:rowOff>
    </xdr:from>
    <xdr:ext cx="349250" cy="224790"/>
    <xdr:sp macro="" textlink="">
      <xdr:nvSpPr>
        <xdr:cNvPr id="56" name="テキスト ボックス 55">
          <a:extLst>
            <a:ext uri="{FF2B5EF4-FFF2-40B4-BE49-F238E27FC236}">
              <a16:creationId xmlns:a16="http://schemas.microsoft.com/office/drawing/2014/main" id="{135B2741-CCD5-43E4-95BF-72788BD7FEB0}"/>
            </a:ext>
          </a:extLst>
        </xdr:cNvPr>
        <xdr:cNvSpPr txBox="1"/>
      </xdr:nvSpPr>
      <xdr:spPr>
        <a:xfrm>
          <a:off x="1104265" y="4657725"/>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167640</xdr:rowOff>
    </xdr:from>
    <xdr:to>
      <xdr:col>27</xdr:col>
      <xdr:colOff>73025</xdr:colOff>
      <xdr:row>36</xdr:row>
      <xdr:rowOff>167640</xdr:rowOff>
    </xdr:to>
    <xdr:cxnSp macro="">
      <xdr:nvCxnSpPr>
        <xdr:cNvPr id="57" name="直線コネクタ 56">
          <a:extLst>
            <a:ext uri="{FF2B5EF4-FFF2-40B4-BE49-F238E27FC236}">
              <a16:creationId xmlns:a16="http://schemas.microsoft.com/office/drawing/2014/main" id="{BA62EE5B-5F2E-46D1-AAD9-36D30AB59209}"/>
            </a:ext>
          </a:extLst>
        </xdr:cNvPr>
        <xdr:cNvCxnSpPr/>
      </xdr:nvCxnSpPr>
      <xdr:spPr>
        <a:xfrm>
          <a:off x="1127125" y="6957060"/>
          <a:ext cx="37388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7505" cy="224155"/>
    <xdr:sp macro="" textlink="">
      <xdr:nvSpPr>
        <xdr:cNvPr id="58" name="テキスト ボックス 57">
          <a:extLst>
            <a:ext uri="{FF2B5EF4-FFF2-40B4-BE49-F238E27FC236}">
              <a16:creationId xmlns:a16="http://schemas.microsoft.com/office/drawing/2014/main" id="{A36876DD-E0D5-43B0-9A50-39525AC10F4A}"/>
            </a:ext>
          </a:extLst>
        </xdr:cNvPr>
        <xdr:cNvSpPr txBox="1"/>
      </xdr:nvSpPr>
      <xdr:spPr>
        <a:xfrm>
          <a:off x="772795" y="6864350"/>
          <a:ext cx="35750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34</xdr:row>
      <xdr:rowOff>151130</xdr:rowOff>
    </xdr:from>
    <xdr:to>
      <xdr:col>27</xdr:col>
      <xdr:colOff>73025</xdr:colOff>
      <xdr:row>34</xdr:row>
      <xdr:rowOff>151130</xdr:rowOff>
    </xdr:to>
    <xdr:cxnSp macro="">
      <xdr:nvCxnSpPr>
        <xdr:cNvPr id="59" name="直線コネクタ 58">
          <a:extLst>
            <a:ext uri="{FF2B5EF4-FFF2-40B4-BE49-F238E27FC236}">
              <a16:creationId xmlns:a16="http://schemas.microsoft.com/office/drawing/2014/main" id="{35BEB2A5-D300-4E21-82C1-BC6331F6CE77}"/>
            </a:ext>
          </a:extLst>
        </xdr:cNvPr>
        <xdr:cNvCxnSpPr/>
      </xdr:nvCxnSpPr>
      <xdr:spPr>
        <a:xfrm>
          <a:off x="1127125" y="6605270"/>
          <a:ext cx="37388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57785</xdr:rowOff>
    </xdr:from>
    <xdr:ext cx="357505" cy="225425"/>
    <xdr:sp macro="" textlink="">
      <xdr:nvSpPr>
        <xdr:cNvPr id="60" name="テキスト ボックス 59">
          <a:extLst>
            <a:ext uri="{FF2B5EF4-FFF2-40B4-BE49-F238E27FC236}">
              <a16:creationId xmlns:a16="http://schemas.microsoft.com/office/drawing/2014/main" id="{5DEF8886-0B20-4A06-A274-DBFAB76D3C99}"/>
            </a:ext>
          </a:extLst>
        </xdr:cNvPr>
        <xdr:cNvSpPr txBox="1"/>
      </xdr:nvSpPr>
      <xdr:spPr>
        <a:xfrm>
          <a:off x="772795" y="6511925"/>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32</xdr:row>
      <xdr:rowOff>134620</xdr:rowOff>
    </xdr:from>
    <xdr:to>
      <xdr:col>27</xdr:col>
      <xdr:colOff>73025</xdr:colOff>
      <xdr:row>32</xdr:row>
      <xdr:rowOff>134620</xdr:rowOff>
    </xdr:to>
    <xdr:cxnSp macro="">
      <xdr:nvCxnSpPr>
        <xdr:cNvPr id="61" name="直線コネクタ 60">
          <a:extLst>
            <a:ext uri="{FF2B5EF4-FFF2-40B4-BE49-F238E27FC236}">
              <a16:creationId xmlns:a16="http://schemas.microsoft.com/office/drawing/2014/main" id="{CE81F0A0-9D9B-4747-AFEE-DE8063F63BC3}"/>
            </a:ext>
          </a:extLst>
        </xdr:cNvPr>
        <xdr:cNvCxnSpPr/>
      </xdr:nvCxnSpPr>
      <xdr:spPr>
        <a:xfrm>
          <a:off x="1127125" y="6253480"/>
          <a:ext cx="37388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40640</xdr:rowOff>
    </xdr:from>
    <xdr:ext cx="357505" cy="224155"/>
    <xdr:sp macro="" textlink="">
      <xdr:nvSpPr>
        <xdr:cNvPr id="62" name="テキスト ボックス 61">
          <a:extLst>
            <a:ext uri="{FF2B5EF4-FFF2-40B4-BE49-F238E27FC236}">
              <a16:creationId xmlns:a16="http://schemas.microsoft.com/office/drawing/2014/main" id="{E4528D2C-5AD4-4E53-AA12-3E754F1B3C50}"/>
            </a:ext>
          </a:extLst>
        </xdr:cNvPr>
        <xdr:cNvSpPr txBox="1"/>
      </xdr:nvSpPr>
      <xdr:spPr>
        <a:xfrm>
          <a:off x="772795" y="6159500"/>
          <a:ext cx="35750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a:extLst>
            <a:ext uri="{FF2B5EF4-FFF2-40B4-BE49-F238E27FC236}">
              <a16:creationId xmlns:a16="http://schemas.microsoft.com/office/drawing/2014/main" id="{516A1A1E-74B4-4F01-8475-316973AA4EA6}"/>
            </a:ext>
          </a:extLst>
        </xdr:cNvPr>
        <xdr:cNvCxnSpPr/>
      </xdr:nvCxnSpPr>
      <xdr:spPr>
        <a:xfrm>
          <a:off x="1127125" y="5901055"/>
          <a:ext cx="37388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23495</xdr:rowOff>
    </xdr:from>
    <xdr:ext cx="357505" cy="225425"/>
    <xdr:sp macro="" textlink="">
      <xdr:nvSpPr>
        <xdr:cNvPr id="64" name="テキスト ボックス 63">
          <a:extLst>
            <a:ext uri="{FF2B5EF4-FFF2-40B4-BE49-F238E27FC236}">
              <a16:creationId xmlns:a16="http://schemas.microsoft.com/office/drawing/2014/main" id="{0039E8FE-A766-4107-AA16-1C0CA90B18FD}"/>
            </a:ext>
          </a:extLst>
        </xdr:cNvPr>
        <xdr:cNvSpPr txBox="1"/>
      </xdr:nvSpPr>
      <xdr:spPr>
        <a:xfrm>
          <a:off x="772795" y="5807075"/>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28</xdr:row>
      <xdr:rowOff>100330</xdr:rowOff>
    </xdr:from>
    <xdr:to>
      <xdr:col>27</xdr:col>
      <xdr:colOff>73025</xdr:colOff>
      <xdr:row>28</xdr:row>
      <xdr:rowOff>100330</xdr:rowOff>
    </xdr:to>
    <xdr:cxnSp macro="">
      <xdr:nvCxnSpPr>
        <xdr:cNvPr id="65" name="直線コネクタ 64">
          <a:extLst>
            <a:ext uri="{FF2B5EF4-FFF2-40B4-BE49-F238E27FC236}">
              <a16:creationId xmlns:a16="http://schemas.microsoft.com/office/drawing/2014/main" id="{73156F64-71DD-4428-BCFB-7E844384F90F}"/>
            </a:ext>
          </a:extLst>
        </xdr:cNvPr>
        <xdr:cNvCxnSpPr/>
      </xdr:nvCxnSpPr>
      <xdr:spPr>
        <a:xfrm>
          <a:off x="1127125" y="5548630"/>
          <a:ext cx="37388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6985</xdr:rowOff>
    </xdr:from>
    <xdr:ext cx="357505" cy="224155"/>
    <xdr:sp macro="" textlink="">
      <xdr:nvSpPr>
        <xdr:cNvPr id="66" name="テキスト ボックス 65">
          <a:extLst>
            <a:ext uri="{FF2B5EF4-FFF2-40B4-BE49-F238E27FC236}">
              <a16:creationId xmlns:a16="http://schemas.microsoft.com/office/drawing/2014/main" id="{08EB79CF-F40B-4BB7-9282-C5838B10123E}"/>
            </a:ext>
          </a:extLst>
        </xdr:cNvPr>
        <xdr:cNvSpPr txBox="1"/>
      </xdr:nvSpPr>
      <xdr:spPr>
        <a:xfrm>
          <a:off x="772795" y="5455285"/>
          <a:ext cx="35750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26</xdr:row>
      <xdr:rowOff>84455</xdr:rowOff>
    </xdr:from>
    <xdr:to>
      <xdr:col>27</xdr:col>
      <xdr:colOff>73025</xdr:colOff>
      <xdr:row>26</xdr:row>
      <xdr:rowOff>84455</xdr:rowOff>
    </xdr:to>
    <xdr:cxnSp macro="">
      <xdr:nvCxnSpPr>
        <xdr:cNvPr id="67" name="直線コネクタ 66">
          <a:extLst>
            <a:ext uri="{FF2B5EF4-FFF2-40B4-BE49-F238E27FC236}">
              <a16:creationId xmlns:a16="http://schemas.microsoft.com/office/drawing/2014/main" id="{4A94CFF2-2CA7-4158-AEA4-115D5B41C2E9}"/>
            </a:ext>
          </a:extLst>
        </xdr:cNvPr>
        <xdr:cNvCxnSpPr/>
      </xdr:nvCxnSpPr>
      <xdr:spPr>
        <a:xfrm>
          <a:off x="1127125" y="5197475"/>
          <a:ext cx="37388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161290</xdr:rowOff>
    </xdr:from>
    <xdr:ext cx="357505" cy="224790"/>
    <xdr:sp macro="" textlink="">
      <xdr:nvSpPr>
        <xdr:cNvPr id="68" name="テキスト ボックス 67">
          <a:extLst>
            <a:ext uri="{FF2B5EF4-FFF2-40B4-BE49-F238E27FC236}">
              <a16:creationId xmlns:a16="http://schemas.microsoft.com/office/drawing/2014/main" id="{86494BBB-4850-4973-89BF-9CE75F61B521}"/>
            </a:ext>
          </a:extLst>
        </xdr:cNvPr>
        <xdr:cNvSpPr txBox="1"/>
      </xdr:nvSpPr>
      <xdr:spPr>
        <a:xfrm>
          <a:off x="772795" y="5106670"/>
          <a:ext cx="35750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1A996DD9-BA9E-404E-AA0D-8C6C735CFA29}"/>
            </a:ext>
          </a:extLst>
        </xdr:cNvPr>
        <xdr:cNvCxnSpPr/>
      </xdr:nvCxnSpPr>
      <xdr:spPr>
        <a:xfrm>
          <a:off x="1127125" y="4844415"/>
          <a:ext cx="37388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7505" cy="223520"/>
    <xdr:sp macro="" textlink="">
      <xdr:nvSpPr>
        <xdr:cNvPr id="70" name="テキスト ボックス 69">
          <a:extLst>
            <a:ext uri="{FF2B5EF4-FFF2-40B4-BE49-F238E27FC236}">
              <a16:creationId xmlns:a16="http://schemas.microsoft.com/office/drawing/2014/main" id="{FE0F1105-8E44-4414-9552-1628CFB32D80}"/>
            </a:ext>
          </a:extLst>
        </xdr:cNvPr>
        <xdr:cNvSpPr txBox="1"/>
      </xdr:nvSpPr>
      <xdr:spPr>
        <a:xfrm>
          <a:off x="772795" y="475424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167640</xdr:rowOff>
    </xdr:to>
    <xdr:sp macro="" textlink="">
      <xdr:nvSpPr>
        <xdr:cNvPr id="71" name="有形固定資産減価償却率グラフ枠">
          <a:extLst>
            <a:ext uri="{FF2B5EF4-FFF2-40B4-BE49-F238E27FC236}">
              <a16:creationId xmlns:a16="http://schemas.microsoft.com/office/drawing/2014/main" id="{CF40172E-BBFE-4B5A-B9FE-3A958FD5CFC7}"/>
            </a:ext>
          </a:extLst>
        </xdr:cNvPr>
        <xdr:cNvSpPr/>
      </xdr:nvSpPr>
      <xdr:spPr>
        <a:xfrm>
          <a:off x="1127125" y="4844415"/>
          <a:ext cx="3738880" cy="21126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34290</xdr:rowOff>
    </xdr:from>
    <xdr:to>
      <xdr:col>23</xdr:col>
      <xdr:colOff>85090</xdr:colOff>
      <xdr:row>33</xdr:row>
      <xdr:rowOff>106680</xdr:rowOff>
    </xdr:to>
    <xdr:cxnSp macro="">
      <xdr:nvCxnSpPr>
        <xdr:cNvPr id="72" name="直線コネクタ 71">
          <a:extLst>
            <a:ext uri="{FF2B5EF4-FFF2-40B4-BE49-F238E27FC236}">
              <a16:creationId xmlns:a16="http://schemas.microsoft.com/office/drawing/2014/main" id="{8F234A86-9899-4142-9ACD-8BA99073D191}"/>
            </a:ext>
          </a:extLst>
        </xdr:cNvPr>
        <xdr:cNvCxnSpPr/>
      </xdr:nvCxnSpPr>
      <xdr:spPr>
        <a:xfrm flipV="1">
          <a:off x="4206240" y="5314950"/>
          <a:ext cx="1270" cy="1078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110490</xdr:rowOff>
    </xdr:from>
    <xdr:ext cx="403225" cy="257175"/>
    <xdr:sp macro="" textlink="">
      <xdr:nvSpPr>
        <xdr:cNvPr id="73" name="有形固定資産減価償却率最小値テキスト">
          <a:extLst>
            <a:ext uri="{FF2B5EF4-FFF2-40B4-BE49-F238E27FC236}">
              <a16:creationId xmlns:a16="http://schemas.microsoft.com/office/drawing/2014/main" id="{1305A925-367A-4AF0-ADA1-7A873CE82E60}"/>
            </a:ext>
          </a:extLst>
        </xdr:cNvPr>
        <xdr:cNvSpPr txBox="1"/>
      </xdr:nvSpPr>
      <xdr:spPr>
        <a:xfrm>
          <a:off x="4258945" y="63969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46.0</a:t>
          </a:r>
          <a:endParaRPr kumimoji="1" lang="ja-JP" altLang="en-US" sz="1000" b="1">
            <a:latin typeface="ＭＳ Ｐゴシック"/>
            <a:ea typeface="ＭＳ Ｐゴシック"/>
          </a:endParaRPr>
        </a:p>
      </xdr:txBody>
    </xdr:sp>
    <xdr:clientData/>
  </xdr:oneCellAnchor>
  <xdr:twoCellAnchor>
    <xdr:from>
      <xdr:col>22</xdr:col>
      <xdr:colOff>185420</xdr:colOff>
      <xdr:row>33</xdr:row>
      <xdr:rowOff>106680</xdr:rowOff>
    </xdr:from>
    <xdr:to>
      <xdr:col>23</xdr:col>
      <xdr:colOff>174625</xdr:colOff>
      <xdr:row>33</xdr:row>
      <xdr:rowOff>106680</xdr:rowOff>
    </xdr:to>
    <xdr:cxnSp macro="">
      <xdr:nvCxnSpPr>
        <xdr:cNvPr id="74" name="直線コネクタ 73">
          <a:extLst>
            <a:ext uri="{FF2B5EF4-FFF2-40B4-BE49-F238E27FC236}">
              <a16:creationId xmlns:a16="http://schemas.microsoft.com/office/drawing/2014/main" id="{488BEF74-7D55-47E4-9241-514815807381}"/>
            </a:ext>
          </a:extLst>
        </xdr:cNvPr>
        <xdr:cNvCxnSpPr/>
      </xdr:nvCxnSpPr>
      <xdr:spPr>
        <a:xfrm>
          <a:off x="4124960" y="6393180"/>
          <a:ext cx="16446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152400</xdr:rowOff>
    </xdr:from>
    <xdr:ext cx="403225" cy="259080"/>
    <xdr:sp macro="" textlink="">
      <xdr:nvSpPr>
        <xdr:cNvPr id="75" name="有形固定資産減価償却率最大値テキスト">
          <a:extLst>
            <a:ext uri="{FF2B5EF4-FFF2-40B4-BE49-F238E27FC236}">
              <a16:creationId xmlns:a16="http://schemas.microsoft.com/office/drawing/2014/main" id="{98691A49-3371-4BB6-B571-3F232AD61A27}"/>
            </a:ext>
          </a:extLst>
        </xdr:cNvPr>
        <xdr:cNvSpPr txBox="1"/>
      </xdr:nvSpPr>
      <xdr:spPr>
        <a:xfrm>
          <a:off x="4258945" y="50977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76.6</a:t>
          </a:r>
          <a:endParaRPr kumimoji="1" lang="ja-JP" altLang="en-US" sz="1000" b="1">
            <a:latin typeface="ＭＳ Ｐゴシック"/>
            <a:ea typeface="ＭＳ Ｐゴシック"/>
          </a:endParaRPr>
        </a:p>
      </xdr:txBody>
    </xdr:sp>
    <xdr:clientData/>
  </xdr:oneCellAnchor>
  <xdr:twoCellAnchor>
    <xdr:from>
      <xdr:col>22</xdr:col>
      <xdr:colOff>185420</xdr:colOff>
      <xdr:row>27</xdr:row>
      <xdr:rowOff>34290</xdr:rowOff>
    </xdr:from>
    <xdr:to>
      <xdr:col>23</xdr:col>
      <xdr:colOff>174625</xdr:colOff>
      <xdr:row>27</xdr:row>
      <xdr:rowOff>34290</xdr:rowOff>
    </xdr:to>
    <xdr:cxnSp macro="">
      <xdr:nvCxnSpPr>
        <xdr:cNvPr id="76" name="直線コネクタ 75">
          <a:extLst>
            <a:ext uri="{FF2B5EF4-FFF2-40B4-BE49-F238E27FC236}">
              <a16:creationId xmlns:a16="http://schemas.microsoft.com/office/drawing/2014/main" id="{08E2C51B-887B-418B-847D-F91A69BBB0E7}"/>
            </a:ext>
          </a:extLst>
        </xdr:cNvPr>
        <xdr:cNvCxnSpPr/>
      </xdr:nvCxnSpPr>
      <xdr:spPr>
        <a:xfrm>
          <a:off x="4124960" y="5314950"/>
          <a:ext cx="16446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73660</xdr:rowOff>
    </xdr:from>
    <xdr:ext cx="403225" cy="258445"/>
    <xdr:sp macro="" textlink="">
      <xdr:nvSpPr>
        <xdr:cNvPr id="77" name="有形固定資産減価償却率平均値テキスト">
          <a:extLst>
            <a:ext uri="{FF2B5EF4-FFF2-40B4-BE49-F238E27FC236}">
              <a16:creationId xmlns:a16="http://schemas.microsoft.com/office/drawing/2014/main" id="{7CDC5F8B-2C1A-404A-A2C4-7E8AA87F0869}"/>
            </a:ext>
          </a:extLst>
        </xdr:cNvPr>
        <xdr:cNvSpPr txBox="1"/>
      </xdr:nvSpPr>
      <xdr:spPr>
        <a:xfrm>
          <a:off x="4258945" y="5857240"/>
          <a:ext cx="40322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95250</xdr:rowOff>
    </xdr:from>
    <xdr:to>
      <xdr:col>23</xdr:col>
      <xdr:colOff>136525</xdr:colOff>
      <xdr:row>31</xdr:row>
      <xdr:rowOff>25400</xdr:rowOff>
    </xdr:to>
    <xdr:sp macro="" textlink="">
      <xdr:nvSpPr>
        <xdr:cNvPr id="78" name="フローチャート: 判断 77">
          <a:extLst>
            <a:ext uri="{FF2B5EF4-FFF2-40B4-BE49-F238E27FC236}">
              <a16:creationId xmlns:a16="http://schemas.microsoft.com/office/drawing/2014/main" id="{A3461848-D5A1-4960-8E5B-82B18A6FBBCE}"/>
            </a:ext>
          </a:extLst>
        </xdr:cNvPr>
        <xdr:cNvSpPr/>
      </xdr:nvSpPr>
      <xdr:spPr>
        <a:xfrm>
          <a:off x="4157345" y="5878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146050</xdr:rowOff>
    </xdr:from>
    <xdr:to>
      <xdr:col>19</xdr:col>
      <xdr:colOff>185420</xdr:colOff>
      <xdr:row>31</xdr:row>
      <xdr:rowOff>76200</xdr:rowOff>
    </xdr:to>
    <xdr:sp macro="" textlink="">
      <xdr:nvSpPr>
        <xdr:cNvPr id="79" name="フローチャート: 判断 78">
          <a:extLst>
            <a:ext uri="{FF2B5EF4-FFF2-40B4-BE49-F238E27FC236}">
              <a16:creationId xmlns:a16="http://schemas.microsoft.com/office/drawing/2014/main" id="{03147BDF-018B-4D79-9A43-767977DE154B}"/>
            </a:ext>
          </a:extLst>
        </xdr:cNvPr>
        <xdr:cNvSpPr/>
      </xdr:nvSpPr>
      <xdr:spPr>
        <a:xfrm>
          <a:off x="3537585" y="592963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149225</xdr:rowOff>
    </xdr:from>
    <xdr:to>
      <xdr:col>15</xdr:col>
      <xdr:colOff>185420</xdr:colOff>
      <xdr:row>31</xdr:row>
      <xdr:rowOff>79375</xdr:rowOff>
    </xdr:to>
    <xdr:sp macro="" textlink="">
      <xdr:nvSpPr>
        <xdr:cNvPr id="80" name="フローチャート: 判断 79">
          <a:extLst>
            <a:ext uri="{FF2B5EF4-FFF2-40B4-BE49-F238E27FC236}">
              <a16:creationId xmlns:a16="http://schemas.microsoft.com/office/drawing/2014/main" id="{2A9B72A7-38B5-41CF-9B45-49EFAB818FEF}"/>
            </a:ext>
          </a:extLst>
        </xdr:cNvPr>
        <xdr:cNvSpPr/>
      </xdr:nvSpPr>
      <xdr:spPr>
        <a:xfrm>
          <a:off x="2867025" y="5932805"/>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93345</xdr:rowOff>
    </xdr:from>
    <xdr:to>
      <xdr:col>11</xdr:col>
      <xdr:colOff>185420</xdr:colOff>
      <xdr:row>32</xdr:row>
      <xdr:rowOff>23495</xdr:rowOff>
    </xdr:to>
    <xdr:sp macro="" textlink="">
      <xdr:nvSpPr>
        <xdr:cNvPr id="81" name="フローチャート: 判断 80">
          <a:extLst>
            <a:ext uri="{FF2B5EF4-FFF2-40B4-BE49-F238E27FC236}">
              <a16:creationId xmlns:a16="http://schemas.microsoft.com/office/drawing/2014/main" id="{36581B21-8A8D-4B90-A9D2-BFE14E1B03CE}"/>
            </a:ext>
          </a:extLst>
        </xdr:cNvPr>
        <xdr:cNvSpPr/>
      </xdr:nvSpPr>
      <xdr:spPr>
        <a:xfrm>
          <a:off x="2196465" y="6044565"/>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1365" cy="224155"/>
    <xdr:sp macro="" textlink="">
      <xdr:nvSpPr>
        <xdr:cNvPr id="82" name="テキスト ボックス 81">
          <a:extLst>
            <a:ext uri="{FF2B5EF4-FFF2-40B4-BE49-F238E27FC236}">
              <a16:creationId xmlns:a16="http://schemas.microsoft.com/office/drawing/2014/main" id="{A3FAF8D7-65D3-443A-9DBC-9ACDEEBD5F30}"/>
            </a:ext>
          </a:extLst>
        </xdr:cNvPr>
        <xdr:cNvSpPr txBox="1"/>
      </xdr:nvSpPr>
      <xdr:spPr>
        <a:xfrm>
          <a:off x="4053205" y="6999605"/>
          <a:ext cx="76136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0095" cy="224155"/>
    <xdr:sp macro="" textlink="">
      <xdr:nvSpPr>
        <xdr:cNvPr id="83" name="テキスト ボックス 82">
          <a:extLst>
            <a:ext uri="{FF2B5EF4-FFF2-40B4-BE49-F238E27FC236}">
              <a16:creationId xmlns:a16="http://schemas.microsoft.com/office/drawing/2014/main" id="{E4C1A54D-F7B1-4C5B-AB01-A4561154D563}"/>
            </a:ext>
          </a:extLst>
        </xdr:cNvPr>
        <xdr:cNvSpPr txBox="1"/>
      </xdr:nvSpPr>
      <xdr:spPr>
        <a:xfrm>
          <a:off x="3433445" y="6999605"/>
          <a:ext cx="76009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0095" cy="224155"/>
    <xdr:sp macro="" textlink="">
      <xdr:nvSpPr>
        <xdr:cNvPr id="84" name="テキスト ボックス 83">
          <a:extLst>
            <a:ext uri="{FF2B5EF4-FFF2-40B4-BE49-F238E27FC236}">
              <a16:creationId xmlns:a16="http://schemas.microsoft.com/office/drawing/2014/main" id="{1681D2C6-043E-4E18-84BA-2D5BCFA7ADF9}"/>
            </a:ext>
          </a:extLst>
        </xdr:cNvPr>
        <xdr:cNvSpPr txBox="1"/>
      </xdr:nvSpPr>
      <xdr:spPr>
        <a:xfrm>
          <a:off x="2762885" y="6999605"/>
          <a:ext cx="76009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0095" cy="224155"/>
    <xdr:sp macro="" textlink="">
      <xdr:nvSpPr>
        <xdr:cNvPr id="85" name="テキスト ボックス 84">
          <a:extLst>
            <a:ext uri="{FF2B5EF4-FFF2-40B4-BE49-F238E27FC236}">
              <a16:creationId xmlns:a16="http://schemas.microsoft.com/office/drawing/2014/main" id="{BEFE3597-8F98-4E40-8608-84C2D4B35404}"/>
            </a:ext>
          </a:extLst>
        </xdr:cNvPr>
        <xdr:cNvSpPr txBox="1"/>
      </xdr:nvSpPr>
      <xdr:spPr>
        <a:xfrm>
          <a:off x="2092325" y="6999605"/>
          <a:ext cx="76009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0095" cy="224155"/>
    <xdr:sp macro="" textlink="">
      <xdr:nvSpPr>
        <xdr:cNvPr id="86" name="テキスト ボックス 85">
          <a:extLst>
            <a:ext uri="{FF2B5EF4-FFF2-40B4-BE49-F238E27FC236}">
              <a16:creationId xmlns:a16="http://schemas.microsoft.com/office/drawing/2014/main" id="{219AA5D7-0311-471C-A42E-1A720DF3A490}"/>
            </a:ext>
          </a:extLst>
        </xdr:cNvPr>
        <xdr:cNvSpPr txBox="1"/>
      </xdr:nvSpPr>
      <xdr:spPr>
        <a:xfrm>
          <a:off x="1421765" y="6999605"/>
          <a:ext cx="76009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dr:col>19</xdr:col>
      <xdr:colOff>85725</xdr:colOff>
      <xdr:row>32</xdr:row>
      <xdr:rowOff>22225</xdr:rowOff>
    </xdr:from>
    <xdr:to>
      <xdr:col>19</xdr:col>
      <xdr:colOff>185420</xdr:colOff>
      <xdr:row>32</xdr:row>
      <xdr:rowOff>123825</xdr:rowOff>
    </xdr:to>
    <xdr:sp macro="" textlink="">
      <xdr:nvSpPr>
        <xdr:cNvPr id="87" name="楕円 86">
          <a:extLst>
            <a:ext uri="{FF2B5EF4-FFF2-40B4-BE49-F238E27FC236}">
              <a16:creationId xmlns:a16="http://schemas.microsoft.com/office/drawing/2014/main" id="{E78B3A19-2EE0-4000-BD48-2D867C1A1745}"/>
            </a:ext>
          </a:extLst>
        </xdr:cNvPr>
        <xdr:cNvSpPr/>
      </xdr:nvSpPr>
      <xdr:spPr>
        <a:xfrm>
          <a:off x="3537585" y="614108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71755</xdr:rowOff>
    </xdr:from>
    <xdr:to>
      <xdr:col>15</xdr:col>
      <xdr:colOff>185420</xdr:colOff>
      <xdr:row>32</xdr:row>
      <xdr:rowOff>1905</xdr:rowOff>
    </xdr:to>
    <xdr:sp macro="" textlink="">
      <xdr:nvSpPr>
        <xdr:cNvPr id="88" name="楕円 87">
          <a:extLst>
            <a:ext uri="{FF2B5EF4-FFF2-40B4-BE49-F238E27FC236}">
              <a16:creationId xmlns:a16="http://schemas.microsoft.com/office/drawing/2014/main" id="{454CC4A7-32B8-4229-A67B-B6B4497ED1DF}"/>
            </a:ext>
          </a:extLst>
        </xdr:cNvPr>
        <xdr:cNvSpPr/>
      </xdr:nvSpPr>
      <xdr:spPr>
        <a:xfrm>
          <a:off x="2867025" y="6022975"/>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122555</xdr:rowOff>
    </xdr:from>
    <xdr:to>
      <xdr:col>19</xdr:col>
      <xdr:colOff>136525</xdr:colOff>
      <xdr:row>32</xdr:row>
      <xdr:rowOff>73025</xdr:rowOff>
    </xdr:to>
    <xdr:cxnSp macro="">
      <xdr:nvCxnSpPr>
        <xdr:cNvPr id="89" name="直線コネクタ 88">
          <a:extLst>
            <a:ext uri="{FF2B5EF4-FFF2-40B4-BE49-F238E27FC236}">
              <a16:creationId xmlns:a16="http://schemas.microsoft.com/office/drawing/2014/main" id="{C95B8450-5764-4349-8211-C9EBBFD2848D}"/>
            </a:ext>
          </a:extLst>
        </xdr:cNvPr>
        <xdr:cNvCxnSpPr/>
      </xdr:nvCxnSpPr>
      <xdr:spPr>
        <a:xfrm>
          <a:off x="2917825" y="6073775"/>
          <a:ext cx="67056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125730</xdr:rowOff>
    </xdr:from>
    <xdr:to>
      <xdr:col>11</xdr:col>
      <xdr:colOff>185420</xdr:colOff>
      <xdr:row>32</xdr:row>
      <xdr:rowOff>55880</xdr:rowOff>
    </xdr:to>
    <xdr:sp macro="" textlink="">
      <xdr:nvSpPr>
        <xdr:cNvPr id="90" name="楕円 89">
          <a:extLst>
            <a:ext uri="{FF2B5EF4-FFF2-40B4-BE49-F238E27FC236}">
              <a16:creationId xmlns:a16="http://schemas.microsoft.com/office/drawing/2014/main" id="{A5B08BA0-C6E8-4375-9310-9EA69F4EE984}"/>
            </a:ext>
          </a:extLst>
        </xdr:cNvPr>
        <xdr:cNvSpPr/>
      </xdr:nvSpPr>
      <xdr:spPr>
        <a:xfrm>
          <a:off x="2196465" y="607695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122555</xdr:rowOff>
    </xdr:from>
    <xdr:to>
      <xdr:col>15</xdr:col>
      <xdr:colOff>136525</xdr:colOff>
      <xdr:row>32</xdr:row>
      <xdr:rowOff>5080</xdr:rowOff>
    </xdr:to>
    <xdr:cxnSp macro="">
      <xdr:nvCxnSpPr>
        <xdr:cNvPr id="91" name="直線コネクタ 90">
          <a:extLst>
            <a:ext uri="{FF2B5EF4-FFF2-40B4-BE49-F238E27FC236}">
              <a16:creationId xmlns:a16="http://schemas.microsoft.com/office/drawing/2014/main" id="{0D37BCD0-0F4E-4AF0-9D47-135199677FBA}"/>
            </a:ext>
          </a:extLst>
        </xdr:cNvPr>
        <xdr:cNvCxnSpPr/>
      </xdr:nvCxnSpPr>
      <xdr:spPr>
        <a:xfrm flipV="1">
          <a:off x="2247265" y="6073775"/>
          <a:ext cx="67056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29</xdr:row>
      <xdr:rowOff>92710</xdr:rowOff>
    </xdr:from>
    <xdr:ext cx="403860" cy="258445"/>
    <xdr:sp macro="" textlink="">
      <xdr:nvSpPr>
        <xdr:cNvPr id="92" name="n_1aveValue有形固定資産減価償却率">
          <a:extLst>
            <a:ext uri="{FF2B5EF4-FFF2-40B4-BE49-F238E27FC236}">
              <a16:creationId xmlns:a16="http://schemas.microsoft.com/office/drawing/2014/main" id="{69BDC1C6-C6AE-4A84-8D0E-2773838C5E70}"/>
            </a:ext>
          </a:extLst>
        </xdr:cNvPr>
        <xdr:cNvSpPr txBox="1"/>
      </xdr:nvSpPr>
      <xdr:spPr>
        <a:xfrm>
          <a:off x="3395980" y="570865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29</xdr:row>
      <xdr:rowOff>95885</xdr:rowOff>
    </xdr:from>
    <xdr:ext cx="403860" cy="259080"/>
    <xdr:sp macro="" textlink="">
      <xdr:nvSpPr>
        <xdr:cNvPr id="93" name="n_2aveValue有形固定資産減価償却率">
          <a:extLst>
            <a:ext uri="{FF2B5EF4-FFF2-40B4-BE49-F238E27FC236}">
              <a16:creationId xmlns:a16="http://schemas.microsoft.com/office/drawing/2014/main" id="{79D8939B-D5A9-4BAD-A1C5-C4411EB7AAFB}"/>
            </a:ext>
          </a:extLst>
        </xdr:cNvPr>
        <xdr:cNvSpPr txBox="1"/>
      </xdr:nvSpPr>
      <xdr:spPr>
        <a:xfrm>
          <a:off x="2738120" y="57118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30</xdr:row>
      <xdr:rowOff>40640</xdr:rowOff>
    </xdr:from>
    <xdr:ext cx="403860" cy="257810"/>
    <xdr:sp macro="" textlink="">
      <xdr:nvSpPr>
        <xdr:cNvPr id="94" name="n_3aveValue有形固定資産減価償却率">
          <a:extLst>
            <a:ext uri="{FF2B5EF4-FFF2-40B4-BE49-F238E27FC236}">
              <a16:creationId xmlns:a16="http://schemas.microsoft.com/office/drawing/2014/main" id="{C9A44097-DEFE-434D-98A3-A3A85F3EEBED}"/>
            </a:ext>
          </a:extLst>
        </xdr:cNvPr>
        <xdr:cNvSpPr txBox="1"/>
      </xdr:nvSpPr>
      <xdr:spPr>
        <a:xfrm>
          <a:off x="2067560" y="58242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32</xdr:row>
      <xdr:rowOff>114935</xdr:rowOff>
    </xdr:from>
    <xdr:ext cx="403860" cy="259080"/>
    <xdr:sp macro="" textlink="">
      <xdr:nvSpPr>
        <xdr:cNvPr id="95" name="n_1mainValue有形固定資産減価償却率">
          <a:extLst>
            <a:ext uri="{FF2B5EF4-FFF2-40B4-BE49-F238E27FC236}">
              <a16:creationId xmlns:a16="http://schemas.microsoft.com/office/drawing/2014/main" id="{57971E79-39F2-41A9-97CA-D92F32D2DA26}"/>
            </a:ext>
          </a:extLst>
        </xdr:cNvPr>
        <xdr:cNvSpPr txBox="1"/>
      </xdr:nvSpPr>
      <xdr:spPr>
        <a:xfrm>
          <a:off x="3395980" y="62337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31</xdr:row>
      <xdr:rowOff>164465</xdr:rowOff>
    </xdr:from>
    <xdr:ext cx="403860" cy="258445"/>
    <xdr:sp macro="" textlink="">
      <xdr:nvSpPr>
        <xdr:cNvPr id="96" name="n_2mainValue有形固定資産減価償却率">
          <a:extLst>
            <a:ext uri="{FF2B5EF4-FFF2-40B4-BE49-F238E27FC236}">
              <a16:creationId xmlns:a16="http://schemas.microsoft.com/office/drawing/2014/main" id="{E80331BC-4559-4DEE-89C2-916522E384F3}"/>
            </a:ext>
          </a:extLst>
        </xdr:cNvPr>
        <xdr:cNvSpPr txBox="1"/>
      </xdr:nvSpPr>
      <xdr:spPr>
        <a:xfrm>
          <a:off x="2738120" y="611568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32</xdr:row>
      <xdr:rowOff>46990</xdr:rowOff>
    </xdr:from>
    <xdr:ext cx="403860" cy="258445"/>
    <xdr:sp macro="" textlink="">
      <xdr:nvSpPr>
        <xdr:cNvPr id="97" name="n_3mainValue有形固定資産減価償却率">
          <a:extLst>
            <a:ext uri="{FF2B5EF4-FFF2-40B4-BE49-F238E27FC236}">
              <a16:creationId xmlns:a16="http://schemas.microsoft.com/office/drawing/2014/main" id="{313ABDA0-E37B-4ADC-B19B-0A1239E262C1}"/>
            </a:ext>
          </a:extLst>
        </xdr:cNvPr>
        <xdr:cNvSpPr txBox="1"/>
      </xdr:nvSpPr>
      <xdr:spPr>
        <a:xfrm>
          <a:off x="2067560" y="616585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8" name="正方形/長方形 97">
          <a:extLst>
            <a:ext uri="{FF2B5EF4-FFF2-40B4-BE49-F238E27FC236}">
              <a16:creationId xmlns:a16="http://schemas.microsoft.com/office/drawing/2014/main" id="{6F3D5E3A-3A09-4DF7-B2F3-951066A2E86B}"/>
            </a:ext>
          </a:extLst>
        </xdr:cNvPr>
        <xdr:cNvSpPr/>
      </xdr:nvSpPr>
      <xdr:spPr>
        <a:xfrm>
          <a:off x="9971405" y="4180205"/>
          <a:ext cx="3716020" cy="291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99" name="正方形/長方形 98">
          <a:extLst>
            <a:ext uri="{FF2B5EF4-FFF2-40B4-BE49-F238E27FC236}">
              <a16:creationId xmlns:a16="http://schemas.microsoft.com/office/drawing/2014/main" id="{512A1732-FB01-4241-B2B1-E2F633AB3470}"/>
            </a:ext>
          </a:extLst>
        </xdr:cNvPr>
        <xdr:cNvSpPr/>
      </xdr:nvSpPr>
      <xdr:spPr>
        <a:xfrm>
          <a:off x="10904220" y="4523740"/>
          <a:ext cx="920750" cy="2679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185420</xdr:colOff>
      <xdr:row>22</xdr:row>
      <xdr:rowOff>64770</xdr:rowOff>
    </xdr:from>
    <xdr:to>
      <xdr:col>75</xdr:col>
      <xdr:colOff>173990</xdr:colOff>
      <xdr:row>24</xdr:row>
      <xdr:rowOff>30480</xdr:rowOff>
    </xdr:to>
    <xdr:sp macro="" textlink="">
      <xdr:nvSpPr>
        <xdr:cNvPr id="100" name="正方形/長方形 99">
          <a:extLst>
            <a:ext uri="{FF2B5EF4-FFF2-40B4-BE49-F238E27FC236}">
              <a16:creationId xmlns:a16="http://schemas.microsoft.com/office/drawing/2014/main" id="{74CCCA27-C473-43F8-B621-C537505FCFE1}"/>
            </a:ext>
          </a:extLst>
        </xdr:cNvPr>
        <xdr:cNvSpPr/>
      </xdr:nvSpPr>
      <xdr:spPr>
        <a:xfrm>
          <a:off x="12171680" y="4507230"/>
          <a:ext cx="834390" cy="3009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[ 437.0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4B3BB2E1-A151-4438-A7EE-995D690B128A}"/>
            </a:ext>
          </a:extLst>
        </xdr:cNvPr>
        <xdr:cNvSpPr/>
      </xdr:nvSpPr>
      <xdr:spPr>
        <a:xfrm>
          <a:off x="13659485" y="4294505"/>
          <a:ext cx="134112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078A1E85-E9D6-4308-A4AB-68DDDE5A070F}"/>
            </a:ext>
          </a:extLst>
        </xdr:cNvPr>
        <xdr:cNvSpPr/>
      </xdr:nvSpPr>
      <xdr:spPr>
        <a:xfrm>
          <a:off x="13659485" y="4471670"/>
          <a:ext cx="134112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20/49</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7D954CB5-39FD-4A3B-9103-91E0F744E47E}"/>
            </a:ext>
          </a:extLst>
        </xdr:cNvPr>
        <xdr:cNvSpPr/>
      </xdr:nvSpPr>
      <xdr:spPr>
        <a:xfrm>
          <a:off x="15000605" y="4294505"/>
          <a:ext cx="134112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BEBF8265-97B1-480E-81D8-7A532E8682C5}"/>
            </a:ext>
          </a:extLst>
        </xdr:cNvPr>
        <xdr:cNvSpPr/>
      </xdr:nvSpPr>
      <xdr:spPr>
        <a:xfrm>
          <a:off x="15000605" y="4471670"/>
          <a:ext cx="134112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ECB15DDE-E7AD-47D7-B44C-C0B50F493021}"/>
            </a:ext>
          </a:extLst>
        </xdr:cNvPr>
        <xdr:cNvSpPr/>
      </xdr:nvSpPr>
      <xdr:spPr>
        <a:xfrm>
          <a:off x="16445865" y="4294505"/>
          <a:ext cx="134112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117A5EBD-E91A-4860-A663-75FDFB1EE826}"/>
            </a:ext>
          </a:extLst>
        </xdr:cNvPr>
        <xdr:cNvSpPr/>
      </xdr:nvSpPr>
      <xdr:spPr>
        <a:xfrm>
          <a:off x="16445865" y="4471670"/>
          <a:ext cx="134112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681.3</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167640</xdr:rowOff>
    </xdr:to>
    <xdr:sp macro="" textlink="">
      <xdr:nvSpPr>
        <xdr:cNvPr id="107" name="正方形/長方形 106">
          <a:extLst>
            <a:ext uri="{FF2B5EF4-FFF2-40B4-BE49-F238E27FC236}">
              <a16:creationId xmlns:a16="http://schemas.microsoft.com/office/drawing/2014/main" id="{F9E3277C-3896-42CF-9C53-8FBBE130F519}"/>
            </a:ext>
          </a:extLst>
        </xdr:cNvPr>
        <xdr:cNvSpPr/>
      </xdr:nvSpPr>
      <xdr:spPr>
        <a:xfrm>
          <a:off x="9971405" y="4844415"/>
          <a:ext cx="3716020" cy="21126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167640</xdr:rowOff>
    </xdr:to>
    <xdr:sp macro="" textlink="">
      <xdr:nvSpPr>
        <xdr:cNvPr id="108" name="正方形/長方形 107">
          <a:extLst>
            <a:ext uri="{FF2B5EF4-FFF2-40B4-BE49-F238E27FC236}">
              <a16:creationId xmlns:a16="http://schemas.microsoft.com/office/drawing/2014/main" id="{E8C5CA39-FF8A-4F86-BED7-4A88B3FA62B4}"/>
            </a:ext>
          </a:extLst>
        </xdr:cNvPr>
        <xdr:cNvSpPr/>
      </xdr:nvSpPr>
      <xdr:spPr>
        <a:xfrm>
          <a:off x="13931265" y="4844415"/>
          <a:ext cx="4191000" cy="21126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9F94DD28-4729-4068-ADB1-F7160F09B8FD}"/>
            </a:ext>
          </a:extLst>
        </xdr:cNvPr>
        <xdr:cNvSpPr/>
      </xdr:nvSpPr>
      <xdr:spPr>
        <a:xfrm>
          <a:off x="13931265" y="4907915"/>
          <a:ext cx="402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ED3F5907-F69E-43B3-803B-81521632B62D}"/>
            </a:ext>
          </a:extLst>
        </xdr:cNvPr>
        <xdr:cNvSpPr txBox="1"/>
      </xdr:nvSpPr>
      <xdr:spPr>
        <a:xfrm>
          <a:off x="14007465" y="5128895"/>
          <a:ext cx="4010660" cy="1739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類似団体、全国平均よりも下回っている。今後も債務償還可能年数を抑えていけるよう地方債の抑制に努めていきたい。</a:t>
          </a:r>
        </a:p>
        <a:p>
          <a:endParaRPr/>
        </a:p>
      </xdr:txBody>
    </xdr:sp>
    <xdr:clientData/>
  </xdr:twoCellAnchor>
  <xdr:oneCellAnchor>
    <xdr:from>
      <xdr:col>57</xdr:col>
      <xdr:colOff>111125</xdr:colOff>
      <xdr:row>23</xdr:row>
      <xdr:rowOff>47625</xdr:rowOff>
    </xdr:from>
    <xdr:ext cx="349250" cy="224790"/>
    <xdr:sp macro="" textlink="">
      <xdr:nvSpPr>
        <xdr:cNvPr id="111" name="テキスト ボックス 110">
          <a:extLst>
            <a:ext uri="{FF2B5EF4-FFF2-40B4-BE49-F238E27FC236}">
              <a16:creationId xmlns:a16="http://schemas.microsoft.com/office/drawing/2014/main" id="{B25BB8C3-7E06-488B-B1F8-BD3FAB765231}"/>
            </a:ext>
          </a:extLst>
        </xdr:cNvPr>
        <xdr:cNvSpPr txBox="1"/>
      </xdr:nvSpPr>
      <xdr:spPr>
        <a:xfrm>
          <a:off x="9933305" y="4657725"/>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167640</xdr:rowOff>
    </xdr:from>
    <xdr:to>
      <xdr:col>80</xdr:col>
      <xdr:colOff>9525</xdr:colOff>
      <xdr:row>36</xdr:row>
      <xdr:rowOff>167640</xdr:rowOff>
    </xdr:to>
    <xdr:cxnSp macro="">
      <xdr:nvCxnSpPr>
        <xdr:cNvPr id="112" name="直線コネクタ 111">
          <a:extLst>
            <a:ext uri="{FF2B5EF4-FFF2-40B4-BE49-F238E27FC236}">
              <a16:creationId xmlns:a16="http://schemas.microsoft.com/office/drawing/2014/main" id="{E236D3EC-8413-446B-AEDE-AE52359D3AFB}"/>
            </a:ext>
          </a:extLst>
        </xdr:cNvPr>
        <xdr:cNvCxnSpPr/>
      </xdr:nvCxnSpPr>
      <xdr:spPr>
        <a:xfrm>
          <a:off x="9971405" y="6957060"/>
          <a:ext cx="3716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31115</xdr:rowOff>
    </xdr:from>
    <xdr:to>
      <xdr:col>80</xdr:col>
      <xdr:colOff>9525</xdr:colOff>
      <xdr:row>35</xdr:row>
      <xdr:rowOff>31115</xdr:rowOff>
    </xdr:to>
    <xdr:cxnSp macro="">
      <xdr:nvCxnSpPr>
        <xdr:cNvPr id="113" name="直線コネクタ 112">
          <a:extLst>
            <a:ext uri="{FF2B5EF4-FFF2-40B4-BE49-F238E27FC236}">
              <a16:creationId xmlns:a16="http://schemas.microsoft.com/office/drawing/2014/main" id="{D3C04370-E2DC-4967-B25F-76E8A2CC6A32}"/>
            </a:ext>
          </a:extLst>
        </xdr:cNvPr>
        <xdr:cNvCxnSpPr/>
      </xdr:nvCxnSpPr>
      <xdr:spPr>
        <a:xfrm>
          <a:off x="9971405" y="6652895"/>
          <a:ext cx="3716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34</xdr:row>
      <xdr:rowOff>109220</xdr:rowOff>
    </xdr:from>
    <xdr:ext cx="307975" cy="223520"/>
    <xdr:sp macro="" textlink="">
      <xdr:nvSpPr>
        <xdr:cNvPr id="114" name="テキスト ボックス 113">
          <a:extLst>
            <a:ext uri="{FF2B5EF4-FFF2-40B4-BE49-F238E27FC236}">
              <a16:creationId xmlns:a16="http://schemas.microsoft.com/office/drawing/2014/main" id="{F50B203D-2DD5-4CC4-B3B0-E2D08183A578}"/>
            </a:ext>
          </a:extLst>
        </xdr:cNvPr>
        <xdr:cNvSpPr txBox="1"/>
      </xdr:nvSpPr>
      <xdr:spPr>
        <a:xfrm>
          <a:off x="9645650" y="6563360"/>
          <a:ext cx="30797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15" name="直線コネクタ 114">
          <a:extLst>
            <a:ext uri="{FF2B5EF4-FFF2-40B4-BE49-F238E27FC236}">
              <a16:creationId xmlns:a16="http://schemas.microsoft.com/office/drawing/2014/main" id="{88F89072-E00F-4EF6-8012-58A07CA3E713}"/>
            </a:ext>
          </a:extLst>
        </xdr:cNvPr>
        <xdr:cNvCxnSpPr/>
      </xdr:nvCxnSpPr>
      <xdr:spPr>
        <a:xfrm>
          <a:off x="9971405" y="6352540"/>
          <a:ext cx="3716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143510</xdr:rowOff>
    </xdr:from>
    <xdr:ext cx="408940" cy="223520"/>
    <xdr:sp macro="" textlink="">
      <xdr:nvSpPr>
        <xdr:cNvPr id="116" name="テキスト ボックス 115">
          <a:extLst>
            <a:ext uri="{FF2B5EF4-FFF2-40B4-BE49-F238E27FC236}">
              <a16:creationId xmlns:a16="http://schemas.microsoft.com/office/drawing/2014/main" id="{DE5297AF-8C73-46E3-AAED-4A0C4645977E}"/>
            </a:ext>
          </a:extLst>
        </xdr:cNvPr>
        <xdr:cNvSpPr txBox="1"/>
      </xdr:nvSpPr>
      <xdr:spPr>
        <a:xfrm>
          <a:off x="9542780" y="6262370"/>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17" name="直線コネクタ 116">
          <a:extLst>
            <a:ext uri="{FF2B5EF4-FFF2-40B4-BE49-F238E27FC236}">
              <a16:creationId xmlns:a16="http://schemas.microsoft.com/office/drawing/2014/main" id="{B0E8151D-1B56-4B2C-A810-496CEC7DFC1B}"/>
            </a:ext>
          </a:extLst>
        </xdr:cNvPr>
        <xdr:cNvCxnSpPr/>
      </xdr:nvCxnSpPr>
      <xdr:spPr>
        <a:xfrm>
          <a:off x="9971405" y="6051550"/>
          <a:ext cx="3716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6350</xdr:rowOff>
    </xdr:from>
    <xdr:ext cx="408940" cy="224155"/>
    <xdr:sp macro="" textlink="">
      <xdr:nvSpPr>
        <xdr:cNvPr id="118" name="テキスト ボックス 117">
          <a:extLst>
            <a:ext uri="{FF2B5EF4-FFF2-40B4-BE49-F238E27FC236}">
              <a16:creationId xmlns:a16="http://schemas.microsoft.com/office/drawing/2014/main" id="{CFB95759-D2CE-4810-A102-1B06E0CADCBD}"/>
            </a:ext>
          </a:extLst>
        </xdr:cNvPr>
        <xdr:cNvSpPr txBox="1"/>
      </xdr:nvSpPr>
      <xdr:spPr>
        <a:xfrm>
          <a:off x="9542780" y="5957570"/>
          <a:ext cx="4089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19" name="直線コネクタ 118">
          <a:extLst>
            <a:ext uri="{FF2B5EF4-FFF2-40B4-BE49-F238E27FC236}">
              <a16:creationId xmlns:a16="http://schemas.microsoft.com/office/drawing/2014/main" id="{8213C1BF-294A-494E-8E89-4AC6C666B597}"/>
            </a:ext>
          </a:extLst>
        </xdr:cNvPr>
        <xdr:cNvCxnSpPr/>
      </xdr:nvCxnSpPr>
      <xdr:spPr>
        <a:xfrm>
          <a:off x="9971405" y="5750560"/>
          <a:ext cx="3716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40640</xdr:rowOff>
    </xdr:from>
    <xdr:ext cx="408940" cy="224155"/>
    <xdr:sp macro="" textlink="">
      <xdr:nvSpPr>
        <xdr:cNvPr id="120" name="テキスト ボックス 119">
          <a:extLst>
            <a:ext uri="{FF2B5EF4-FFF2-40B4-BE49-F238E27FC236}">
              <a16:creationId xmlns:a16="http://schemas.microsoft.com/office/drawing/2014/main" id="{5DFBE899-8AF7-48A8-BC9A-EAD57FD5DB91}"/>
            </a:ext>
          </a:extLst>
        </xdr:cNvPr>
        <xdr:cNvSpPr txBox="1"/>
      </xdr:nvSpPr>
      <xdr:spPr>
        <a:xfrm>
          <a:off x="9542780" y="5656580"/>
          <a:ext cx="4089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167640</xdr:rowOff>
    </xdr:from>
    <xdr:to>
      <xdr:col>80</xdr:col>
      <xdr:colOff>9525</xdr:colOff>
      <xdr:row>27</xdr:row>
      <xdr:rowOff>167640</xdr:rowOff>
    </xdr:to>
    <xdr:cxnSp macro="">
      <xdr:nvCxnSpPr>
        <xdr:cNvPr id="121" name="直線コネクタ 120">
          <a:extLst>
            <a:ext uri="{FF2B5EF4-FFF2-40B4-BE49-F238E27FC236}">
              <a16:creationId xmlns:a16="http://schemas.microsoft.com/office/drawing/2014/main" id="{F1CB6940-FFFE-46EC-B98A-264E9CA0461B}"/>
            </a:ext>
          </a:extLst>
        </xdr:cNvPr>
        <xdr:cNvCxnSpPr/>
      </xdr:nvCxnSpPr>
      <xdr:spPr>
        <a:xfrm>
          <a:off x="9971405" y="5448300"/>
          <a:ext cx="3716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75565</xdr:rowOff>
    </xdr:from>
    <xdr:ext cx="408940" cy="224155"/>
    <xdr:sp macro="" textlink="">
      <xdr:nvSpPr>
        <xdr:cNvPr id="122" name="テキスト ボックス 121">
          <a:extLst>
            <a:ext uri="{FF2B5EF4-FFF2-40B4-BE49-F238E27FC236}">
              <a16:creationId xmlns:a16="http://schemas.microsoft.com/office/drawing/2014/main" id="{A43484DA-CFE1-4A5F-BB66-D06D82760301}"/>
            </a:ext>
          </a:extLst>
        </xdr:cNvPr>
        <xdr:cNvSpPr txBox="1"/>
      </xdr:nvSpPr>
      <xdr:spPr>
        <a:xfrm>
          <a:off x="9542780" y="5356225"/>
          <a:ext cx="4089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23" name="直線コネクタ 122">
          <a:extLst>
            <a:ext uri="{FF2B5EF4-FFF2-40B4-BE49-F238E27FC236}">
              <a16:creationId xmlns:a16="http://schemas.microsoft.com/office/drawing/2014/main" id="{68EAF1E4-4AD3-4340-B90D-94839ED1B346}"/>
            </a:ext>
          </a:extLst>
        </xdr:cNvPr>
        <xdr:cNvCxnSpPr/>
      </xdr:nvCxnSpPr>
      <xdr:spPr>
        <a:xfrm>
          <a:off x="9971405" y="5145405"/>
          <a:ext cx="3716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25</xdr:row>
      <xdr:rowOff>109855</xdr:rowOff>
    </xdr:from>
    <xdr:ext cx="481965" cy="223520"/>
    <xdr:sp macro="" textlink="">
      <xdr:nvSpPr>
        <xdr:cNvPr id="124" name="テキスト ボックス 123">
          <a:extLst>
            <a:ext uri="{FF2B5EF4-FFF2-40B4-BE49-F238E27FC236}">
              <a16:creationId xmlns:a16="http://schemas.microsoft.com/office/drawing/2014/main" id="{BA1815B5-AE33-48C6-9AB1-AEB1F5394C26}"/>
            </a:ext>
          </a:extLst>
        </xdr:cNvPr>
        <xdr:cNvSpPr txBox="1"/>
      </xdr:nvSpPr>
      <xdr:spPr>
        <a:xfrm>
          <a:off x="9486265" y="5055235"/>
          <a:ext cx="48196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B9B094DB-FED6-4D04-AB10-EAD73BE5C72E}"/>
            </a:ext>
          </a:extLst>
        </xdr:cNvPr>
        <xdr:cNvCxnSpPr/>
      </xdr:nvCxnSpPr>
      <xdr:spPr>
        <a:xfrm>
          <a:off x="9971405" y="4844415"/>
          <a:ext cx="37160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23</xdr:row>
      <xdr:rowOff>144145</xdr:rowOff>
    </xdr:from>
    <xdr:ext cx="481965" cy="223520"/>
    <xdr:sp macro="" textlink="">
      <xdr:nvSpPr>
        <xdr:cNvPr id="126" name="テキスト ボックス 125">
          <a:extLst>
            <a:ext uri="{FF2B5EF4-FFF2-40B4-BE49-F238E27FC236}">
              <a16:creationId xmlns:a16="http://schemas.microsoft.com/office/drawing/2014/main" id="{0E0684F1-5A6A-40D3-AEB2-2D8C2FB1B5CB}"/>
            </a:ext>
          </a:extLst>
        </xdr:cNvPr>
        <xdr:cNvSpPr txBox="1"/>
      </xdr:nvSpPr>
      <xdr:spPr>
        <a:xfrm>
          <a:off x="9486265" y="4754245"/>
          <a:ext cx="48196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167640</xdr:rowOff>
    </xdr:to>
    <xdr:sp macro="" textlink="">
      <xdr:nvSpPr>
        <xdr:cNvPr id="127" name="債務償還比率グラフ枠">
          <a:extLst>
            <a:ext uri="{FF2B5EF4-FFF2-40B4-BE49-F238E27FC236}">
              <a16:creationId xmlns:a16="http://schemas.microsoft.com/office/drawing/2014/main" id="{85E31B3C-0EB0-4064-83CF-B5B02004E439}"/>
            </a:ext>
          </a:extLst>
        </xdr:cNvPr>
        <xdr:cNvSpPr/>
      </xdr:nvSpPr>
      <xdr:spPr>
        <a:xfrm>
          <a:off x="9971405" y="4844415"/>
          <a:ext cx="3716020" cy="21126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74930</xdr:rowOff>
    </xdr:from>
    <xdr:to>
      <xdr:col>76</xdr:col>
      <xdr:colOff>21590</xdr:colOff>
      <xdr:row>35</xdr:row>
      <xdr:rowOff>31115</xdr:rowOff>
    </xdr:to>
    <xdr:cxnSp macro="">
      <xdr:nvCxnSpPr>
        <xdr:cNvPr id="128" name="直線コネクタ 127">
          <a:extLst>
            <a:ext uri="{FF2B5EF4-FFF2-40B4-BE49-F238E27FC236}">
              <a16:creationId xmlns:a16="http://schemas.microsoft.com/office/drawing/2014/main" id="{B3390E8D-685E-4CDA-81F0-A36C61CF54F1}"/>
            </a:ext>
          </a:extLst>
        </xdr:cNvPr>
        <xdr:cNvCxnSpPr/>
      </xdr:nvCxnSpPr>
      <xdr:spPr>
        <a:xfrm flipV="1">
          <a:off x="13027660" y="5187950"/>
          <a:ext cx="1270" cy="1464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34925</xdr:rowOff>
    </xdr:from>
    <xdr:ext cx="339090" cy="258445"/>
    <xdr:sp macro="" textlink="">
      <xdr:nvSpPr>
        <xdr:cNvPr id="129" name="債務償還比率最小値テキスト">
          <a:extLst>
            <a:ext uri="{FF2B5EF4-FFF2-40B4-BE49-F238E27FC236}">
              <a16:creationId xmlns:a16="http://schemas.microsoft.com/office/drawing/2014/main" id="{93535DE0-8AFA-4E75-9234-E6AE0E43E4DC}"/>
            </a:ext>
          </a:extLst>
        </xdr:cNvPr>
        <xdr:cNvSpPr txBox="1"/>
      </xdr:nvSpPr>
      <xdr:spPr>
        <a:xfrm>
          <a:off x="13080365" y="6656705"/>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35</xdr:row>
      <xdr:rowOff>31115</xdr:rowOff>
    </xdr:from>
    <xdr:to>
      <xdr:col>76</xdr:col>
      <xdr:colOff>111125</xdr:colOff>
      <xdr:row>35</xdr:row>
      <xdr:rowOff>31115</xdr:rowOff>
    </xdr:to>
    <xdr:cxnSp macro="">
      <xdr:nvCxnSpPr>
        <xdr:cNvPr id="130" name="直線コネクタ 129">
          <a:extLst>
            <a:ext uri="{FF2B5EF4-FFF2-40B4-BE49-F238E27FC236}">
              <a16:creationId xmlns:a16="http://schemas.microsoft.com/office/drawing/2014/main" id="{F15B275F-66C6-486F-8D5A-8FB06DD59571}"/>
            </a:ext>
          </a:extLst>
        </xdr:cNvPr>
        <xdr:cNvCxnSpPr/>
      </xdr:nvCxnSpPr>
      <xdr:spPr>
        <a:xfrm>
          <a:off x="12963525" y="665289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20955</xdr:rowOff>
    </xdr:from>
    <xdr:ext cx="468630" cy="257810"/>
    <xdr:sp macro="" textlink="">
      <xdr:nvSpPr>
        <xdr:cNvPr id="131" name="債務償還比率最大値テキスト">
          <a:extLst>
            <a:ext uri="{FF2B5EF4-FFF2-40B4-BE49-F238E27FC236}">
              <a16:creationId xmlns:a16="http://schemas.microsoft.com/office/drawing/2014/main" id="{A0F257FE-4A97-48CF-AD00-B71732DC507C}"/>
            </a:ext>
          </a:extLst>
        </xdr:cNvPr>
        <xdr:cNvSpPr txBox="1"/>
      </xdr:nvSpPr>
      <xdr:spPr>
        <a:xfrm>
          <a:off x="13080365" y="496633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972.8</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74930</xdr:rowOff>
    </xdr:from>
    <xdr:to>
      <xdr:col>76</xdr:col>
      <xdr:colOff>111125</xdr:colOff>
      <xdr:row>26</xdr:row>
      <xdr:rowOff>74930</xdr:rowOff>
    </xdr:to>
    <xdr:cxnSp macro="">
      <xdr:nvCxnSpPr>
        <xdr:cNvPr id="132" name="直線コネクタ 131">
          <a:extLst>
            <a:ext uri="{FF2B5EF4-FFF2-40B4-BE49-F238E27FC236}">
              <a16:creationId xmlns:a16="http://schemas.microsoft.com/office/drawing/2014/main" id="{491682E6-557B-4B57-A7C3-0F2551709035}"/>
            </a:ext>
          </a:extLst>
        </xdr:cNvPr>
        <xdr:cNvCxnSpPr/>
      </xdr:nvCxnSpPr>
      <xdr:spPr>
        <a:xfrm>
          <a:off x="12963525" y="518795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93980</xdr:rowOff>
    </xdr:from>
    <xdr:ext cx="468630" cy="259080"/>
    <xdr:sp macro="" textlink="">
      <xdr:nvSpPr>
        <xdr:cNvPr id="133" name="債務償還比率平均値テキスト">
          <a:extLst>
            <a:ext uri="{FF2B5EF4-FFF2-40B4-BE49-F238E27FC236}">
              <a16:creationId xmlns:a16="http://schemas.microsoft.com/office/drawing/2014/main" id="{ECD0257B-87E0-48D4-84F5-5AFE1513B238}"/>
            </a:ext>
          </a:extLst>
        </xdr:cNvPr>
        <xdr:cNvSpPr txBox="1"/>
      </xdr:nvSpPr>
      <xdr:spPr>
        <a:xfrm>
          <a:off x="13080365" y="5709920"/>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497.2</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71120</xdr:rowOff>
    </xdr:from>
    <xdr:to>
      <xdr:col>76</xdr:col>
      <xdr:colOff>73025</xdr:colOff>
      <xdr:row>31</xdr:row>
      <xdr:rowOff>1270</xdr:rowOff>
    </xdr:to>
    <xdr:sp macro="" textlink="">
      <xdr:nvSpPr>
        <xdr:cNvPr id="134" name="フローチャート: 判断 133">
          <a:extLst>
            <a:ext uri="{FF2B5EF4-FFF2-40B4-BE49-F238E27FC236}">
              <a16:creationId xmlns:a16="http://schemas.microsoft.com/office/drawing/2014/main" id="{0788CE1C-22CA-4653-B02B-48D594D15BFF}"/>
            </a:ext>
          </a:extLst>
        </xdr:cNvPr>
        <xdr:cNvSpPr/>
      </xdr:nvSpPr>
      <xdr:spPr>
        <a:xfrm>
          <a:off x="13001625" y="58547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52705</xdr:rowOff>
    </xdr:from>
    <xdr:to>
      <xdr:col>72</xdr:col>
      <xdr:colOff>123825</xdr:colOff>
      <xdr:row>30</xdr:row>
      <xdr:rowOff>154940</xdr:rowOff>
    </xdr:to>
    <xdr:sp macro="" textlink="">
      <xdr:nvSpPr>
        <xdr:cNvPr id="135" name="フローチャート: 判断 134">
          <a:extLst>
            <a:ext uri="{FF2B5EF4-FFF2-40B4-BE49-F238E27FC236}">
              <a16:creationId xmlns:a16="http://schemas.microsoft.com/office/drawing/2014/main" id="{5F86325B-ADF1-45E2-BBAA-187E4950FF25}"/>
            </a:ext>
          </a:extLst>
        </xdr:cNvPr>
        <xdr:cNvSpPr/>
      </xdr:nvSpPr>
      <xdr:spPr>
        <a:xfrm>
          <a:off x="12359005" y="58362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4155"/>
    <xdr:sp macro="" textlink="">
      <xdr:nvSpPr>
        <xdr:cNvPr id="136" name="テキスト ボックス 135">
          <a:extLst>
            <a:ext uri="{FF2B5EF4-FFF2-40B4-BE49-F238E27FC236}">
              <a16:creationId xmlns:a16="http://schemas.microsoft.com/office/drawing/2014/main" id="{7D26988E-6972-4312-9427-AD6359A0888A}"/>
            </a:ext>
          </a:extLst>
        </xdr:cNvPr>
        <xdr:cNvSpPr txBox="1"/>
      </xdr:nvSpPr>
      <xdr:spPr>
        <a:xfrm>
          <a:off x="12874625" y="6999605"/>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0730" cy="224155"/>
    <xdr:sp macro="" textlink="">
      <xdr:nvSpPr>
        <xdr:cNvPr id="137" name="テキスト ボックス 136">
          <a:extLst>
            <a:ext uri="{FF2B5EF4-FFF2-40B4-BE49-F238E27FC236}">
              <a16:creationId xmlns:a16="http://schemas.microsoft.com/office/drawing/2014/main" id="{47A64C53-3A4C-43B1-B62D-C312BD3D9C7A}"/>
            </a:ext>
          </a:extLst>
        </xdr:cNvPr>
        <xdr:cNvSpPr txBox="1"/>
      </xdr:nvSpPr>
      <xdr:spPr>
        <a:xfrm>
          <a:off x="12254865" y="6999605"/>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0730" cy="224155"/>
    <xdr:sp macro="" textlink="">
      <xdr:nvSpPr>
        <xdr:cNvPr id="138" name="テキスト ボックス 137">
          <a:extLst>
            <a:ext uri="{FF2B5EF4-FFF2-40B4-BE49-F238E27FC236}">
              <a16:creationId xmlns:a16="http://schemas.microsoft.com/office/drawing/2014/main" id="{D7F3A323-1486-4857-92A6-AA65C77885A1}"/>
            </a:ext>
          </a:extLst>
        </xdr:cNvPr>
        <xdr:cNvSpPr txBox="1"/>
      </xdr:nvSpPr>
      <xdr:spPr>
        <a:xfrm>
          <a:off x="11584305" y="6999605"/>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0730" cy="224155"/>
    <xdr:sp macro="" textlink="">
      <xdr:nvSpPr>
        <xdr:cNvPr id="139" name="テキスト ボックス 138">
          <a:extLst>
            <a:ext uri="{FF2B5EF4-FFF2-40B4-BE49-F238E27FC236}">
              <a16:creationId xmlns:a16="http://schemas.microsoft.com/office/drawing/2014/main" id="{A020BA53-2089-45EC-ADEB-6BC0261E11FD}"/>
            </a:ext>
          </a:extLst>
        </xdr:cNvPr>
        <xdr:cNvSpPr txBox="1"/>
      </xdr:nvSpPr>
      <xdr:spPr>
        <a:xfrm>
          <a:off x="10913745" y="6999605"/>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0730" cy="224155"/>
    <xdr:sp macro="" textlink="">
      <xdr:nvSpPr>
        <xdr:cNvPr id="140" name="テキスト ボックス 139">
          <a:extLst>
            <a:ext uri="{FF2B5EF4-FFF2-40B4-BE49-F238E27FC236}">
              <a16:creationId xmlns:a16="http://schemas.microsoft.com/office/drawing/2014/main" id="{2359274A-45F8-4BB9-BFE5-020233A44D0B}"/>
            </a:ext>
          </a:extLst>
        </xdr:cNvPr>
        <xdr:cNvSpPr txBox="1"/>
      </xdr:nvSpPr>
      <xdr:spPr>
        <a:xfrm>
          <a:off x="10243185" y="6999605"/>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dr:col>75</xdr:col>
      <xdr:colOff>161925</xdr:colOff>
      <xdr:row>30</xdr:row>
      <xdr:rowOff>163830</xdr:rowOff>
    </xdr:from>
    <xdr:to>
      <xdr:col>76</xdr:col>
      <xdr:colOff>73025</xdr:colOff>
      <xdr:row>31</xdr:row>
      <xdr:rowOff>93980</xdr:rowOff>
    </xdr:to>
    <xdr:sp macro="" textlink="">
      <xdr:nvSpPr>
        <xdr:cNvPr id="141" name="楕円 140">
          <a:extLst>
            <a:ext uri="{FF2B5EF4-FFF2-40B4-BE49-F238E27FC236}">
              <a16:creationId xmlns:a16="http://schemas.microsoft.com/office/drawing/2014/main" id="{2CC28DE8-B5AF-489E-8C3D-D3289AB9E955}"/>
            </a:ext>
          </a:extLst>
        </xdr:cNvPr>
        <xdr:cNvSpPr/>
      </xdr:nvSpPr>
      <xdr:spPr>
        <a:xfrm>
          <a:off x="13001625" y="59474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142240</xdr:rowOff>
    </xdr:from>
    <xdr:ext cx="468630" cy="257810"/>
    <xdr:sp macro="" textlink="">
      <xdr:nvSpPr>
        <xdr:cNvPr id="142" name="債務償還比率該当値テキスト">
          <a:extLst>
            <a:ext uri="{FF2B5EF4-FFF2-40B4-BE49-F238E27FC236}">
              <a16:creationId xmlns:a16="http://schemas.microsoft.com/office/drawing/2014/main" id="{94918DA4-A8B3-4AEA-BF54-CAFD0FBCC5FE}"/>
            </a:ext>
          </a:extLst>
        </xdr:cNvPr>
        <xdr:cNvSpPr txBox="1"/>
      </xdr:nvSpPr>
      <xdr:spPr>
        <a:xfrm>
          <a:off x="13080365" y="59258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437.0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31</xdr:row>
      <xdr:rowOff>6350</xdr:rowOff>
    </xdr:from>
    <xdr:to>
      <xdr:col>72</xdr:col>
      <xdr:colOff>123825</xdr:colOff>
      <xdr:row>31</xdr:row>
      <xdr:rowOff>107315</xdr:rowOff>
    </xdr:to>
    <xdr:sp macro="" textlink="">
      <xdr:nvSpPr>
        <xdr:cNvPr id="143" name="楕円 142">
          <a:extLst>
            <a:ext uri="{FF2B5EF4-FFF2-40B4-BE49-F238E27FC236}">
              <a16:creationId xmlns:a16="http://schemas.microsoft.com/office/drawing/2014/main" id="{575234FD-5E7D-4433-BAC7-104BB2AEF249}"/>
            </a:ext>
          </a:extLst>
        </xdr:cNvPr>
        <xdr:cNvSpPr/>
      </xdr:nvSpPr>
      <xdr:spPr>
        <a:xfrm>
          <a:off x="12359005" y="5957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43180</xdr:rowOff>
    </xdr:from>
    <xdr:to>
      <xdr:col>76</xdr:col>
      <xdr:colOff>22225</xdr:colOff>
      <xdr:row>31</xdr:row>
      <xdr:rowOff>56515</xdr:rowOff>
    </xdr:to>
    <xdr:cxnSp macro="">
      <xdr:nvCxnSpPr>
        <xdr:cNvPr id="144" name="直線コネクタ 143">
          <a:extLst>
            <a:ext uri="{FF2B5EF4-FFF2-40B4-BE49-F238E27FC236}">
              <a16:creationId xmlns:a16="http://schemas.microsoft.com/office/drawing/2014/main" id="{7FD71EA4-AB92-4E11-9EDB-A4311639DE03}"/>
            </a:ext>
          </a:extLst>
        </xdr:cNvPr>
        <xdr:cNvCxnSpPr/>
      </xdr:nvCxnSpPr>
      <xdr:spPr>
        <a:xfrm flipV="1">
          <a:off x="12409805" y="5994400"/>
          <a:ext cx="61976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28</xdr:row>
      <xdr:rowOff>167640</xdr:rowOff>
    </xdr:from>
    <xdr:ext cx="468630" cy="258445"/>
    <xdr:sp macro="" textlink="">
      <xdr:nvSpPr>
        <xdr:cNvPr id="145" name="n_1aveValue債務償還比率">
          <a:extLst>
            <a:ext uri="{FF2B5EF4-FFF2-40B4-BE49-F238E27FC236}">
              <a16:creationId xmlns:a16="http://schemas.microsoft.com/office/drawing/2014/main" id="{423F1933-8359-43CD-BBE9-0F577B05CC63}"/>
            </a:ext>
          </a:extLst>
        </xdr:cNvPr>
        <xdr:cNvSpPr txBox="1"/>
      </xdr:nvSpPr>
      <xdr:spPr>
        <a:xfrm>
          <a:off x="12185015" y="561594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31</xdr:row>
      <xdr:rowOff>98425</xdr:rowOff>
    </xdr:from>
    <xdr:ext cx="468630" cy="257810"/>
    <xdr:sp macro="" textlink="">
      <xdr:nvSpPr>
        <xdr:cNvPr id="146" name="n_1mainValue債務償還比率">
          <a:extLst>
            <a:ext uri="{FF2B5EF4-FFF2-40B4-BE49-F238E27FC236}">
              <a16:creationId xmlns:a16="http://schemas.microsoft.com/office/drawing/2014/main" id="{9CB8C668-4B10-48B8-90D2-78F8765C2DBD}"/>
            </a:ext>
          </a:extLst>
        </xdr:cNvPr>
        <xdr:cNvSpPr txBox="1"/>
      </xdr:nvSpPr>
      <xdr:spPr>
        <a:xfrm>
          <a:off x="12185015" y="60496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a:extLst>
            <a:ext uri="{FF2B5EF4-FFF2-40B4-BE49-F238E27FC236}">
              <a16:creationId xmlns:a16="http://schemas.microsoft.com/office/drawing/2014/main" id="{FD9486DB-118B-44B6-B4E7-E621E4011597}"/>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48" name="正方形/長方形 147">
          <a:extLst>
            <a:ext uri="{FF2B5EF4-FFF2-40B4-BE49-F238E27FC236}">
              <a16:creationId xmlns:a16="http://schemas.microsoft.com/office/drawing/2014/main" id="{4D33BBDA-8520-4AEB-BB60-B03927AA33FA}"/>
            </a:ext>
          </a:extLst>
        </xdr:cNvPr>
        <xdr:cNvSpPr/>
      </xdr:nvSpPr>
      <xdr:spPr>
        <a:xfrm>
          <a:off x="1127125" y="1153541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1300"/>
    <xdr:sp macro="" textlink="">
      <xdr:nvSpPr>
        <xdr:cNvPr id="149" name="テキスト ボックス 148">
          <a:extLst>
            <a:ext uri="{FF2B5EF4-FFF2-40B4-BE49-F238E27FC236}">
              <a16:creationId xmlns:a16="http://schemas.microsoft.com/office/drawing/2014/main" id="{97F543EB-10EE-4476-90FF-E361ACE681C3}"/>
            </a:ext>
          </a:extLst>
        </xdr:cNvPr>
        <xdr:cNvSpPr txBox="1"/>
      </xdr:nvSpPr>
      <xdr:spPr>
        <a:xfrm>
          <a:off x="817245" y="806450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8935" cy="240665"/>
    <xdr:sp macro="" textlink="">
      <xdr:nvSpPr>
        <xdr:cNvPr id="150" name="テキスト ボックス 149">
          <a:extLst>
            <a:ext uri="{FF2B5EF4-FFF2-40B4-BE49-F238E27FC236}">
              <a16:creationId xmlns:a16="http://schemas.microsoft.com/office/drawing/2014/main" id="{330B0959-00EB-46EA-BCA1-B91E8EA970B4}"/>
            </a:ext>
          </a:extLst>
        </xdr:cNvPr>
        <xdr:cNvSpPr txBox="1"/>
      </xdr:nvSpPr>
      <xdr:spPr>
        <a:xfrm>
          <a:off x="6156325" y="10674350"/>
          <a:ext cx="36893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1300"/>
    <xdr:sp macro="" textlink="">
      <xdr:nvSpPr>
        <xdr:cNvPr id="151" name="テキスト ボックス 150">
          <a:extLst>
            <a:ext uri="{FF2B5EF4-FFF2-40B4-BE49-F238E27FC236}">
              <a16:creationId xmlns:a16="http://schemas.microsoft.com/office/drawing/2014/main" id="{4DE4F718-FB0D-4386-BF1C-D27F69256ADA}"/>
            </a:ext>
          </a:extLst>
        </xdr:cNvPr>
        <xdr:cNvSpPr txBox="1"/>
      </xdr:nvSpPr>
      <xdr:spPr>
        <a:xfrm>
          <a:off x="817245" y="1175639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8935" cy="240665"/>
    <xdr:sp macro="" textlink="">
      <xdr:nvSpPr>
        <xdr:cNvPr id="152" name="テキスト ボックス 151">
          <a:extLst>
            <a:ext uri="{FF2B5EF4-FFF2-40B4-BE49-F238E27FC236}">
              <a16:creationId xmlns:a16="http://schemas.microsoft.com/office/drawing/2014/main" id="{9DE7162B-20BC-435F-AEF7-183828ACA7C1}"/>
            </a:ext>
          </a:extLst>
        </xdr:cNvPr>
        <xdr:cNvSpPr txBox="1"/>
      </xdr:nvSpPr>
      <xdr:spPr>
        <a:xfrm>
          <a:off x="6156325" y="14450695"/>
          <a:ext cx="36893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2A58958-EBB4-4BD3-8303-0DF9B28E59E2}"/>
            </a:ext>
          </a:extLst>
        </xdr:cNvPr>
        <xdr:cNvSpPr/>
      </xdr:nvSpPr>
      <xdr:spPr>
        <a:xfrm>
          <a:off x="566420" y="127000"/>
          <a:ext cx="1116838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C98F0D2-557F-4E98-9D94-F010F1A5E806}"/>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37465</xdr:rowOff>
    </xdr:to>
    <xdr:sp macro="" textlink="">
      <xdr:nvSpPr>
        <xdr:cNvPr id="4" name="正方形/長方形 3">
          <a:extLst>
            <a:ext uri="{FF2B5EF4-FFF2-40B4-BE49-F238E27FC236}">
              <a16:creationId xmlns:a16="http://schemas.microsoft.com/office/drawing/2014/main" id="{E6A7218E-4545-49E0-9D99-1157EDB7D6F4}"/>
            </a:ext>
          </a:extLst>
        </xdr:cNvPr>
        <xdr:cNvSpPr/>
      </xdr:nvSpPr>
      <xdr:spPr>
        <a:xfrm>
          <a:off x="16783050" y="212090"/>
          <a:ext cx="3460750" cy="4959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69215</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7B8B6F6-22C3-4C26-A1CF-F3B277012940}"/>
            </a:ext>
          </a:extLst>
        </xdr:cNvPr>
        <xdr:cNvSpPr/>
      </xdr:nvSpPr>
      <xdr:spPr>
        <a:xfrm>
          <a:off x="16808450" y="236855"/>
          <a:ext cx="3403600" cy="4337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群馬県邑楽町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7CE320B-2BFD-4834-93F3-ABC72C3DDA49}"/>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37465</xdr:rowOff>
    </xdr:to>
    <xdr:sp macro="" textlink="">
      <xdr:nvSpPr>
        <xdr:cNvPr id="7" name="正方形/長方形 6">
          <a:extLst>
            <a:ext uri="{FF2B5EF4-FFF2-40B4-BE49-F238E27FC236}">
              <a16:creationId xmlns:a16="http://schemas.microsoft.com/office/drawing/2014/main" id="{C0394157-C179-4A18-A705-392E7AB1A8E6}"/>
            </a:ext>
          </a:extLst>
        </xdr:cNvPr>
        <xdr:cNvSpPr/>
      </xdr:nvSpPr>
      <xdr:spPr>
        <a:xfrm>
          <a:off x="14338300" y="212090"/>
          <a:ext cx="2296160" cy="4959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69215</xdr:rowOff>
    </xdr:from>
    <xdr:to>
      <xdr:col>99</xdr:col>
      <xdr:colOff>6350</xdr:colOff>
      <xdr:row>4</xdr:row>
      <xdr:rowOff>12065</xdr:rowOff>
    </xdr:to>
    <xdr:sp macro="" textlink="">
      <xdr:nvSpPr>
        <xdr:cNvPr id="8" name="正方形/長方形 7">
          <a:extLst>
            <a:ext uri="{FF2B5EF4-FFF2-40B4-BE49-F238E27FC236}">
              <a16:creationId xmlns:a16="http://schemas.microsoft.com/office/drawing/2014/main" id="{AEDA9495-B29E-4E50-BA6D-6EC9F69FB4DF}"/>
            </a:ext>
          </a:extLst>
        </xdr:cNvPr>
        <xdr:cNvSpPr/>
      </xdr:nvSpPr>
      <xdr:spPr>
        <a:xfrm>
          <a:off x="14363700" y="236855"/>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31115</xdr:rowOff>
    </xdr:from>
    <xdr:to>
      <xdr:col>57</xdr:col>
      <xdr:colOff>0</xdr:colOff>
      <xdr:row>15</xdr:row>
      <xdr:rowOff>94615</xdr:rowOff>
    </xdr:to>
    <xdr:sp macro="" textlink="">
      <xdr:nvSpPr>
        <xdr:cNvPr id="9" name="正方形/長方形 8">
          <a:extLst>
            <a:ext uri="{FF2B5EF4-FFF2-40B4-BE49-F238E27FC236}">
              <a16:creationId xmlns:a16="http://schemas.microsoft.com/office/drawing/2014/main" id="{18974CB8-83FB-434A-B9E9-A2A410382009}"/>
            </a:ext>
          </a:extLst>
        </xdr:cNvPr>
        <xdr:cNvSpPr/>
      </xdr:nvSpPr>
      <xdr:spPr>
        <a:xfrm>
          <a:off x="670560" y="869315"/>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8489EAC-2EB8-434D-9018-752811C387FD}"/>
            </a:ext>
          </a:extLst>
        </xdr:cNvPr>
        <xdr:cNvSpPr/>
      </xdr:nvSpPr>
      <xdr:spPr>
        <a:xfrm>
          <a:off x="797560" y="901700"/>
          <a:ext cx="121412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C7E04DC-FE41-40AA-AB05-46BD17B55058}"/>
            </a:ext>
          </a:extLst>
        </xdr:cNvPr>
        <xdr:cNvSpPr/>
      </xdr:nvSpPr>
      <xdr:spPr>
        <a:xfrm>
          <a:off x="1971040" y="901700"/>
          <a:ext cx="117348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26,671
26,016
31.11
9,118,993
8,712,527
385,218
5,623,553
7,515,115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64322BF-E9A8-4043-958D-437F7C1F5419}"/>
            </a:ext>
          </a:extLst>
        </xdr:cNvPr>
        <xdr:cNvSpPr/>
      </xdr:nvSpPr>
      <xdr:spPr>
        <a:xfrm>
          <a:off x="3144520" y="901700"/>
          <a:ext cx="134112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164465</xdr:rowOff>
    </xdr:to>
    <xdr:sp macro="" textlink="">
      <xdr:nvSpPr>
        <xdr:cNvPr id="13" name="正方形/長方形 12">
          <a:extLst>
            <a:ext uri="{FF2B5EF4-FFF2-40B4-BE49-F238E27FC236}">
              <a16:creationId xmlns:a16="http://schemas.microsoft.com/office/drawing/2014/main" id="{A0751237-A4C4-48F9-9998-3C98C9577651}"/>
            </a:ext>
          </a:extLst>
        </xdr:cNvPr>
        <xdr:cNvSpPr/>
      </xdr:nvSpPr>
      <xdr:spPr>
        <a:xfrm>
          <a:off x="4485640" y="920750"/>
          <a:ext cx="1780540" cy="920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164465</xdr:rowOff>
    </xdr:to>
    <xdr:sp macro="" textlink="">
      <xdr:nvSpPr>
        <xdr:cNvPr id="14" name="正方形/長方形 13">
          <a:extLst>
            <a:ext uri="{FF2B5EF4-FFF2-40B4-BE49-F238E27FC236}">
              <a16:creationId xmlns:a16="http://schemas.microsoft.com/office/drawing/2014/main" id="{B3D09770-2F38-484F-BE2F-588ED6980DAE}"/>
            </a:ext>
          </a:extLst>
        </xdr:cNvPr>
        <xdr:cNvSpPr/>
      </xdr:nvSpPr>
      <xdr:spPr>
        <a:xfrm>
          <a:off x="6266180" y="920750"/>
          <a:ext cx="1109980" cy="920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6.7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94615</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5639EE7-5A6D-49D0-B8D3-8CC416CF3934}"/>
            </a:ext>
          </a:extLst>
        </xdr:cNvPr>
        <xdr:cNvSpPr/>
      </xdr:nvSpPr>
      <xdr:spPr>
        <a:xfrm>
          <a:off x="7439660" y="932815"/>
          <a:ext cx="566420" cy="9175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5CF1A6F-D2A1-4CC1-A6DB-9DD170ED30FB}"/>
            </a:ext>
          </a:extLst>
        </xdr:cNvPr>
        <xdr:cNvSpPr/>
      </xdr:nvSpPr>
      <xdr:spPr>
        <a:xfrm>
          <a:off x="4485640" y="1676400"/>
          <a:ext cx="17805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5A67957-05C3-4F51-AC36-A7033F26592C}"/>
            </a:ext>
          </a:extLst>
        </xdr:cNvPr>
        <xdr:cNvSpPr/>
      </xdr:nvSpPr>
      <xdr:spPr>
        <a:xfrm>
          <a:off x="6329680" y="1676400"/>
          <a:ext cx="322580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31115</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4009F8F-7DB4-481A-BB8B-3D9894E5435F}"/>
            </a:ext>
          </a:extLst>
        </xdr:cNvPr>
        <xdr:cNvSpPr/>
      </xdr:nvSpPr>
      <xdr:spPr>
        <a:xfrm>
          <a:off x="9748520" y="869315"/>
          <a:ext cx="1341120" cy="12439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94615</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45D55DF-8266-4DBD-A5FC-F9586C4FEAC8}"/>
            </a:ext>
          </a:extLst>
        </xdr:cNvPr>
        <xdr:cNvSpPr/>
      </xdr:nvSpPr>
      <xdr:spPr>
        <a:xfrm>
          <a:off x="9986010" y="932815"/>
          <a:ext cx="117348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7057FDA-9E51-40F2-B4E5-86B4DDB6ADC4}"/>
            </a:ext>
          </a:extLst>
        </xdr:cNvPr>
        <xdr:cNvSpPr/>
      </xdr:nvSpPr>
      <xdr:spPr>
        <a:xfrm>
          <a:off x="9986010" y="1192530"/>
          <a:ext cx="117348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126365</xdr:rowOff>
    </xdr:to>
    <xdr:sp macro="" textlink="">
      <xdr:nvSpPr>
        <xdr:cNvPr id="21" name="正方形/長方形 20">
          <a:extLst>
            <a:ext uri="{FF2B5EF4-FFF2-40B4-BE49-F238E27FC236}">
              <a16:creationId xmlns:a16="http://schemas.microsoft.com/office/drawing/2014/main" id="{6AEB2C5E-C983-41A3-9F86-51A2FCC2ECC1}"/>
            </a:ext>
          </a:extLst>
        </xdr:cNvPr>
        <xdr:cNvSpPr/>
      </xdr:nvSpPr>
      <xdr:spPr>
        <a:xfrm>
          <a:off x="9986010" y="1515110"/>
          <a:ext cx="1277620" cy="622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12065</xdr:rowOff>
    </xdr:from>
    <xdr:to>
      <xdr:col>59</xdr:col>
      <xdr:colOff>127000</xdr:colOff>
      <xdr:row>6</xdr:row>
      <xdr:rowOff>12065</xdr:rowOff>
    </xdr:to>
    <xdr:cxnSp macro="">
      <xdr:nvCxnSpPr>
        <xdr:cNvPr id="22" name="直線コネクタ 21">
          <a:extLst>
            <a:ext uri="{FF2B5EF4-FFF2-40B4-BE49-F238E27FC236}">
              <a16:creationId xmlns:a16="http://schemas.microsoft.com/office/drawing/2014/main" id="{4635BCDE-3E1F-408E-B6C8-CE970DB4BE63}"/>
            </a:ext>
          </a:extLst>
        </xdr:cNvPr>
        <xdr:cNvCxnSpPr/>
      </xdr:nvCxnSpPr>
      <xdr:spPr>
        <a:xfrm flipH="1">
          <a:off x="9831070" y="1017905"/>
          <a:ext cx="18669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E34C5DF-1BF3-4685-87DF-A658DD1D653F}"/>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158115</xdr:rowOff>
    </xdr:to>
    <xdr:sp macro="" textlink="">
      <xdr:nvSpPr>
        <xdr:cNvPr id="24" name="フローチャート: 判断 23">
          <a:extLst>
            <a:ext uri="{FF2B5EF4-FFF2-40B4-BE49-F238E27FC236}">
              <a16:creationId xmlns:a16="http://schemas.microsoft.com/office/drawing/2014/main" id="{7EE2AF77-423A-44A9-BA01-AD757386FF93}"/>
            </a:ext>
          </a:extLst>
        </xdr:cNvPr>
        <xdr:cNvSpPr/>
      </xdr:nvSpPr>
      <xdr:spPr>
        <a:xfrm>
          <a:off x="9885045" y="1230630"/>
          <a:ext cx="7874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151765</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BC6A62B-F941-47F0-9BB9-116B5FBA6735}"/>
            </a:ext>
          </a:extLst>
        </xdr:cNvPr>
        <xdr:cNvCxnSpPr/>
      </xdr:nvCxnSpPr>
      <xdr:spPr>
        <a:xfrm>
          <a:off x="9906635" y="1492885"/>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151765</xdr:rowOff>
    </xdr:from>
    <xdr:to>
      <xdr:col>59</xdr:col>
      <xdr:colOff>107950</xdr:colOff>
      <xdr:row>8</xdr:row>
      <xdr:rowOff>151765</xdr:rowOff>
    </xdr:to>
    <xdr:cxnSp macro="">
      <xdr:nvCxnSpPr>
        <xdr:cNvPr id="26" name="直線コネクタ 25">
          <a:extLst>
            <a:ext uri="{FF2B5EF4-FFF2-40B4-BE49-F238E27FC236}">
              <a16:creationId xmlns:a16="http://schemas.microsoft.com/office/drawing/2014/main" id="{B15A88D4-05E9-4FCE-8038-18AB067D45A8}"/>
            </a:ext>
          </a:extLst>
        </xdr:cNvPr>
        <xdr:cNvCxnSpPr/>
      </xdr:nvCxnSpPr>
      <xdr:spPr>
        <a:xfrm>
          <a:off x="9850120" y="1492885"/>
          <a:ext cx="1485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46990</xdr:rowOff>
    </xdr:from>
    <xdr:to>
      <xdr:col>59</xdr:col>
      <xdr:colOff>15875</xdr:colOff>
      <xdr:row>11</xdr:row>
      <xdr:rowOff>15240</xdr:rowOff>
    </xdr:to>
    <xdr:cxnSp macro="">
      <xdr:nvCxnSpPr>
        <xdr:cNvPr id="27" name="直線コネクタ 26">
          <a:extLst>
            <a:ext uri="{FF2B5EF4-FFF2-40B4-BE49-F238E27FC236}">
              <a16:creationId xmlns:a16="http://schemas.microsoft.com/office/drawing/2014/main" id="{523B919E-F60E-431B-80DD-D62427A82A74}"/>
            </a:ext>
          </a:extLst>
        </xdr:cNvPr>
        <xdr:cNvCxnSpPr/>
      </xdr:nvCxnSpPr>
      <xdr:spPr>
        <a:xfrm flipV="1">
          <a:off x="9906635" y="172339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CDFB80B-9375-4547-ACBA-63B0C1854CBD}"/>
            </a:ext>
          </a:extLst>
        </xdr:cNvPr>
        <xdr:cNvCxnSpPr/>
      </xdr:nvCxnSpPr>
      <xdr:spPr>
        <a:xfrm>
          <a:off x="9850120" y="1863090"/>
          <a:ext cx="1485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50165</xdr:rowOff>
    </xdr:from>
    <xdr:ext cx="8896350" cy="258445"/>
    <xdr:sp macro="" textlink="">
      <xdr:nvSpPr>
        <xdr:cNvPr id="29" name="テキスト ボックス 28">
          <a:extLst>
            <a:ext uri="{FF2B5EF4-FFF2-40B4-BE49-F238E27FC236}">
              <a16:creationId xmlns:a16="http://schemas.microsoft.com/office/drawing/2014/main" id="{34A66998-32C7-4CBB-821F-23106D5361ED}"/>
            </a:ext>
          </a:extLst>
        </xdr:cNvPr>
        <xdr:cNvSpPr txBox="1"/>
      </xdr:nvSpPr>
      <xdr:spPr>
        <a:xfrm>
          <a:off x="629920" y="2732405"/>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69DE4D65-CA18-42B5-A5B0-8902C8FA2BBC}"/>
            </a:ext>
          </a:extLst>
        </xdr:cNvPr>
        <xdr:cNvSpPr txBox="1"/>
      </xdr:nvSpPr>
      <xdr:spPr>
        <a:xfrm>
          <a:off x="629920" y="304292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a:extLst>
            <a:ext uri="{FF2B5EF4-FFF2-40B4-BE49-F238E27FC236}">
              <a16:creationId xmlns:a16="http://schemas.microsoft.com/office/drawing/2014/main" id="{74EE3C54-B51E-4A1C-BB5F-89090FB34F3A}"/>
            </a:ext>
          </a:extLst>
        </xdr:cNvPr>
        <xdr:cNvSpPr txBox="1"/>
      </xdr:nvSpPr>
      <xdr:spPr>
        <a:xfrm>
          <a:off x="629920" y="33528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F73EEF9E-013D-41AE-BCA5-1EEF1F8D53B5}"/>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50165</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967448FD-20D1-4718-82AF-6588A9E418F5}"/>
            </a:ext>
          </a:extLst>
        </xdr:cNvPr>
        <xdr:cNvSpPr/>
      </xdr:nvSpPr>
      <xdr:spPr>
        <a:xfrm>
          <a:off x="797560" y="4744085"/>
          <a:ext cx="13411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164465</xdr:rowOff>
    </xdr:to>
    <xdr:sp macro="" textlink="">
      <xdr:nvSpPr>
        <xdr:cNvPr id="34" name="正方形/長方形 33">
          <a:extLst>
            <a:ext uri="{FF2B5EF4-FFF2-40B4-BE49-F238E27FC236}">
              <a16:creationId xmlns:a16="http://schemas.microsoft.com/office/drawing/2014/main" id="{A8E98E59-31E1-4BDF-A629-9D65F1915AD5}"/>
            </a:ext>
          </a:extLst>
        </xdr:cNvPr>
        <xdr:cNvSpPr/>
      </xdr:nvSpPr>
      <xdr:spPr>
        <a:xfrm>
          <a:off x="797560" y="4944110"/>
          <a:ext cx="134112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50165</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B6D8BC79-1CDD-49A0-9709-B3A78A1A4651}"/>
            </a:ext>
          </a:extLst>
        </xdr:cNvPr>
        <xdr:cNvSpPr/>
      </xdr:nvSpPr>
      <xdr:spPr>
        <a:xfrm>
          <a:off x="1676400" y="4744085"/>
          <a:ext cx="13411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164465</xdr:rowOff>
    </xdr:to>
    <xdr:sp macro="" textlink="">
      <xdr:nvSpPr>
        <xdr:cNvPr id="36" name="正方形/長方形 35">
          <a:extLst>
            <a:ext uri="{FF2B5EF4-FFF2-40B4-BE49-F238E27FC236}">
              <a16:creationId xmlns:a16="http://schemas.microsoft.com/office/drawing/2014/main" id="{28BCCADB-A595-48DE-B5BD-0188C8E7986E}"/>
            </a:ext>
          </a:extLst>
        </xdr:cNvPr>
        <xdr:cNvSpPr/>
      </xdr:nvSpPr>
      <xdr:spPr>
        <a:xfrm>
          <a:off x="1676400" y="4944110"/>
          <a:ext cx="134112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50165</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BF518EEE-E350-409C-8450-A0D1246A8FA4}"/>
            </a:ext>
          </a:extLst>
        </xdr:cNvPr>
        <xdr:cNvSpPr/>
      </xdr:nvSpPr>
      <xdr:spPr>
        <a:xfrm>
          <a:off x="2682240" y="4744085"/>
          <a:ext cx="13411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29</xdr:row>
      <xdr:rowOff>82550</xdr:rowOff>
    </xdr:from>
    <xdr:to>
      <xdr:col>24</xdr:col>
      <xdr:colOff>0</xdr:colOff>
      <xdr:row>30</xdr:row>
      <xdr:rowOff>164465</xdr:rowOff>
    </xdr:to>
    <xdr:sp macro="" textlink="">
      <xdr:nvSpPr>
        <xdr:cNvPr id="38" name="正方形/長方形 37">
          <a:extLst>
            <a:ext uri="{FF2B5EF4-FFF2-40B4-BE49-F238E27FC236}">
              <a16:creationId xmlns:a16="http://schemas.microsoft.com/office/drawing/2014/main" id="{DA45AB41-01D2-4777-A8F0-1179215B2CE4}"/>
            </a:ext>
          </a:extLst>
        </xdr:cNvPr>
        <xdr:cNvSpPr/>
      </xdr:nvSpPr>
      <xdr:spPr>
        <a:xfrm>
          <a:off x="2682240" y="4944110"/>
          <a:ext cx="134112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F79CD48-9E04-4D4F-8F0E-04C7D0FC02C4}"/>
            </a:ext>
          </a:extLst>
        </xdr:cNvPr>
        <xdr:cNvSpPr/>
      </xdr:nvSpPr>
      <xdr:spPr>
        <a:xfrm>
          <a:off x="670560" y="5215890"/>
          <a:ext cx="417576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180" cy="225425"/>
    <xdr:sp macro="" textlink="">
      <xdr:nvSpPr>
        <xdr:cNvPr id="40" name="テキスト ボックス 39">
          <a:extLst>
            <a:ext uri="{FF2B5EF4-FFF2-40B4-BE49-F238E27FC236}">
              <a16:creationId xmlns:a16="http://schemas.microsoft.com/office/drawing/2014/main" id="{E617005E-D9A8-49ED-9E40-C112B3FC796A}"/>
            </a:ext>
          </a:extLst>
        </xdr:cNvPr>
        <xdr:cNvSpPr txBox="1"/>
      </xdr:nvSpPr>
      <xdr:spPr>
        <a:xfrm>
          <a:off x="655320" y="50292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8909A56B-B8F7-4702-87A7-C9BE4E4B90A7}"/>
            </a:ext>
          </a:extLst>
        </xdr:cNvPr>
        <xdr:cNvCxnSpPr/>
      </xdr:nvCxnSpPr>
      <xdr:spPr>
        <a:xfrm>
          <a:off x="670560" y="745236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43</xdr:row>
      <xdr:rowOff>104775</xdr:rowOff>
    </xdr:from>
    <xdr:ext cx="337185" cy="258445"/>
    <xdr:sp macro="" textlink="">
      <xdr:nvSpPr>
        <xdr:cNvPr id="42" name="テキスト ボックス 41">
          <a:extLst>
            <a:ext uri="{FF2B5EF4-FFF2-40B4-BE49-F238E27FC236}">
              <a16:creationId xmlns:a16="http://schemas.microsoft.com/office/drawing/2014/main" id="{F6802AF3-58E7-4051-BD08-95C64C39EAB0}"/>
            </a:ext>
          </a:extLst>
        </xdr:cNvPr>
        <xdr:cNvSpPr txBox="1"/>
      </xdr:nvSpPr>
      <xdr:spPr>
        <a:xfrm>
          <a:off x="377190" y="7313295"/>
          <a:ext cx="337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42</xdr:row>
      <xdr:rowOff>37465</xdr:rowOff>
    </xdr:from>
    <xdr:to>
      <xdr:col>28</xdr:col>
      <xdr:colOff>114300</xdr:colOff>
      <xdr:row>42</xdr:row>
      <xdr:rowOff>37465</xdr:rowOff>
    </xdr:to>
    <xdr:cxnSp macro="">
      <xdr:nvCxnSpPr>
        <xdr:cNvPr id="43" name="直線コネクタ 42">
          <a:extLst>
            <a:ext uri="{FF2B5EF4-FFF2-40B4-BE49-F238E27FC236}">
              <a16:creationId xmlns:a16="http://schemas.microsoft.com/office/drawing/2014/main" id="{7CF1DFEC-8E17-41BF-A967-F3E8D826EC8C}"/>
            </a:ext>
          </a:extLst>
        </xdr:cNvPr>
        <xdr:cNvCxnSpPr/>
      </xdr:nvCxnSpPr>
      <xdr:spPr>
        <a:xfrm>
          <a:off x="670560" y="7078345"/>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41</xdr:row>
      <xdr:rowOff>66675</xdr:rowOff>
    </xdr:from>
    <xdr:ext cx="402590" cy="258445"/>
    <xdr:sp macro="" textlink="">
      <xdr:nvSpPr>
        <xdr:cNvPr id="44" name="テキスト ボックス 43">
          <a:extLst>
            <a:ext uri="{FF2B5EF4-FFF2-40B4-BE49-F238E27FC236}">
              <a16:creationId xmlns:a16="http://schemas.microsoft.com/office/drawing/2014/main" id="{B5BACC52-175B-4176-8E6B-9A6E545EAF8E}"/>
            </a:ext>
          </a:extLst>
        </xdr:cNvPr>
        <xdr:cNvSpPr txBox="1"/>
      </xdr:nvSpPr>
      <xdr:spPr>
        <a:xfrm>
          <a:off x="335915" y="693991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A12EFABA-A65E-4375-B34E-C77AE91F1BAC}"/>
            </a:ext>
          </a:extLst>
        </xdr:cNvPr>
        <xdr:cNvCxnSpPr/>
      </xdr:nvCxnSpPr>
      <xdr:spPr>
        <a:xfrm>
          <a:off x="670560" y="670560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2590" cy="257175"/>
    <xdr:sp macro="" textlink="">
      <xdr:nvSpPr>
        <xdr:cNvPr id="46" name="テキスト ボックス 45">
          <a:extLst>
            <a:ext uri="{FF2B5EF4-FFF2-40B4-BE49-F238E27FC236}">
              <a16:creationId xmlns:a16="http://schemas.microsoft.com/office/drawing/2014/main" id="{3CB1917F-410C-416A-A402-B509F6C109E8}"/>
            </a:ext>
          </a:extLst>
        </xdr:cNvPr>
        <xdr:cNvSpPr txBox="1"/>
      </xdr:nvSpPr>
      <xdr:spPr>
        <a:xfrm>
          <a:off x="335915" y="6567170"/>
          <a:ext cx="402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9DF6A8DD-BB9D-46A8-A9B9-F7589312B944}"/>
            </a:ext>
          </a:extLst>
        </xdr:cNvPr>
        <xdr:cNvCxnSpPr/>
      </xdr:nvCxnSpPr>
      <xdr:spPr>
        <a:xfrm>
          <a:off x="670560" y="633603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161925</xdr:rowOff>
    </xdr:from>
    <xdr:ext cx="402590" cy="258445"/>
    <xdr:sp macro="" textlink="">
      <xdr:nvSpPr>
        <xdr:cNvPr id="48" name="テキスト ボックス 47">
          <a:extLst>
            <a:ext uri="{FF2B5EF4-FFF2-40B4-BE49-F238E27FC236}">
              <a16:creationId xmlns:a16="http://schemas.microsoft.com/office/drawing/2014/main" id="{09F7AFCB-A313-41FF-8267-5078B3C7C6F8}"/>
            </a:ext>
          </a:extLst>
        </xdr:cNvPr>
        <xdr:cNvSpPr txBox="1"/>
      </xdr:nvSpPr>
      <xdr:spPr>
        <a:xfrm>
          <a:off x="335915" y="619696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94615</xdr:rowOff>
    </xdr:from>
    <xdr:to>
      <xdr:col>28</xdr:col>
      <xdr:colOff>114300</xdr:colOff>
      <xdr:row>35</xdr:row>
      <xdr:rowOff>94615</xdr:rowOff>
    </xdr:to>
    <xdr:cxnSp macro="">
      <xdr:nvCxnSpPr>
        <xdr:cNvPr id="49" name="直線コネクタ 48">
          <a:extLst>
            <a:ext uri="{FF2B5EF4-FFF2-40B4-BE49-F238E27FC236}">
              <a16:creationId xmlns:a16="http://schemas.microsoft.com/office/drawing/2014/main" id="{9C932F27-6960-45AE-8572-B43C949ACB4E}"/>
            </a:ext>
          </a:extLst>
        </xdr:cNvPr>
        <xdr:cNvCxnSpPr/>
      </xdr:nvCxnSpPr>
      <xdr:spPr>
        <a:xfrm>
          <a:off x="670560" y="5962015"/>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123825</xdr:rowOff>
    </xdr:from>
    <xdr:ext cx="402590" cy="257810"/>
    <xdr:sp macro="" textlink="">
      <xdr:nvSpPr>
        <xdr:cNvPr id="50" name="テキスト ボックス 49">
          <a:extLst>
            <a:ext uri="{FF2B5EF4-FFF2-40B4-BE49-F238E27FC236}">
              <a16:creationId xmlns:a16="http://schemas.microsoft.com/office/drawing/2014/main" id="{CACFCAAC-F165-401A-8ED3-1B8CE46CCCA5}"/>
            </a:ext>
          </a:extLst>
        </xdr:cNvPr>
        <xdr:cNvSpPr txBox="1"/>
      </xdr:nvSpPr>
      <xdr:spPr>
        <a:xfrm>
          <a:off x="335915" y="5823585"/>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5720A181-7C1E-4A2E-90BD-D1E88C076A84}"/>
            </a:ext>
          </a:extLst>
        </xdr:cNvPr>
        <xdr:cNvCxnSpPr/>
      </xdr:nvCxnSpPr>
      <xdr:spPr>
        <a:xfrm>
          <a:off x="670560" y="558927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86360</xdr:rowOff>
    </xdr:from>
    <xdr:ext cx="466090" cy="257175"/>
    <xdr:sp macro="" textlink="">
      <xdr:nvSpPr>
        <xdr:cNvPr id="52" name="テキスト ボックス 51">
          <a:extLst>
            <a:ext uri="{FF2B5EF4-FFF2-40B4-BE49-F238E27FC236}">
              <a16:creationId xmlns:a16="http://schemas.microsoft.com/office/drawing/2014/main" id="{81534168-AAEC-49A6-80A9-583DEE4F9B1B}"/>
            </a:ext>
          </a:extLst>
        </xdr:cNvPr>
        <xdr:cNvSpPr txBox="1"/>
      </xdr:nvSpPr>
      <xdr:spPr>
        <a:xfrm>
          <a:off x="271780" y="5450840"/>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C9D8341E-54F7-4E08-9734-6A590BC6F9C7}"/>
            </a:ext>
          </a:extLst>
        </xdr:cNvPr>
        <xdr:cNvCxnSpPr/>
      </xdr:nvCxnSpPr>
      <xdr:spPr>
        <a:xfrm>
          <a:off x="670560" y="521589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47625</xdr:rowOff>
    </xdr:from>
    <xdr:ext cx="466090" cy="259080"/>
    <xdr:sp macro="" textlink="">
      <xdr:nvSpPr>
        <xdr:cNvPr id="54" name="テキスト ボックス 53">
          <a:extLst>
            <a:ext uri="{FF2B5EF4-FFF2-40B4-BE49-F238E27FC236}">
              <a16:creationId xmlns:a16="http://schemas.microsoft.com/office/drawing/2014/main" id="{EEDF37F2-F82F-447D-AFCC-92AD92A00CF1}"/>
            </a:ext>
          </a:extLst>
        </xdr:cNvPr>
        <xdr:cNvSpPr txBox="1"/>
      </xdr:nvSpPr>
      <xdr:spPr>
        <a:xfrm>
          <a:off x="271780" y="507682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F808D71D-56D5-453F-BFCD-0CB096E37757}"/>
            </a:ext>
          </a:extLst>
        </xdr:cNvPr>
        <xdr:cNvSpPr/>
      </xdr:nvSpPr>
      <xdr:spPr>
        <a:xfrm>
          <a:off x="670560" y="5215890"/>
          <a:ext cx="417576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92710</xdr:rowOff>
    </xdr:from>
    <xdr:to>
      <xdr:col>24</xdr:col>
      <xdr:colOff>62865</xdr:colOff>
      <xdr:row>42</xdr:row>
      <xdr:rowOff>69850</xdr:rowOff>
    </xdr:to>
    <xdr:cxnSp macro="">
      <xdr:nvCxnSpPr>
        <xdr:cNvPr id="56" name="直線コネクタ 55">
          <a:extLst>
            <a:ext uri="{FF2B5EF4-FFF2-40B4-BE49-F238E27FC236}">
              <a16:creationId xmlns:a16="http://schemas.microsoft.com/office/drawing/2014/main" id="{8F14C74F-D5AB-4623-A6B3-9A34268089C8}"/>
            </a:ext>
          </a:extLst>
        </xdr:cNvPr>
        <xdr:cNvCxnSpPr/>
      </xdr:nvCxnSpPr>
      <xdr:spPr>
        <a:xfrm flipV="1">
          <a:off x="4086225" y="562483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74930</xdr:rowOff>
    </xdr:from>
    <xdr:ext cx="405130" cy="257175"/>
    <xdr:sp macro="" textlink="">
      <xdr:nvSpPr>
        <xdr:cNvPr id="57" name="【道路】&#10;有形固定資産減価償却率最小値テキスト">
          <a:extLst>
            <a:ext uri="{FF2B5EF4-FFF2-40B4-BE49-F238E27FC236}">
              <a16:creationId xmlns:a16="http://schemas.microsoft.com/office/drawing/2014/main" id="{E50C07A2-3F59-4050-A7BF-A61BFAA40882}"/>
            </a:ext>
          </a:extLst>
        </xdr:cNvPr>
        <xdr:cNvSpPr txBox="1"/>
      </xdr:nvSpPr>
      <xdr:spPr>
        <a:xfrm>
          <a:off x="4124960" y="71158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18.3</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69850</xdr:rowOff>
    </xdr:from>
    <xdr:to>
      <xdr:col>24</xdr:col>
      <xdr:colOff>152400</xdr:colOff>
      <xdr:row>42</xdr:row>
      <xdr:rowOff>69850</xdr:rowOff>
    </xdr:to>
    <xdr:cxnSp macro="">
      <xdr:nvCxnSpPr>
        <xdr:cNvPr id="58" name="直線コネクタ 57">
          <a:extLst>
            <a:ext uri="{FF2B5EF4-FFF2-40B4-BE49-F238E27FC236}">
              <a16:creationId xmlns:a16="http://schemas.microsoft.com/office/drawing/2014/main" id="{23825CE6-DF3B-46ED-A464-A2A590782577}"/>
            </a:ext>
          </a:extLst>
        </xdr:cNvPr>
        <xdr:cNvCxnSpPr/>
      </xdr:nvCxnSpPr>
      <xdr:spPr>
        <a:xfrm>
          <a:off x="4020820" y="711073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40640</xdr:rowOff>
    </xdr:from>
    <xdr:ext cx="405130" cy="257175"/>
    <xdr:sp macro="" textlink="">
      <xdr:nvSpPr>
        <xdr:cNvPr id="59" name="【道路】&#10;有形固定資産減価償却率最大値テキスト">
          <a:extLst>
            <a:ext uri="{FF2B5EF4-FFF2-40B4-BE49-F238E27FC236}">
              <a16:creationId xmlns:a16="http://schemas.microsoft.com/office/drawing/2014/main" id="{36838682-2F29-4B8E-A96F-C80F9357AD8F}"/>
            </a:ext>
          </a:extLst>
        </xdr:cNvPr>
        <xdr:cNvSpPr txBox="1"/>
      </xdr:nvSpPr>
      <xdr:spPr>
        <a:xfrm>
          <a:off x="4124960" y="540512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98.1</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92710</xdr:rowOff>
    </xdr:from>
    <xdr:to>
      <xdr:col>24</xdr:col>
      <xdr:colOff>152400</xdr:colOff>
      <xdr:row>33</xdr:row>
      <xdr:rowOff>92710</xdr:rowOff>
    </xdr:to>
    <xdr:cxnSp macro="">
      <xdr:nvCxnSpPr>
        <xdr:cNvPr id="60" name="直線コネクタ 59">
          <a:extLst>
            <a:ext uri="{FF2B5EF4-FFF2-40B4-BE49-F238E27FC236}">
              <a16:creationId xmlns:a16="http://schemas.microsoft.com/office/drawing/2014/main" id="{29041046-1A0B-4479-8163-351AF3991C1A}"/>
            </a:ext>
          </a:extLst>
        </xdr:cNvPr>
        <xdr:cNvCxnSpPr/>
      </xdr:nvCxnSpPr>
      <xdr:spPr>
        <a:xfrm>
          <a:off x="4020820" y="562483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53340</xdr:rowOff>
    </xdr:from>
    <xdr:ext cx="405130" cy="256540"/>
    <xdr:sp macro="" textlink="">
      <xdr:nvSpPr>
        <xdr:cNvPr id="61" name="【道路】&#10;有形固定資産減価償却率平均値テキスト">
          <a:extLst>
            <a:ext uri="{FF2B5EF4-FFF2-40B4-BE49-F238E27FC236}">
              <a16:creationId xmlns:a16="http://schemas.microsoft.com/office/drawing/2014/main" id="{1926A5FD-9683-4290-BDC1-B942D184B7B6}"/>
            </a:ext>
          </a:extLst>
        </xdr:cNvPr>
        <xdr:cNvSpPr txBox="1"/>
      </xdr:nvSpPr>
      <xdr:spPr>
        <a:xfrm>
          <a:off x="4124960" y="625602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74930</xdr:rowOff>
    </xdr:from>
    <xdr:to>
      <xdr:col>24</xdr:col>
      <xdr:colOff>114300</xdr:colOff>
      <xdr:row>38</xdr:row>
      <xdr:rowOff>4445</xdr:rowOff>
    </xdr:to>
    <xdr:sp macro="" textlink="">
      <xdr:nvSpPr>
        <xdr:cNvPr id="62" name="フローチャート: 判断 61">
          <a:extLst>
            <a:ext uri="{FF2B5EF4-FFF2-40B4-BE49-F238E27FC236}">
              <a16:creationId xmlns:a16="http://schemas.microsoft.com/office/drawing/2014/main" id="{0E958701-EEC2-4F6C-B623-F50CEA9145E2}"/>
            </a:ext>
          </a:extLst>
        </xdr:cNvPr>
        <xdr:cNvSpPr/>
      </xdr:nvSpPr>
      <xdr:spPr>
        <a:xfrm>
          <a:off x="4036060" y="627761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121920</xdr:rowOff>
    </xdr:from>
    <xdr:to>
      <xdr:col>20</xdr:col>
      <xdr:colOff>38100</xdr:colOff>
      <xdr:row>38</xdr:row>
      <xdr:rowOff>52705</xdr:rowOff>
    </xdr:to>
    <xdr:sp macro="" textlink="">
      <xdr:nvSpPr>
        <xdr:cNvPr id="63" name="フローチャート: 判断 62">
          <a:extLst>
            <a:ext uri="{FF2B5EF4-FFF2-40B4-BE49-F238E27FC236}">
              <a16:creationId xmlns:a16="http://schemas.microsoft.com/office/drawing/2014/main" id="{88F9B214-23C6-4132-931B-872AE68D63AF}"/>
            </a:ext>
          </a:extLst>
        </xdr:cNvPr>
        <xdr:cNvSpPr/>
      </xdr:nvSpPr>
      <xdr:spPr>
        <a:xfrm>
          <a:off x="3312160" y="6324600"/>
          <a:ext cx="7874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121920</xdr:rowOff>
    </xdr:from>
    <xdr:to>
      <xdr:col>15</xdr:col>
      <xdr:colOff>101600</xdr:colOff>
      <xdr:row>38</xdr:row>
      <xdr:rowOff>52705</xdr:rowOff>
    </xdr:to>
    <xdr:sp macro="" textlink="">
      <xdr:nvSpPr>
        <xdr:cNvPr id="64" name="フローチャート: 判断 63">
          <a:extLst>
            <a:ext uri="{FF2B5EF4-FFF2-40B4-BE49-F238E27FC236}">
              <a16:creationId xmlns:a16="http://schemas.microsoft.com/office/drawing/2014/main" id="{00EE6891-643C-4933-8704-53E52FA94758}"/>
            </a:ext>
          </a:extLst>
        </xdr:cNvPr>
        <xdr:cNvSpPr/>
      </xdr:nvSpPr>
      <xdr:spPr>
        <a:xfrm>
          <a:off x="2514600" y="632460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132080</xdr:rowOff>
    </xdr:from>
    <xdr:to>
      <xdr:col>10</xdr:col>
      <xdr:colOff>165100</xdr:colOff>
      <xdr:row>38</xdr:row>
      <xdr:rowOff>61595</xdr:rowOff>
    </xdr:to>
    <xdr:sp macro="" textlink="">
      <xdr:nvSpPr>
        <xdr:cNvPr id="65" name="フローチャート: 判断 64">
          <a:extLst>
            <a:ext uri="{FF2B5EF4-FFF2-40B4-BE49-F238E27FC236}">
              <a16:creationId xmlns:a16="http://schemas.microsoft.com/office/drawing/2014/main" id="{8A4B152B-8E6D-46D7-B13D-E9EA767D7BF1}"/>
            </a:ext>
          </a:extLst>
        </xdr:cNvPr>
        <xdr:cNvSpPr/>
      </xdr:nvSpPr>
      <xdr:spPr>
        <a:xfrm>
          <a:off x="1739900" y="633476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73025</xdr:rowOff>
    </xdr:from>
    <xdr:ext cx="761365" cy="258445"/>
    <xdr:sp macro="" textlink="">
      <xdr:nvSpPr>
        <xdr:cNvPr id="66" name="テキスト ボックス 65">
          <a:extLst>
            <a:ext uri="{FF2B5EF4-FFF2-40B4-BE49-F238E27FC236}">
              <a16:creationId xmlns:a16="http://schemas.microsoft.com/office/drawing/2014/main" id="{BDFCEE18-5DEA-41FF-8E33-F7ED6AE2371A}"/>
            </a:ext>
          </a:extLst>
        </xdr:cNvPr>
        <xdr:cNvSpPr txBox="1"/>
      </xdr:nvSpPr>
      <xdr:spPr>
        <a:xfrm>
          <a:off x="3919220" y="74491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73025</xdr:rowOff>
    </xdr:from>
    <xdr:ext cx="762000" cy="258445"/>
    <xdr:sp macro="" textlink="">
      <xdr:nvSpPr>
        <xdr:cNvPr id="67" name="テキスト ボックス 66">
          <a:extLst>
            <a:ext uri="{FF2B5EF4-FFF2-40B4-BE49-F238E27FC236}">
              <a16:creationId xmlns:a16="http://schemas.microsoft.com/office/drawing/2014/main" id="{D177BEB2-BBCD-42C3-B560-AA156C81CB52}"/>
            </a:ext>
          </a:extLst>
        </xdr:cNvPr>
        <xdr:cNvSpPr txBox="1"/>
      </xdr:nvSpPr>
      <xdr:spPr>
        <a:xfrm>
          <a:off x="3187700" y="7449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73025</xdr:rowOff>
    </xdr:from>
    <xdr:ext cx="761365" cy="258445"/>
    <xdr:sp macro="" textlink="">
      <xdr:nvSpPr>
        <xdr:cNvPr id="68" name="テキスト ボックス 67">
          <a:extLst>
            <a:ext uri="{FF2B5EF4-FFF2-40B4-BE49-F238E27FC236}">
              <a16:creationId xmlns:a16="http://schemas.microsoft.com/office/drawing/2014/main" id="{889CFB1A-6D0B-41B0-B316-4AA03D8EAC06}"/>
            </a:ext>
          </a:extLst>
        </xdr:cNvPr>
        <xdr:cNvSpPr txBox="1"/>
      </xdr:nvSpPr>
      <xdr:spPr>
        <a:xfrm>
          <a:off x="2397760" y="74491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73025</xdr:rowOff>
    </xdr:from>
    <xdr:ext cx="762000" cy="258445"/>
    <xdr:sp macro="" textlink="">
      <xdr:nvSpPr>
        <xdr:cNvPr id="69" name="テキスト ボックス 68">
          <a:extLst>
            <a:ext uri="{FF2B5EF4-FFF2-40B4-BE49-F238E27FC236}">
              <a16:creationId xmlns:a16="http://schemas.microsoft.com/office/drawing/2014/main" id="{2C04164C-35E4-4144-B373-EBECC29DA076}"/>
            </a:ext>
          </a:extLst>
        </xdr:cNvPr>
        <xdr:cNvSpPr txBox="1"/>
      </xdr:nvSpPr>
      <xdr:spPr>
        <a:xfrm>
          <a:off x="1623060" y="7449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73025</xdr:rowOff>
    </xdr:from>
    <xdr:ext cx="762000" cy="258445"/>
    <xdr:sp macro="" textlink="">
      <xdr:nvSpPr>
        <xdr:cNvPr id="70" name="テキスト ボックス 69">
          <a:extLst>
            <a:ext uri="{FF2B5EF4-FFF2-40B4-BE49-F238E27FC236}">
              <a16:creationId xmlns:a16="http://schemas.microsoft.com/office/drawing/2014/main" id="{DE368DC8-48CB-4613-9A00-D3F75C8299DB}"/>
            </a:ext>
          </a:extLst>
        </xdr:cNvPr>
        <xdr:cNvSpPr txBox="1"/>
      </xdr:nvSpPr>
      <xdr:spPr>
        <a:xfrm>
          <a:off x="840740" y="7449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19</xdr:col>
      <xdr:colOff>127000</xdr:colOff>
      <xdr:row>38</xdr:row>
      <xdr:rowOff>163830</xdr:rowOff>
    </xdr:from>
    <xdr:to>
      <xdr:col>20</xdr:col>
      <xdr:colOff>38100</xdr:colOff>
      <xdr:row>39</xdr:row>
      <xdr:rowOff>93980</xdr:rowOff>
    </xdr:to>
    <xdr:sp macro="" textlink="">
      <xdr:nvSpPr>
        <xdr:cNvPr id="71" name="楕円 70">
          <a:extLst>
            <a:ext uri="{FF2B5EF4-FFF2-40B4-BE49-F238E27FC236}">
              <a16:creationId xmlns:a16="http://schemas.microsoft.com/office/drawing/2014/main" id="{943D8DFD-15C1-4477-A366-A45FFC5933E6}"/>
            </a:ext>
          </a:extLst>
        </xdr:cNvPr>
        <xdr:cNvSpPr/>
      </xdr:nvSpPr>
      <xdr:spPr>
        <a:xfrm>
          <a:off x="3312160" y="65341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128270</xdr:rowOff>
    </xdr:to>
    <xdr:sp macro="" textlink="">
      <xdr:nvSpPr>
        <xdr:cNvPr id="72" name="楕円 71">
          <a:extLst>
            <a:ext uri="{FF2B5EF4-FFF2-40B4-BE49-F238E27FC236}">
              <a16:creationId xmlns:a16="http://schemas.microsoft.com/office/drawing/2014/main" id="{DDE4206A-AE12-414D-9BB4-CA9E4A4735CC}"/>
            </a:ext>
          </a:extLst>
        </xdr:cNvPr>
        <xdr:cNvSpPr/>
      </xdr:nvSpPr>
      <xdr:spPr>
        <a:xfrm>
          <a:off x="2514600" y="639762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78105</xdr:rowOff>
    </xdr:from>
    <xdr:to>
      <xdr:col>19</xdr:col>
      <xdr:colOff>177800</xdr:colOff>
      <xdr:row>39</xdr:row>
      <xdr:rowOff>43815</xdr:rowOff>
    </xdr:to>
    <xdr:cxnSp macro="">
      <xdr:nvCxnSpPr>
        <xdr:cNvPr id="73" name="直線コネクタ 72">
          <a:extLst>
            <a:ext uri="{FF2B5EF4-FFF2-40B4-BE49-F238E27FC236}">
              <a16:creationId xmlns:a16="http://schemas.microsoft.com/office/drawing/2014/main" id="{0F34105E-9FCD-4B58-B8A9-23493B885CEC}"/>
            </a:ext>
          </a:extLst>
        </xdr:cNvPr>
        <xdr:cNvCxnSpPr/>
      </xdr:nvCxnSpPr>
      <xdr:spPr>
        <a:xfrm>
          <a:off x="2565400" y="6448425"/>
          <a:ext cx="78994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29210</xdr:rowOff>
    </xdr:from>
    <xdr:to>
      <xdr:col>10</xdr:col>
      <xdr:colOff>165100</xdr:colOff>
      <xdr:row>38</xdr:row>
      <xdr:rowOff>130175</xdr:rowOff>
    </xdr:to>
    <xdr:sp macro="" textlink="">
      <xdr:nvSpPr>
        <xdr:cNvPr id="74" name="楕円 73">
          <a:extLst>
            <a:ext uri="{FF2B5EF4-FFF2-40B4-BE49-F238E27FC236}">
              <a16:creationId xmlns:a16="http://schemas.microsoft.com/office/drawing/2014/main" id="{6C9D1DE9-7BC9-4AAD-9A6E-BCFC6541E03C}"/>
            </a:ext>
          </a:extLst>
        </xdr:cNvPr>
        <xdr:cNvSpPr/>
      </xdr:nvSpPr>
      <xdr:spPr>
        <a:xfrm>
          <a:off x="1739900" y="63995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78105</xdr:rowOff>
    </xdr:from>
    <xdr:to>
      <xdr:col>15</xdr:col>
      <xdr:colOff>50800</xdr:colOff>
      <xdr:row>38</xdr:row>
      <xdr:rowOff>80010</xdr:rowOff>
    </xdr:to>
    <xdr:cxnSp macro="">
      <xdr:nvCxnSpPr>
        <xdr:cNvPr id="75" name="直線コネクタ 74">
          <a:extLst>
            <a:ext uri="{FF2B5EF4-FFF2-40B4-BE49-F238E27FC236}">
              <a16:creationId xmlns:a16="http://schemas.microsoft.com/office/drawing/2014/main" id="{2DD0D415-26CE-49A2-AEED-A22EEDC18D46}"/>
            </a:ext>
          </a:extLst>
        </xdr:cNvPr>
        <xdr:cNvCxnSpPr/>
      </xdr:nvCxnSpPr>
      <xdr:spPr>
        <a:xfrm flipV="1">
          <a:off x="1790700" y="6448425"/>
          <a:ext cx="7747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68580</xdr:rowOff>
    </xdr:from>
    <xdr:ext cx="404495" cy="258445"/>
    <xdr:sp macro="" textlink="">
      <xdr:nvSpPr>
        <xdr:cNvPr id="76" name="n_1aveValue【道路】&#10;有形固定資産減価償却率">
          <a:extLst>
            <a:ext uri="{FF2B5EF4-FFF2-40B4-BE49-F238E27FC236}">
              <a16:creationId xmlns:a16="http://schemas.microsoft.com/office/drawing/2014/main" id="{79A1977F-366A-4CB3-BF40-6FC4EDDDBE0C}"/>
            </a:ext>
          </a:extLst>
        </xdr:cNvPr>
        <xdr:cNvSpPr txBox="1"/>
      </xdr:nvSpPr>
      <xdr:spPr>
        <a:xfrm>
          <a:off x="3170555" y="61036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68580</xdr:rowOff>
    </xdr:from>
    <xdr:ext cx="403860" cy="258445"/>
    <xdr:sp macro="" textlink="">
      <xdr:nvSpPr>
        <xdr:cNvPr id="77" name="n_2aveValue【道路】&#10;有形固定資産減価償却率">
          <a:extLst>
            <a:ext uri="{FF2B5EF4-FFF2-40B4-BE49-F238E27FC236}">
              <a16:creationId xmlns:a16="http://schemas.microsoft.com/office/drawing/2014/main" id="{74C7280D-A0ED-4687-90AF-204D2B3A21BE}"/>
            </a:ext>
          </a:extLst>
        </xdr:cNvPr>
        <xdr:cNvSpPr txBox="1"/>
      </xdr:nvSpPr>
      <xdr:spPr>
        <a:xfrm>
          <a:off x="2385695" y="610362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36</xdr:row>
      <xdr:rowOff>78740</xdr:rowOff>
    </xdr:from>
    <xdr:ext cx="403225" cy="259080"/>
    <xdr:sp macro="" textlink="">
      <xdr:nvSpPr>
        <xdr:cNvPr id="78" name="n_3aveValue【道路】&#10;有形固定資産減価償却率">
          <a:extLst>
            <a:ext uri="{FF2B5EF4-FFF2-40B4-BE49-F238E27FC236}">
              <a16:creationId xmlns:a16="http://schemas.microsoft.com/office/drawing/2014/main" id="{0DE38CC2-0642-44AE-9478-77B26BC00746}"/>
            </a:ext>
          </a:extLst>
        </xdr:cNvPr>
        <xdr:cNvSpPr txBox="1"/>
      </xdr:nvSpPr>
      <xdr:spPr>
        <a:xfrm>
          <a:off x="1610995" y="61137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39</xdr:row>
      <xdr:rowOff>86360</xdr:rowOff>
    </xdr:from>
    <xdr:ext cx="404495" cy="257175"/>
    <xdr:sp macro="" textlink="">
      <xdr:nvSpPr>
        <xdr:cNvPr id="79" name="n_1mainValue【道路】&#10;有形固定資産減価償却率">
          <a:extLst>
            <a:ext uri="{FF2B5EF4-FFF2-40B4-BE49-F238E27FC236}">
              <a16:creationId xmlns:a16="http://schemas.microsoft.com/office/drawing/2014/main" id="{80DE4CCC-5968-444F-BE90-97DEB6CBA369}"/>
            </a:ext>
          </a:extLst>
        </xdr:cNvPr>
        <xdr:cNvSpPr txBox="1"/>
      </xdr:nvSpPr>
      <xdr:spPr>
        <a:xfrm>
          <a:off x="3170555" y="6624320"/>
          <a:ext cx="404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38</xdr:row>
      <xdr:rowOff>120650</xdr:rowOff>
    </xdr:from>
    <xdr:ext cx="403860" cy="257175"/>
    <xdr:sp macro="" textlink="">
      <xdr:nvSpPr>
        <xdr:cNvPr id="80" name="n_2mainValue【道路】&#10;有形固定資産減価償却率">
          <a:extLst>
            <a:ext uri="{FF2B5EF4-FFF2-40B4-BE49-F238E27FC236}">
              <a16:creationId xmlns:a16="http://schemas.microsoft.com/office/drawing/2014/main" id="{FC67ED70-B030-4E86-9874-9516A4362EAE}"/>
            </a:ext>
          </a:extLst>
        </xdr:cNvPr>
        <xdr:cNvSpPr txBox="1"/>
      </xdr:nvSpPr>
      <xdr:spPr>
        <a:xfrm>
          <a:off x="2385695" y="6490970"/>
          <a:ext cx="403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38</xdr:row>
      <xdr:rowOff>121285</xdr:rowOff>
    </xdr:from>
    <xdr:ext cx="403225" cy="257175"/>
    <xdr:sp macro="" textlink="">
      <xdr:nvSpPr>
        <xdr:cNvPr id="81" name="n_3mainValue【道路】&#10;有形固定資産減価償却率">
          <a:extLst>
            <a:ext uri="{FF2B5EF4-FFF2-40B4-BE49-F238E27FC236}">
              <a16:creationId xmlns:a16="http://schemas.microsoft.com/office/drawing/2014/main" id="{20C9B607-5AAB-4FD9-BEC8-579076DCE5D6}"/>
            </a:ext>
          </a:extLst>
        </xdr:cNvPr>
        <xdr:cNvSpPr txBox="1"/>
      </xdr:nvSpPr>
      <xdr:spPr>
        <a:xfrm>
          <a:off x="1610995" y="649160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A0DB82CD-ACA7-4868-8362-C75FBDA09499}"/>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50165</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B575F704-4361-49DB-8643-DD58DF2039AE}"/>
            </a:ext>
          </a:extLst>
        </xdr:cNvPr>
        <xdr:cNvSpPr/>
      </xdr:nvSpPr>
      <xdr:spPr>
        <a:xfrm>
          <a:off x="5930900" y="4744085"/>
          <a:ext cx="13411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164465</xdr:rowOff>
    </xdr:to>
    <xdr:sp macro="" textlink="">
      <xdr:nvSpPr>
        <xdr:cNvPr id="84" name="正方形/長方形 83">
          <a:extLst>
            <a:ext uri="{FF2B5EF4-FFF2-40B4-BE49-F238E27FC236}">
              <a16:creationId xmlns:a16="http://schemas.microsoft.com/office/drawing/2014/main" id="{0530F0E6-9207-4DAD-8637-54B18B96211A}"/>
            </a:ext>
          </a:extLst>
        </xdr:cNvPr>
        <xdr:cNvSpPr/>
      </xdr:nvSpPr>
      <xdr:spPr>
        <a:xfrm>
          <a:off x="5930900" y="4944110"/>
          <a:ext cx="134112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50165</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27F8DE11-C04F-4F72-8FDC-0BA9BBD5D1D0}"/>
            </a:ext>
          </a:extLst>
        </xdr:cNvPr>
        <xdr:cNvSpPr/>
      </xdr:nvSpPr>
      <xdr:spPr>
        <a:xfrm>
          <a:off x="6832600" y="4744085"/>
          <a:ext cx="13411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164465</xdr:rowOff>
    </xdr:to>
    <xdr:sp macro="" textlink="">
      <xdr:nvSpPr>
        <xdr:cNvPr id="86" name="正方形/長方形 85">
          <a:extLst>
            <a:ext uri="{FF2B5EF4-FFF2-40B4-BE49-F238E27FC236}">
              <a16:creationId xmlns:a16="http://schemas.microsoft.com/office/drawing/2014/main" id="{F5054956-64FD-49A3-B507-712A319D7F81}"/>
            </a:ext>
          </a:extLst>
        </xdr:cNvPr>
        <xdr:cNvSpPr/>
      </xdr:nvSpPr>
      <xdr:spPr>
        <a:xfrm>
          <a:off x="6832600" y="4944110"/>
          <a:ext cx="134112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9.730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50165</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CF85341A-AB1C-4F1A-97A7-8C8A1646C048}"/>
            </a:ext>
          </a:extLst>
        </xdr:cNvPr>
        <xdr:cNvSpPr/>
      </xdr:nvSpPr>
      <xdr:spPr>
        <a:xfrm>
          <a:off x="7838440" y="4744085"/>
          <a:ext cx="13411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29</xdr:row>
      <xdr:rowOff>82550</xdr:rowOff>
    </xdr:from>
    <xdr:to>
      <xdr:col>54</xdr:col>
      <xdr:colOff>127000</xdr:colOff>
      <xdr:row>30</xdr:row>
      <xdr:rowOff>164465</xdr:rowOff>
    </xdr:to>
    <xdr:sp macro="" textlink="">
      <xdr:nvSpPr>
        <xdr:cNvPr id="88" name="正方形/長方形 87">
          <a:extLst>
            <a:ext uri="{FF2B5EF4-FFF2-40B4-BE49-F238E27FC236}">
              <a16:creationId xmlns:a16="http://schemas.microsoft.com/office/drawing/2014/main" id="{9838D0EF-4C39-40FD-9D3B-31BBEC1B14C8}"/>
            </a:ext>
          </a:extLst>
        </xdr:cNvPr>
        <xdr:cNvSpPr/>
      </xdr:nvSpPr>
      <xdr:spPr>
        <a:xfrm>
          <a:off x="7838440" y="4944110"/>
          <a:ext cx="134112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15.477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B0C1AE84-8AF3-4114-80C8-6D4A9E1B6EBA}"/>
            </a:ext>
          </a:extLst>
        </xdr:cNvPr>
        <xdr:cNvSpPr/>
      </xdr:nvSpPr>
      <xdr:spPr>
        <a:xfrm>
          <a:off x="5826760" y="5215890"/>
          <a:ext cx="41529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1630" cy="225425"/>
    <xdr:sp macro="" textlink="">
      <xdr:nvSpPr>
        <xdr:cNvPr id="90" name="テキスト ボックス 89">
          <a:extLst>
            <a:ext uri="{FF2B5EF4-FFF2-40B4-BE49-F238E27FC236}">
              <a16:creationId xmlns:a16="http://schemas.microsoft.com/office/drawing/2014/main" id="{A6F3FC74-34CD-4E59-8FF5-0BD338F5D00F}"/>
            </a:ext>
          </a:extLst>
        </xdr:cNvPr>
        <xdr:cNvSpPr txBox="1"/>
      </xdr:nvSpPr>
      <xdr:spPr>
        <a:xfrm>
          <a:off x="5788660" y="50292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AFE3A2A9-A60B-4726-8E91-638F22D9D1EB}"/>
            </a:ext>
          </a:extLst>
        </xdr:cNvPr>
        <xdr:cNvCxnSpPr/>
      </xdr:nvCxnSpPr>
      <xdr:spPr>
        <a:xfrm>
          <a:off x="5826760" y="745236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37465</xdr:rowOff>
    </xdr:from>
    <xdr:to>
      <xdr:col>59</xdr:col>
      <xdr:colOff>50800</xdr:colOff>
      <xdr:row>42</xdr:row>
      <xdr:rowOff>37465</xdr:rowOff>
    </xdr:to>
    <xdr:cxnSp macro="">
      <xdr:nvCxnSpPr>
        <xdr:cNvPr id="92" name="直線コネクタ 91">
          <a:extLst>
            <a:ext uri="{FF2B5EF4-FFF2-40B4-BE49-F238E27FC236}">
              <a16:creationId xmlns:a16="http://schemas.microsoft.com/office/drawing/2014/main" id="{1542C387-D4A6-4A0C-9E79-EB27FDA401C5}"/>
            </a:ext>
          </a:extLst>
        </xdr:cNvPr>
        <xdr:cNvCxnSpPr/>
      </xdr:nvCxnSpPr>
      <xdr:spPr>
        <a:xfrm>
          <a:off x="5826760" y="7078345"/>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66675</xdr:rowOff>
    </xdr:from>
    <xdr:ext cx="465455" cy="258445"/>
    <xdr:sp macro="" textlink="">
      <xdr:nvSpPr>
        <xdr:cNvPr id="93" name="テキスト ボックス 92">
          <a:extLst>
            <a:ext uri="{FF2B5EF4-FFF2-40B4-BE49-F238E27FC236}">
              <a16:creationId xmlns:a16="http://schemas.microsoft.com/office/drawing/2014/main" id="{7DA90277-9D4A-45F7-9CA9-F3D58C7B8920}"/>
            </a:ext>
          </a:extLst>
        </xdr:cNvPr>
        <xdr:cNvSpPr txBox="1"/>
      </xdr:nvSpPr>
      <xdr:spPr>
        <a:xfrm>
          <a:off x="5405120" y="693991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85FF6E43-4B80-4ADC-BC57-C82960559F43}"/>
            </a:ext>
          </a:extLst>
        </xdr:cNvPr>
        <xdr:cNvCxnSpPr/>
      </xdr:nvCxnSpPr>
      <xdr:spPr>
        <a:xfrm>
          <a:off x="5826760" y="670560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0860" cy="257175"/>
    <xdr:sp macro="" textlink="">
      <xdr:nvSpPr>
        <xdr:cNvPr id="95" name="テキスト ボックス 94">
          <a:extLst>
            <a:ext uri="{FF2B5EF4-FFF2-40B4-BE49-F238E27FC236}">
              <a16:creationId xmlns:a16="http://schemas.microsoft.com/office/drawing/2014/main" id="{190F28C3-E35D-485F-9995-ECD06771E704}"/>
            </a:ext>
          </a:extLst>
        </xdr:cNvPr>
        <xdr:cNvSpPr txBox="1"/>
      </xdr:nvSpPr>
      <xdr:spPr>
        <a:xfrm>
          <a:off x="5363845" y="656717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C5CF8AD9-E37A-4576-AB28-02E5D79AA70C}"/>
            </a:ext>
          </a:extLst>
        </xdr:cNvPr>
        <xdr:cNvCxnSpPr/>
      </xdr:nvCxnSpPr>
      <xdr:spPr>
        <a:xfrm>
          <a:off x="5826760" y="633603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161925</xdr:rowOff>
    </xdr:from>
    <xdr:ext cx="530860" cy="258445"/>
    <xdr:sp macro="" textlink="">
      <xdr:nvSpPr>
        <xdr:cNvPr id="97" name="テキスト ボックス 96">
          <a:extLst>
            <a:ext uri="{FF2B5EF4-FFF2-40B4-BE49-F238E27FC236}">
              <a16:creationId xmlns:a16="http://schemas.microsoft.com/office/drawing/2014/main" id="{F635A685-3D04-4723-AAD7-18E74863CFA4}"/>
            </a:ext>
          </a:extLst>
        </xdr:cNvPr>
        <xdr:cNvSpPr txBox="1"/>
      </xdr:nvSpPr>
      <xdr:spPr>
        <a:xfrm>
          <a:off x="5363845" y="619696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94615</xdr:rowOff>
    </xdr:from>
    <xdr:to>
      <xdr:col>59</xdr:col>
      <xdr:colOff>50800</xdr:colOff>
      <xdr:row>35</xdr:row>
      <xdr:rowOff>94615</xdr:rowOff>
    </xdr:to>
    <xdr:cxnSp macro="">
      <xdr:nvCxnSpPr>
        <xdr:cNvPr id="98" name="直線コネクタ 97">
          <a:extLst>
            <a:ext uri="{FF2B5EF4-FFF2-40B4-BE49-F238E27FC236}">
              <a16:creationId xmlns:a16="http://schemas.microsoft.com/office/drawing/2014/main" id="{2B203933-FAE3-4C30-8A73-88BA0C8ACDE8}"/>
            </a:ext>
          </a:extLst>
        </xdr:cNvPr>
        <xdr:cNvCxnSpPr/>
      </xdr:nvCxnSpPr>
      <xdr:spPr>
        <a:xfrm>
          <a:off x="5826760" y="5962015"/>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123825</xdr:rowOff>
    </xdr:from>
    <xdr:ext cx="530860" cy="257810"/>
    <xdr:sp macro="" textlink="">
      <xdr:nvSpPr>
        <xdr:cNvPr id="99" name="テキスト ボックス 98">
          <a:extLst>
            <a:ext uri="{FF2B5EF4-FFF2-40B4-BE49-F238E27FC236}">
              <a16:creationId xmlns:a16="http://schemas.microsoft.com/office/drawing/2014/main" id="{C6D3803C-8B2C-464F-83DD-00B1D842629D}"/>
            </a:ext>
          </a:extLst>
        </xdr:cNvPr>
        <xdr:cNvSpPr txBox="1"/>
      </xdr:nvSpPr>
      <xdr:spPr>
        <a:xfrm>
          <a:off x="5363845" y="5823585"/>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89007B17-8D13-49E2-9618-810B7624C741}"/>
            </a:ext>
          </a:extLst>
        </xdr:cNvPr>
        <xdr:cNvCxnSpPr/>
      </xdr:nvCxnSpPr>
      <xdr:spPr>
        <a:xfrm>
          <a:off x="5826760" y="558927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86360</xdr:rowOff>
    </xdr:from>
    <xdr:ext cx="594360" cy="257175"/>
    <xdr:sp macro="" textlink="">
      <xdr:nvSpPr>
        <xdr:cNvPr id="101" name="テキスト ボックス 100">
          <a:extLst>
            <a:ext uri="{FF2B5EF4-FFF2-40B4-BE49-F238E27FC236}">
              <a16:creationId xmlns:a16="http://schemas.microsoft.com/office/drawing/2014/main" id="{7E95B31B-14F9-4B04-AD3D-F97AD5829D7A}"/>
            </a:ext>
          </a:extLst>
        </xdr:cNvPr>
        <xdr:cNvSpPr txBox="1"/>
      </xdr:nvSpPr>
      <xdr:spPr>
        <a:xfrm>
          <a:off x="5299710" y="545084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24D7AE3C-0219-4F98-A4B2-5A13E5731956}"/>
            </a:ext>
          </a:extLst>
        </xdr:cNvPr>
        <xdr:cNvCxnSpPr/>
      </xdr:nvCxnSpPr>
      <xdr:spPr>
        <a:xfrm>
          <a:off x="5826760" y="521589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47625</xdr:rowOff>
    </xdr:from>
    <xdr:ext cx="594360" cy="259080"/>
    <xdr:sp macro="" textlink="">
      <xdr:nvSpPr>
        <xdr:cNvPr id="103" name="テキスト ボックス 102">
          <a:extLst>
            <a:ext uri="{FF2B5EF4-FFF2-40B4-BE49-F238E27FC236}">
              <a16:creationId xmlns:a16="http://schemas.microsoft.com/office/drawing/2014/main" id="{D39A8818-463F-4130-90F4-E0DA9B51FF6D}"/>
            </a:ext>
          </a:extLst>
        </xdr:cNvPr>
        <xdr:cNvSpPr txBox="1"/>
      </xdr:nvSpPr>
      <xdr:spPr>
        <a:xfrm>
          <a:off x="5299710" y="507682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1A6E7A2D-AA42-4A46-96B2-AD3052733DB7}"/>
            </a:ext>
          </a:extLst>
        </xdr:cNvPr>
        <xdr:cNvSpPr/>
      </xdr:nvSpPr>
      <xdr:spPr>
        <a:xfrm>
          <a:off x="5826760" y="5215890"/>
          <a:ext cx="41529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33</xdr:row>
      <xdr:rowOff>61595</xdr:rowOff>
    </xdr:from>
    <xdr:to>
      <xdr:col>54</xdr:col>
      <xdr:colOff>185420</xdr:colOff>
      <xdr:row>41</xdr:row>
      <xdr:rowOff>137795</xdr:rowOff>
    </xdr:to>
    <xdr:cxnSp macro="">
      <xdr:nvCxnSpPr>
        <xdr:cNvPr id="105" name="直線コネクタ 104">
          <a:extLst>
            <a:ext uri="{FF2B5EF4-FFF2-40B4-BE49-F238E27FC236}">
              <a16:creationId xmlns:a16="http://schemas.microsoft.com/office/drawing/2014/main" id="{86C9DB6A-C789-4D3C-91CA-00EEA7F2BDC5}"/>
            </a:ext>
          </a:extLst>
        </xdr:cNvPr>
        <xdr:cNvCxnSpPr/>
      </xdr:nvCxnSpPr>
      <xdr:spPr>
        <a:xfrm flipV="1">
          <a:off x="9222740" y="5593715"/>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140970</xdr:rowOff>
    </xdr:from>
    <xdr:ext cx="469265" cy="259080"/>
    <xdr:sp macro="" textlink="">
      <xdr:nvSpPr>
        <xdr:cNvPr id="106" name="【道路】&#10;一人当たり延長最小値テキスト">
          <a:extLst>
            <a:ext uri="{FF2B5EF4-FFF2-40B4-BE49-F238E27FC236}">
              <a16:creationId xmlns:a16="http://schemas.microsoft.com/office/drawing/2014/main" id="{ABABD43C-2116-408D-9F76-9FE104253D9D}"/>
            </a:ext>
          </a:extLst>
        </xdr:cNvPr>
        <xdr:cNvSpPr txBox="1"/>
      </xdr:nvSpPr>
      <xdr:spPr>
        <a:xfrm>
          <a:off x="9258300" y="7014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5.631</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137795</xdr:rowOff>
    </xdr:from>
    <xdr:to>
      <xdr:col>55</xdr:col>
      <xdr:colOff>88900</xdr:colOff>
      <xdr:row>41</xdr:row>
      <xdr:rowOff>137795</xdr:rowOff>
    </xdr:to>
    <xdr:cxnSp macro="">
      <xdr:nvCxnSpPr>
        <xdr:cNvPr id="107" name="直線コネクタ 106">
          <a:extLst>
            <a:ext uri="{FF2B5EF4-FFF2-40B4-BE49-F238E27FC236}">
              <a16:creationId xmlns:a16="http://schemas.microsoft.com/office/drawing/2014/main" id="{1ACFCA8E-274F-4344-9F46-262901C8D7B2}"/>
            </a:ext>
          </a:extLst>
        </xdr:cNvPr>
        <xdr:cNvCxnSpPr/>
      </xdr:nvCxnSpPr>
      <xdr:spPr>
        <a:xfrm>
          <a:off x="9154160" y="701103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8890</xdr:rowOff>
    </xdr:from>
    <xdr:ext cx="598170" cy="257175"/>
    <xdr:sp macro="" textlink="">
      <xdr:nvSpPr>
        <xdr:cNvPr id="108" name="【道路】&#10;一人当たり延長最大値テキスト">
          <a:extLst>
            <a:ext uri="{FF2B5EF4-FFF2-40B4-BE49-F238E27FC236}">
              <a16:creationId xmlns:a16="http://schemas.microsoft.com/office/drawing/2014/main" id="{410BEAC6-8868-4C32-A830-3D3EAA7AE2E9}"/>
            </a:ext>
          </a:extLst>
        </xdr:cNvPr>
        <xdr:cNvSpPr txBox="1"/>
      </xdr:nvSpPr>
      <xdr:spPr>
        <a:xfrm>
          <a:off x="9258300" y="5373370"/>
          <a:ext cx="5981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119.585</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61595</xdr:rowOff>
    </xdr:from>
    <xdr:to>
      <xdr:col>55</xdr:col>
      <xdr:colOff>88900</xdr:colOff>
      <xdr:row>33</xdr:row>
      <xdr:rowOff>61595</xdr:rowOff>
    </xdr:to>
    <xdr:cxnSp macro="">
      <xdr:nvCxnSpPr>
        <xdr:cNvPr id="109" name="直線コネクタ 108">
          <a:extLst>
            <a:ext uri="{FF2B5EF4-FFF2-40B4-BE49-F238E27FC236}">
              <a16:creationId xmlns:a16="http://schemas.microsoft.com/office/drawing/2014/main" id="{381125CA-0581-489E-AF0C-4ADD1C7BED3E}"/>
            </a:ext>
          </a:extLst>
        </xdr:cNvPr>
        <xdr:cNvCxnSpPr/>
      </xdr:nvCxnSpPr>
      <xdr:spPr>
        <a:xfrm>
          <a:off x="9154160" y="559371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60325</xdr:rowOff>
    </xdr:from>
    <xdr:ext cx="534035" cy="259080"/>
    <xdr:sp macro="" textlink="">
      <xdr:nvSpPr>
        <xdr:cNvPr id="110" name="【道路】&#10;一人当たり延長平均値テキスト">
          <a:extLst>
            <a:ext uri="{FF2B5EF4-FFF2-40B4-BE49-F238E27FC236}">
              <a16:creationId xmlns:a16="http://schemas.microsoft.com/office/drawing/2014/main" id="{94BBB706-F81E-4752-B430-80B546276380}"/>
            </a:ext>
          </a:extLst>
        </xdr:cNvPr>
        <xdr:cNvSpPr txBox="1"/>
      </xdr:nvSpPr>
      <xdr:spPr>
        <a:xfrm>
          <a:off x="9258300" y="676592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19.478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82550</xdr:rowOff>
    </xdr:from>
    <xdr:to>
      <xdr:col>55</xdr:col>
      <xdr:colOff>50800</xdr:colOff>
      <xdr:row>41</xdr:row>
      <xdr:rowOff>12065</xdr:rowOff>
    </xdr:to>
    <xdr:sp macro="" textlink="">
      <xdr:nvSpPr>
        <xdr:cNvPr id="111" name="フローチャート: 判断 110">
          <a:extLst>
            <a:ext uri="{FF2B5EF4-FFF2-40B4-BE49-F238E27FC236}">
              <a16:creationId xmlns:a16="http://schemas.microsoft.com/office/drawing/2014/main" id="{36406626-8381-484C-B7DD-EB0AE3E94FD1}"/>
            </a:ext>
          </a:extLst>
        </xdr:cNvPr>
        <xdr:cNvSpPr/>
      </xdr:nvSpPr>
      <xdr:spPr>
        <a:xfrm>
          <a:off x="9192260" y="6788150"/>
          <a:ext cx="7874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76200</xdr:rowOff>
    </xdr:from>
    <xdr:to>
      <xdr:col>50</xdr:col>
      <xdr:colOff>165100</xdr:colOff>
      <xdr:row>41</xdr:row>
      <xdr:rowOff>6350</xdr:rowOff>
    </xdr:to>
    <xdr:sp macro="" textlink="">
      <xdr:nvSpPr>
        <xdr:cNvPr id="112" name="フローチャート: 判断 111">
          <a:extLst>
            <a:ext uri="{FF2B5EF4-FFF2-40B4-BE49-F238E27FC236}">
              <a16:creationId xmlns:a16="http://schemas.microsoft.com/office/drawing/2014/main" id="{79EA4CDA-BCFC-4622-AA5A-8558A9A1741A}"/>
            </a:ext>
          </a:extLst>
        </xdr:cNvPr>
        <xdr:cNvSpPr/>
      </xdr:nvSpPr>
      <xdr:spPr>
        <a:xfrm>
          <a:off x="8445500" y="6781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13" name="フローチャート: 判断 112">
          <a:extLst>
            <a:ext uri="{FF2B5EF4-FFF2-40B4-BE49-F238E27FC236}">
              <a16:creationId xmlns:a16="http://schemas.microsoft.com/office/drawing/2014/main" id="{0D6F80FF-FA57-446F-8A0A-604F2120D121}"/>
            </a:ext>
          </a:extLst>
        </xdr:cNvPr>
        <xdr:cNvSpPr/>
      </xdr:nvSpPr>
      <xdr:spPr>
        <a:xfrm>
          <a:off x="7670800" y="68186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120650</xdr:rowOff>
    </xdr:from>
    <xdr:to>
      <xdr:col>41</xdr:col>
      <xdr:colOff>101600</xdr:colOff>
      <xdr:row>41</xdr:row>
      <xdr:rowOff>49530</xdr:rowOff>
    </xdr:to>
    <xdr:sp macro="" textlink="">
      <xdr:nvSpPr>
        <xdr:cNvPr id="114" name="フローチャート: 判断 113">
          <a:extLst>
            <a:ext uri="{FF2B5EF4-FFF2-40B4-BE49-F238E27FC236}">
              <a16:creationId xmlns:a16="http://schemas.microsoft.com/office/drawing/2014/main" id="{59421E2C-C697-4FDB-8358-BA6DE8478D67}"/>
            </a:ext>
          </a:extLst>
        </xdr:cNvPr>
        <xdr:cNvSpPr/>
      </xdr:nvSpPr>
      <xdr:spPr>
        <a:xfrm>
          <a:off x="6873240" y="682625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73025</xdr:rowOff>
    </xdr:from>
    <xdr:ext cx="762000" cy="258445"/>
    <xdr:sp macro="" textlink="">
      <xdr:nvSpPr>
        <xdr:cNvPr id="115" name="テキスト ボックス 114">
          <a:extLst>
            <a:ext uri="{FF2B5EF4-FFF2-40B4-BE49-F238E27FC236}">
              <a16:creationId xmlns:a16="http://schemas.microsoft.com/office/drawing/2014/main" id="{F4BF4B06-B9D3-4441-9828-6B836C97EB74}"/>
            </a:ext>
          </a:extLst>
        </xdr:cNvPr>
        <xdr:cNvSpPr txBox="1"/>
      </xdr:nvSpPr>
      <xdr:spPr>
        <a:xfrm>
          <a:off x="9052560" y="7449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73025</xdr:rowOff>
    </xdr:from>
    <xdr:ext cx="762000" cy="258445"/>
    <xdr:sp macro="" textlink="">
      <xdr:nvSpPr>
        <xdr:cNvPr id="116" name="テキスト ボックス 115">
          <a:extLst>
            <a:ext uri="{FF2B5EF4-FFF2-40B4-BE49-F238E27FC236}">
              <a16:creationId xmlns:a16="http://schemas.microsoft.com/office/drawing/2014/main" id="{8E74AB1B-CE2F-4FC3-837B-6FFA818D4B40}"/>
            </a:ext>
          </a:extLst>
        </xdr:cNvPr>
        <xdr:cNvSpPr txBox="1"/>
      </xdr:nvSpPr>
      <xdr:spPr>
        <a:xfrm>
          <a:off x="8328660" y="7449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73025</xdr:rowOff>
    </xdr:from>
    <xdr:ext cx="762000" cy="258445"/>
    <xdr:sp macro="" textlink="">
      <xdr:nvSpPr>
        <xdr:cNvPr id="117" name="テキスト ボックス 116">
          <a:extLst>
            <a:ext uri="{FF2B5EF4-FFF2-40B4-BE49-F238E27FC236}">
              <a16:creationId xmlns:a16="http://schemas.microsoft.com/office/drawing/2014/main" id="{17A79328-15DC-4ABC-B2E3-34A7C95F0DBA}"/>
            </a:ext>
          </a:extLst>
        </xdr:cNvPr>
        <xdr:cNvSpPr txBox="1"/>
      </xdr:nvSpPr>
      <xdr:spPr>
        <a:xfrm>
          <a:off x="7546340" y="7449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73025</xdr:rowOff>
    </xdr:from>
    <xdr:ext cx="761365" cy="258445"/>
    <xdr:sp macro="" textlink="">
      <xdr:nvSpPr>
        <xdr:cNvPr id="118" name="テキスト ボックス 117">
          <a:extLst>
            <a:ext uri="{FF2B5EF4-FFF2-40B4-BE49-F238E27FC236}">
              <a16:creationId xmlns:a16="http://schemas.microsoft.com/office/drawing/2014/main" id="{DF3B7B0A-10D3-4F78-AB55-5C4D7293547B}"/>
            </a:ext>
          </a:extLst>
        </xdr:cNvPr>
        <xdr:cNvSpPr txBox="1"/>
      </xdr:nvSpPr>
      <xdr:spPr>
        <a:xfrm>
          <a:off x="6756400" y="74491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73025</xdr:rowOff>
    </xdr:from>
    <xdr:ext cx="762000" cy="258445"/>
    <xdr:sp macro="" textlink="">
      <xdr:nvSpPr>
        <xdr:cNvPr id="119" name="テキスト ボックス 118">
          <a:extLst>
            <a:ext uri="{FF2B5EF4-FFF2-40B4-BE49-F238E27FC236}">
              <a16:creationId xmlns:a16="http://schemas.microsoft.com/office/drawing/2014/main" id="{DA3E9280-D129-4F00-BF89-18CEA52F73D5}"/>
            </a:ext>
          </a:extLst>
        </xdr:cNvPr>
        <xdr:cNvSpPr txBox="1"/>
      </xdr:nvSpPr>
      <xdr:spPr>
        <a:xfrm>
          <a:off x="5981700" y="7449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50</xdr:col>
      <xdr:colOff>63500</xdr:colOff>
      <xdr:row>40</xdr:row>
      <xdr:rowOff>110490</xdr:rowOff>
    </xdr:from>
    <xdr:to>
      <xdr:col>50</xdr:col>
      <xdr:colOff>165100</xdr:colOff>
      <xdr:row>41</xdr:row>
      <xdr:rowOff>40640</xdr:rowOff>
    </xdr:to>
    <xdr:sp macro="" textlink="">
      <xdr:nvSpPr>
        <xdr:cNvPr id="120" name="楕円 119">
          <a:extLst>
            <a:ext uri="{FF2B5EF4-FFF2-40B4-BE49-F238E27FC236}">
              <a16:creationId xmlns:a16="http://schemas.microsoft.com/office/drawing/2014/main" id="{5D48762A-BF72-4131-82FE-D11C9D75C082}"/>
            </a:ext>
          </a:extLst>
        </xdr:cNvPr>
        <xdr:cNvSpPr/>
      </xdr:nvSpPr>
      <xdr:spPr>
        <a:xfrm>
          <a:off x="8445500" y="6816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10160</xdr:rowOff>
    </xdr:from>
    <xdr:to>
      <xdr:col>46</xdr:col>
      <xdr:colOff>38100</xdr:colOff>
      <xdr:row>41</xdr:row>
      <xdr:rowOff>112395</xdr:rowOff>
    </xdr:to>
    <xdr:sp macro="" textlink="">
      <xdr:nvSpPr>
        <xdr:cNvPr id="121" name="楕円 120">
          <a:extLst>
            <a:ext uri="{FF2B5EF4-FFF2-40B4-BE49-F238E27FC236}">
              <a16:creationId xmlns:a16="http://schemas.microsoft.com/office/drawing/2014/main" id="{C27E0EA1-605C-424C-8150-E0180A8A9B1E}"/>
            </a:ext>
          </a:extLst>
        </xdr:cNvPr>
        <xdr:cNvSpPr/>
      </xdr:nvSpPr>
      <xdr:spPr>
        <a:xfrm>
          <a:off x="7670800" y="6883400"/>
          <a:ext cx="7874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160655</xdr:rowOff>
    </xdr:from>
    <xdr:to>
      <xdr:col>50</xdr:col>
      <xdr:colOff>114300</xdr:colOff>
      <xdr:row>41</xdr:row>
      <xdr:rowOff>60960</xdr:rowOff>
    </xdr:to>
    <xdr:cxnSp macro="">
      <xdr:nvCxnSpPr>
        <xdr:cNvPr id="122" name="直線コネクタ 121">
          <a:extLst>
            <a:ext uri="{FF2B5EF4-FFF2-40B4-BE49-F238E27FC236}">
              <a16:creationId xmlns:a16="http://schemas.microsoft.com/office/drawing/2014/main" id="{FBC6B0DF-4F10-4348-AC47-1892B19AA7D0}"/>
            </a:ext>
          </a:extLst>
        </xdr:cNvPr>
        <xdr:cNvCxnSpPr/>
      </xdr:nvCxnSpPr>
      <xdr:spPr>
        <a:xfrm flipV="1">
          <a:off x="7713980" y="6866255"/>
          <a:ext cx="78232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12700</xdr:rowOff>
    </xdr:from>
    <xdr:to>
      <xdr:col>41</xdr:col>
      <xdr:colOff>101600</xdr:colOff>
      <xdr:row>41</xdr:row>
      <xdr:rowOff>114935</xdr:rowOff>
    </xdr:to>
    <xdr:sp macro="" textlink="">
      <xdr:nvSpPr>
        <xdr:cNvPr id="123" name="楕円 122">
          <a:extLst>
            <a:ext uri="{FF2B5EF4-FFF2-40B4-BE49-F238E27FC236}">
              <a16:creationId xmlns:a16="http://schemas.microsoft.com/office/drawing/2014/main" id="{FC1E2079-9AA3-455E-9B0B-6FAB0284DC4B}"/>
            </a:ext>
          </a:extLst>
        </xdr:cNvPr>
        <xdr:cNvSpPr/>
      </xdr:nvSpPr>
      <xdr:spPr>
        <a:xfrm>
          <a:off x="6873240" y="688594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60960</xdr:rowOff>
    </xdr:from>
    <xdr:to>
      <xdr:col>45</xdr:col>
      <xdr:colOff>177800</xdr:colOff>
      <xdr:row>41</xdr:row>
      <xdr:rowOff>64135</xdr:rowOff>
    </xdr:to>
    <xdr:cxnSp macro="">
      <xdr:nvCxnSpPr>
        <xdr:cNvPr id="124" name="直線コネクタ 123">
          <a:extLst>
            <a:ext uri="{FF2B5EF4-FFF2-40B4-BE49-F238E27FC236}">
              <a16:creationId xmlns:a16="http://schemas.microsoft.com/office/drawing/2014/main" id="{A9189E64-3B6B-4E6E-B7F0-BB8DCF99DD57}"/>
            </a:ext>
          </a:extLst>
        </xdr:cNvPr>
        <xdr:cNvCxnSpPr/>
      </xdr:nvCxnSpPr>
      <xdr:spPr>
        <a:xfrm flipV="1">
          <a:off x="6924040" y="6934200"/>
          <a:ext cx="78994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39</xdr:row>
      <xdr:rowOff>22860</xdr:rowOff>
    </xdr:from>
    <xdr:ext cx="534670" cy="259080"/>
    <xdr:sp macro="" textlink="">
      <xdr:nvSpPr>
        <xdr:cNvPr id="125" name="n_1aveValue【道路】&#10;一人当たり延長">
          <a:extLst>
            <a:ext uri="{FF2B5EF4-FFF2-40B4-BE49-F238E27FC236}">
              <a16:creationId xmlns:a16="http://schemas.microsoft.com/office/drawing/2014/main" id="{9C6AB610-7872-429E-83E3-CF88233F5078}"/>
            </a:ext>
          </a:extLst>
        </xdr:cNvPr>
        <xdr:cNvSpPr txBox="1"/>
      </xdr:nvSpPr>
      <xdr:spPr>
        <a:xfrm>
          <a:off x="8239125" y="6560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19.978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39</xdr:row>
      <xdr:rowOff>59055</xdr:rowOff>
    </xdr:from>
    <xdr:ext cx="532765" cy="259080"/>
    <xdr:sp macro="" textlink="">
      <xdr:nvSpPr>
        <xdr:cNvPr id="126" name="n_2aveValue【道路】&#10;一人当たり延長">
          <a:extLst>
            <a:ext uri="{FF2B5EF4-FFF2-40B4-BE49-F238E27FC236}">
              <a16:creationId xmlns:a16="http://schemas.microsoft.com/office/drawing/2014/main" id="{40C7A08E-6C79-4D89-936D-8873A8BCACDF}"/>
            </a:ext>
          </a:extLst>
        </xdr:cNvPr>
        <xdr:cNvSpPr txBox="1"/>
      </xdr:nvSpPr>
      <xdr:spPr>
        <a:xfrm>
          <a:off x="7477125" y="65970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17.101</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39</xdr:row>
      <xdr:rowOff>66040</xdr:rowOff>
    </xdr:from>
    <xdr:ext cx="532765" cy="257175"/>
    <xdr:sp macro="" textlink="">
      <xdr:nvSpPr>
        <xdr:cNvPr id="127" name="n_3aveValue【道路】&#10;一人当たり延長">
          <a:extLst>
            <a:ext uri="{FF2B5EF4-FFF2-40B4-BE49-F238E27FC236}">
              <a16:creationId xmlns:a16="http://schemas.microsoft.com/office/drawing/2014/main" id="{2DEF1C22-EFE1-4C60-93CE-76BDF015C19C}"/>
            </a:ext>
          </a:extLst>
        </xdr:cNvPr>
        <xdr:cNvSpPr txBox="1"/>
      </xdr:nvSpPr>
      <xdr:spPr>
        <a:xfrm>
          <a:off x="6702425" y="66040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16.560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41</xdr:row>
      <xdr:rowOff>31115</xdr:rowOff>
    </xdr:from>
    <xdr:ext cx="534670" cy="256540"/>
    <xdr:sp macro="" textlink="">
      <xdr:nvSpPr>
        <xdr:cNvPr id="128" name="n_1mainValue【道路】&#10;一人当たり延長">
          <a:extLst>
            <a:ext uri="{FF2B5EF4-FFF2-40B4-BE49-F238E27FC236}">
              <a16:creationId xmlns:a16="http://schemas.microsoft.com/office/drawing/2014/main" id="{052917A2-62B6-496A-840E-791E823817E7}"/>
            </a:ext>
          </a:extLst>
        </xdr:cNvPr>
        <xdr:cNvSpPr txBox="1"/>
      </xdr:nvSpPr>
      <xdr:spPr>
        <a:xfrm>
          <a:off x="8239125" y="690435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17.305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41</xdr:row>
      <xdr:rowOff>102870</xdr:rowOff>
    </xdr:from>
    <xdr:ext cx="532765" cy="259080"/>
    <xdr:sp macro="" textlink="">
      <xdr:nvSpPr>
        <xdr:cNvPr id="129" name="n_2mainValue【道路】&#10;一人当たり延長">
          <a:extLst>
            <a:ext uri="{FF2B5EF4-FFF2-40B4-BE49-F238E27FC236}">
              <a16:creationId xmlns:a16="http://schemas.microsoft.com/office/drawing/2014/main" id="{AA68BEB5-02D0-4654-8F7C-07E43A8FABB6}"/>
            </a:ext>
          </a:extLst>
        </xdr:cNvPr>
        <xdr:cNvSpPr txBox="1"/>
      </xdr:nvSpPr>
      <xdr:spPr>
        <a:xfrm>
          <a:off x="7477125" y="69761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11.652</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41</xdr:row>
      <xdr:rowOff>105410</xdr:rowOff>
    </xdr:from>
    <xdr:ext cx="532765" cy="258445"/>
    <xdr:sp macro="" textlink="">
      <xdr:nvSpPr>
        <xdr:cNvPr id="130" name="n_3mainValue【道路】&#10;一人当たり延長">
          <a:extLst>
            <a:ext uri="{FF2B5EF4-FFF2-40B4-BE49-F238E27FC236}">
              <a16:creationId xmlns:a16="http://schemas.microsoft.com/office/drawing/2014/main" id="{AD999357-B908-4806-9417-533057046D77}"/>
            </a:ext>
          </a:extLst>
        </xdr:cNvPr>
        <xdr:cNvSpPr txBox="1"/>
      </xdr:nvSpPr>
      <xdr:spPr>
        <a:xfrm>
          <a:off x="6702425" y="6978650"/>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11.465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id="{7CB844A4-1C9B-4C14-8922-242F1961518E}"/>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id="{2432D2D0-F0C2-46F3-9F25-4F8426F20FE1}"/>
            </a:ext>
          </a:extLst>
        </xdr:cNvPr>
        <xdr:cNvSpPr/>
      </xdr:nvSpPr>
      <xdr:spPr>
        <a:xfrm>
          <a:off x="79756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31115</xdr:rowOff>
    </xdr:to>
    <xdr:sp macro="" textlink="">
      <xdr:nvSpPr>
        <xdr:cNvPr id="133" name="正方形/長方形 132">
          <a:extLst>
            <a:ext uri="{FF2B5EF4-FFF2-40B4-BE49-F238E27FC236}">
              <a16:creationId xmlns:a16="http://schemas.microsoft.com/office/drawing/2014/main" id="{B9C3F894-1347-4C71-824C-18857CE5DDC8}"/>
            </a:ext>
          </a:extLst>
        </xdr:cNvPr>
        <xdr:cNvSpPr/>
      </xdr:nvSpPr>
      <xdr:spPr>
        <a:xfrm>
          <a:off x="797560" y="8670290"/>
          <a:ext cx="134112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id="{E071A758-7652-4717-AD3A-958308ED0D49}"/>
            </a:ext>
          </a:extLst>
        </xdr:cNvPr>
        <xdr:cNvSpPr/>
      </xdr:nvSpPr>
      <xdr:spPr>
        <a:xfrm>
          <a:off x="167640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31115</xdr:rowOff>
    </xdr:to>
    <xdr:sp macro="" textlink="">
      <xdr:nvSpPr>
        <xdr:cNvPr id="135" name="正方形/長方形 134">
          <a:extLst>
            <a:ext uri="{FF2B5EF4-FFF2-40B4-BE49-F238E27FC236}">
              <a16:creationId xmlns:a16="http://schemas.microsoft.com/office/drawing/2014/main" id="{BE9C4CC2-3502-48C3-9BA7-2E16F99454C8}"/>
            </a:ext>
          </a:extLst>
        </xdr:cNvPr>
        <xdr:cNvSpPr/>
      </xdr:nvSpPr>
      <xdr:spPr>
        <a:xfrm>
          <a:off x="1676400" y="8670290"/>
          <a:ext cx="134112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id="{B047FF4A-F610-4178-A60F-3C49F543C370}"/>
            </a:ext>
          </a:extLst>
        </xdr:cNvPr>
        <xdr:cNvSpPr/>
      </xdr:nvSpPr>
      <xdr:spPr>
        <a:xfrm>
          <a:off x="268224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51</xdr:row>
      <xdr:rowOff>120650</xdr:rowOff>
    </xdr:from>
    <xdr:to>
      <xdr:col>24</xdr:col>
      <xdr:colOff>0</xdr:colOff>
      <xdr:row>53</xdr:row>
      <xdr:rowOff>31115</xdr:rowOff>
    </xdr:to>
    <xdr:sp macro="" textlink="">
      <xdr:nvSpPr>
        <xdr:cNvPr id="137" name="正方形/長方形 136">
          <a:extLst>
            <a:ext uri="{FF2B5EF4-FFF2-40B4-BE49-F238E27FC236}">
              <a16:creationId xmlns:a16="http://schemas.microsoft.com/office/drawing/2014/main" id="{6340F511-9F98-4C3A-900D-3A09F3133F41}"/>
            </a:ext>
          </a:extLst>
        </xdr:cNvPr>
        <xdr:cNvSpPr/>
      </xdr:nvSpPr>
      <xdr:spPr>
        <a:xfrm>
          <a:off x="2682240" y="8670290"/>
          <a:ext cx="134112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id="{ABA3CB43-08CB-4625-A1E1-87FA956CC152}"/>
            </a:ext>
          </a:extLst>
        </xdr:cNvPr>
        <xdr:cNvSpPr/>
      </xdr:nvSpPr>
      <xdr:spPr>
        <a:xfrm>
          <a:off x="670560" y="8942070"/>
          <a:ext cx="417576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37465</xdr:rowOff>
    </xdr:from>
    <xdr:ext cx="297180" cy="225425"/>
    <xdr:sp macro="" textlink="">
      <xdr:nvSpPr>
        <xdr:cNvPr id="139" name="テキスト ボックス 138">
          <a:extLst>
            <a:ext uri="{FF2B5EF4-FFF2-40B4-BE49-F238E27FC236}">
              <a16:creationId xmlns:a16="http://schemas.microsoft.com/office/drawing/2014/main" id="{152AC131-6200-4C69-B5BC-32E02F9BC9B7}"/>
            </a:ext>
          </a:extLst>
        </xdr:cNvPr>
        <xdr:cNvSpPr txBox="1"/>
      </xdr:nvSpPr>
      <xdr:spPr>
        <a:xfrm>
          <a:off x="655320" y="8754745"/>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a16="http://schemas.microsoft.com/office/drawing/2014/main" id="{3A8F883A-F5A2-4693-87BA-8138B49A60A2}"/>
            </a:ext>
          </a:extLst>
        </xdr:cNvPr>
        <xdr:cNvCxnSpPr/>
      </xdr:nvCxnSpPr>
      <xdr:spPr>
        <a:xfrm>
          <a:off x="670560" y="1117854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1" name="直線コネクタ 140">
          <a:extLst>
            <a:ext uri="{FF2B5EF4-FFF2-40B4-BE49-F238E27FC236}">
              <a16:creationId xmlns:a16="http://schemas.microsoft.com/office/drawing/2014/main" id="{825D6920-68E6-43AC-937C-670E71C3B69C}"/>
            </a:ext>
          </a:extLst>
        </xdr:cNvPr>
        <xdr:cNvCxnSpPr/>
      </xdr:nvCxnSpPr>
      <xdr:spPr>
        <a:xfrm>
          <a:off x="670560" y="1080516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63</xdr:row>
      <xdr:rowOff>104775</xdr:rowOff>
    </xdr:from>
    <xdr:ext cx="337185" cy="258445"/>
    <xdr:sp macro="" textlink="">
      <xdr:nvSpPr>
        <xdr:cNvPr id="142" name="テキスト ボックス 141">
          <a:extLst>
            <a:ext uri="{FF2B5EF4-FFF2-40B4-BE49-F238E27FC236}">
              <a16:creationId xmlns:a16="http://schemas.microsoft.com/office/drawing/2014/main" id="{6C3EF9E2-03AE-4353-B015-F5EA17A631CD}"/>
            </a:ext>
          </a:extLst>
        </xdr:cNvPr>
        <xdr:cNvSpPr txBox="1"/>
      </xdr:nvSpPr>
      <xdr:spPr>
        <a:xfrm>
          <a:off x="377190" y="10666095"/>
          <a:ext cx="337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62</xdr:row>
      <xdr:rowOff>37465</xdr:rowOff>
    </xdr:from>
    <xdr:to>
      <xdr:col>28</xdr:col>
      <xdr:colOff>114300</xdr:colOff>
      <xdr:row>62</xdr:row>
      <xdr:rowOff>37465</xdr:rowOff>
    </xdr:to>
    <xdr:cxnSp macro="">
      <xdr:nvCxnSpPr>
        <xdr:cNvPr id="143" name="直線コネクタ 142">
          <a:extLst>
            <a:ext uri="{FF2B5EF4-FFF2-40B4-BE49-F238E27FC236}">
              <a16:creationId xmlns:a16="http://schemas.microsoft.com/office/drawing/2014/main" id="{9D59E119-04CE-4531-A4A6-B3050889FCF7}"/>
            </a:ext>
          </a:extLst>
        </xdr:cNvPr>
        <xdr:cNvCxnSpPr/>
      </xdr:nvCxnSpPr>
      <xdr:spPr>
        <a:xfrm>
          <a:off x="670560" y="10431145"/>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66675</xdr:rowOff>
    </xdr:from>
    <xdr:ext cx="402590" cy="258445"/>
    <xdr:sp macro="" textlink="">
      <xdr:nvSpPr>
        <xdr:cNvPr id="144" name="テキスト ボックス 143">
          <a:extLst>
            <a:ext uri="{FF2B5EF4-FFF2-40B4-BE49-F238E27FC236}">
              <a16:creationId xmlns:a16="http://schemas.microsoft.com/office/drawing/2014/main" id="{D4CAB9E5-7BE9-4A88-82BC-F59B20C2BFDE}"/>
            </a:ext>
          </a:extLst>
        </xdr:cNvPr>
        <xdr:cNvSpPr txBox="1"/>
      </xdr:nvSpPr>
      <xdr:spPr>
        <a:xfrm>
          <a:off x="335915" y="1029271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5" name="直線コネクタ 144">
          <a:extLst>
            <a:ext uri="{FF2B5EF4-FFF2-40B4-BE49-F238E27FC236}">
              <a16:creationId xmlns:a16="http://schemas.microsoft.com/office/drawing/2014/main" id="{4F0CE2DB-0FA4-4673-9C0D-F39BA5784441}"/>
            </a:ext>
          </a:extLst>
        </xdr:cNvPr>
        <xdr:cNvCxnSpPr/>
      </xdr:nvCxnSpPr>
      <xdr:spPr>
        <a:xfrm>
          <a:off x="670560" y="1005840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2590" cy="257175"/>
    <xdr:sp macro="" textlink="">
      <xdr:nvSpPr>
        <xdr:cNvPr id="146" name="テキスト ボックス 145">
          <a:extLst>
            <a:ext uri="{FF2B5EF4-FFF2-40B4-BE49-F238E27FC236}">
              <a16:creationId xmlns:a16="http://schemas.microsoft.com/office/drawing/2014/main" id="{41CDD759-1331-440A-829E-9CE639C203FE}"/>
            </a:ext>
          </a:extLst>
        </xdr:cNvPr>
        <xdr:cNvSpPr txBox="1"/>
      </xdr:nvSpPr>
      <xdr:spPr>
        <a:xfrm>
          <a:off x="335915" y="9919970"/>
          <a:ext cx="402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7" name="直線コネクタ 146">
          <a:extLst>
            <a:ext uri="{FF2B5EF4-FFF2-40B4-BE49-F238E27FC236}">
              <a16:creationId xmlns:a16="http://schemas.microsoft.com/office/drawing/2014/main" id="{207C0C14-5914-451A-A898-DB01E440A7E7}"/>
            </a:ext>
          </a:extLst>
        </xdr:cNvPr>
        <xdr:cNvCxnSpPr/>
      </xdr:nvCxnSpPr>
      <xdr:spPr>
        <a:xfrm>
          <a:off x="670560" y="968883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161925</xdr:rowOff>
    </xdr:from>
    <xdr:ext cx="402590" cy="258445"/>
    <xdr:sp macro="" textlink="">
      <xdr:nvSpPr>
        <xdr:cNvPr id="148" name="テキスト ボックス 147">
          <a:extLst>
            <a:ext uri="{FF2B5EF4-FFF2-40B4-BE49-F238E27FC236}">
              <a16:creationId xmlns:a16="http://schemas.microsoft.com/office/drawing/2014/main" id="{B0CC8134-1AB9-436E-B3EA-CFCC3D5DE5CA}"/>
            </a:ext>
          </a:extLst>
        </xdr:cNvPr>
        <xdr:cNvSpPr txBox="1"/>
      </xdr:nvSpPr>
      <xdr:spPr>
        <a:xfrm>
          <a:off x="335915" y="954976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55</xdr:row>
      <xdr:rowOff>94615</xdr:rowOff>
    </xdr:from>
    <xdr:to>
      <xdr:col>28</xdr:col>
      <xdr:colOff>114300</xdr:colOff>
      <xdr:row>55</xdr:row>
      <xdr:rowOff>94615</xdr:rowOff>
    </xdr:to>
    <xdr:cxnSp macro="">
      <xdr:nvCxnSpPr>
        <xdr:cNvPr id="149" name="直線コネクタ 148">
          <a:extLst>
            <a:ext uri="{FF2B5EF4-FFF2-40B4-BE49-F238E27FC236}">
              <a16:creationId xmlns:a16="http://schemas.microsoft.com/office/drawing/2014/main" id="{41DD202C-4DCB-49E4-B953-EB9649B40388}"/>
            </a:ext>
          </a:extLst>
        </xdr:cNvPr>
        <xdr:cNvCxnSpPr/>
      </xdr:nvCxnSpPr>
      <xdr:spPr>
        <a:xfrm>
          <a:off x="670560" y="9314815"/>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123825</xdr:rowOff>
    </xdr:from>
    <xdr:ext cx="402590" cy="257810"/>
    <xdr:sp macro="" textlink="">
      <xdr:nvSpPr>
        <xdr:cNvPr id="150" name="テキスト ボックス 149">
          <a:extLst>
            <a:ext uri="{FF2B5EF4-FFF2-40B4-BE49-F238E27FC236}">
              <a16:creationId xmlns:a16="http://schemas.microsoft.com/office/drawing/2014/main" id="{5F38BDBB-92C1-4189-AC8D-450514782248}"/>
            </a:ext>
          </a:extLst>
        </xdr:cNvPr>
        <xdr:cNvSpPr txBox="1"/>
      </xdr:nvSpPr>
      <xdr:spPr>
        <a:xfrm>
          <a:off x="335915" y="9176385"/>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a:extLst>
            <a:ext uri="{FF2B5EF4-FFF2-40B4-BE49-F238E27FC236}">
              <a16:creationId xmlns:a16="http://schemas.microsoft.com/office/drawing/2014/main" id="{4054A93D-56E0-49E0-96F8-D330F4BC1B2A}"/>
            </a:ext>
          </a:extLst>
        </xdr:cNvPr>
        <xdr:cNvCxnSpPr/>
      </xdr:nvCxnSpPr>
      <xdr:spPr>
        <a:xfrm>
          <a:off x="670560" y="894207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6090" cy="257175"/>
    <xdr:sp macro="" textlink="">
      <xdr:nvSpPr>
        <xdr:cNvPr id="152" name="テキスト ボックス 151">
          <a:extLst>
            <a:ext uri="{FF2B5EF4-FFF2-40B4-BE49-F238E27FC236}">
              <a16:creationId xmlns:a16="http://schemas.microsoft.com/office/drawing/2014/main" id="{F2557150-BBF5-4BA2-B5F9-1D85474E920B}"/>
            </a:ext>
          </a:extLst>
        </xdr:cNvPr>
        <xdr:cNvSpPr txBox="1"/>
      </xdr:nvSpPr>
      <xdr:spPr>
        <a:xfrm>
          <a:off x="271780" y="8803640"/>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a:extLst>
            <a:ext uri="{FF2B5EF4-FFF2-40B4-BE49-F238E27FC236}">
              <a16:creationId xmlns:a16="http://schemas.microsoft.com/office/drawing/2014/main" id="{63501B94-48A0-4680-AB6D-F42C955F50DC}"/>
            </a:ext>
          </a:extLst>
        </xdr:cNvPr>
        <xdr:cNvSpPr/>
      </xdr:nvSpPr>
      <xdr:spPr>
        <a:xfrm>
          <a:off x="670560" y="8942070"/>
          <a:ext cx="417576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139065</xdr:rowOff>
    </xdr:from>
    <xdr:to>
      <xdr:col>24</xdr:col>
      <xdr:colOff>62865</xdr:colOff>
      <xdr:row>63</xdr:row>
      <xdr:rowOff>166370</xdr:rowOff>
    </xdr:to>
    <xdr:cxnSp macro="">
      <xdr:nvCxnSpPr>
        <xdr:cNvPr id="154" name="直線コネクタ 153">
          <a:extLst>
            <a:ext uri="{FF2B5EF4-FFF2-40B4-BE49-F238E27FC236}">
              <a16:creationId xmlns:a16="http://schemas.microsoft.com/office/drawing/2014/main" id="{58388808-22BB-40D6-90CD-DCB851C223CD}"/>
            </a:ext>
          </a:extLst>
        </xdr:cNvPr>
        <xdr:cNvCxnSpPr/>
      </xdr:nvCxnSpPr>
      <xdr:spPr>
        <a:xfrm flipV="1">
          <a:off x="4086225" y="9359265"/>
          <a:ext cx="0" cy="1368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167640</xdr:rowOff>
    </xdr:from>
    <xdr:ext cx="340360" cy="257175"/>
    <xdr:sp macro="" textlink="">
      <xdr:nvSpPr>
        <xdr:cNvPr id="155" name="【橋りょう・トンネル】&#10;有形固定資産減価償却率最小値テキスト">
          <a:extLst>
            <a:ext uri="{FF2B5EF4-FFF2-40B4-BE49-F238E27FC236}">
              <a16:creationId xmlns:a16="http://schemas.microsoft.com/office/drawing/2014/main" id="{659FFEE6-97EC-4030-87D2-24B19589D2A8}"/>
            </a:ext>
          </a:extLst>
        </xdr:cNvPr>
        <xdr:cNvSpPr txBox="1"/>
      </xdr:nvSpPr>
      <xdr:spPr>
        <a:xfrm>
          <a:off x="4124960" y="10728960"/>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166370</xdr:rowOff>
    </xdr:from>
    <xdr:to>
      <xdr:col>24</xdr:col>
      <xdr:colOff>152400</xdr:colOff>
      <xdr:row>63</xdr:row>
      <xdr:rowOff>166370</xdr:rowOff>
    </xdr:to>
    <xdr:cxnSp macro="">
      <xdr:nvCxnSpPr>
        <xdr:cNvPr id="156" name="直線コネクタ 155">
          <a:extLst>
            <a:ext uri="{FF2B5EF4-FFF2-40B4-BE49-F238E27FC236}">
              <a16:creationId xmlns:a16="http://schemas.microsoft.com/office/drawing/2014/main" id="{65B9A3D9-4686-4194-8C37-E6D4D4743C5A}"/>
            </a:ext>
          </a:extLst>
        </xdr:cNvPr>
        <xdr:cNvCxnSpPr/>
      </xdr:nvCxnSpPr>
      <xdr:spPr>
        <a:xfrm>
          <a:off x="4020820" y="1072769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86360</xdr:rowOff>
    </xdr:from>
    <xdr:ext cx="405130" cy="257175"/>
    <xdr:sp macro="" textlink="">
      <xdr:nvSpPr>
        <xdr:cNvPr id="157" name="【橋りょう・トンネル】&#10;有形固定資産減価償却率最大値テキスト">
          <a:extLst>
            <a:ext uri="{FF2B5EF4-FFF2-40B4-BE49-F238E27FC236}">
              <a16:creationId xmlns:a16="http://schemas.microsoft.com/office/drawing/2014/main" id="{B5FDC582-B23A-4A17-A21D-C8489C9BDE9B}"/>
            </a:ext>
          </a:extLst>
        </xdr:cNvPr>
        <xdr:cNvSpPr txBox="1"/>
      </xdr:nvSpPr>
      <xdr:spPr>
        <a:xfrm>
          <a:off x="4124960" y="913892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77.7</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139065</xdr:rowOff>
    </xdr:from>
    <xdr:to>
      <xdr:col>24</xdr:col>
      <xdr:colOff>152400</xdr:colOff>
      <xdr:row>55</xdr:row>
      <xdr:rowOff>139065</xdr:rowOff>
    </xdr:to>
    <xdr:cxnSp macro="">
      <xdr:nvCxnSpPr>
        <xdr:cNvPr id="158" name="直線コネクタ 157">
          <a:extLst>
            <a:ext uri="{FF2B5EF4-FFF2-40B4-BE49-F238E27FC236}">
              <a16:creationId xmlns:a16="http://schemas.microsoft.com/office/drawing/2014/main" id="{A1753487-158B-4558-8361-87312FC7096E}"/>
            </a:ext>
          </a:extLst>
        </xdr:cNvPr>
        <xdr:cNvCxnSpPr/>
      </xdr:nvCxnSpPr>
      <xdr:spPr>
        <a:xfrm>
          <a:off x="4020820" y="935926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137160</xdr:rowOff>
    </xdr:from>
    <xdr:ext cx="405130" cy="259080"/>
    <xdr:sp macro="" textlink="">
      <xdr:nvSpPr>
        <xdr:cNvPr id="159" name="【橋りょう・トンネル】&#10;有形固定資産減価償却率平均値テキスト">
          <a:extLst>
            <a:ext uri="{FF2B5EF4-FFF2-40B4-BE49-F238E27FC236}">
              <a16:creationId xmlns:a16="http://schemas.microsoft.com/office/drawing/2014/main" id="{178E8AB0-4AE2-462F-B125-B2B5A13F4D70}"/>
            </a:ext>
          </a:extLst>
        </xdr:cNvPr>
        <xdr:cNvSpPr txBox="1"/>
      </xdr:nvSpPr>
      <xdr:spPr>
        <a:xfrm>
          <a:off x="4124960" y="96926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158115</xdr:rowOff>
    </xdr:from>
    <xdr:to>
      <xdr:col>24</xdr:col>
      <xdr:colOff>114300</xdr:colOff>
      <xdr:row>58</xdr:row>
      <xdr:rowOff>88900</xdr:rowOff>
    </xdr:to>
    <xdr:sp macro="" textlink="">
      <xdr:nvSpPr>
        <xdr:cNvPr id="160" name="フローチャート: 判断 159">
          <a:extLst>
            <a:ext uri="{FF2B5EF4-FFF2-40B4-BE49-F238E27FC236}">
              <a16:creationId xmlns:a16="http://schemas.microsoft.com/office/drawing/2014/main" id="{11F0D382-79F0-4A31-ADEB-7A6B102416CE}"/>
            </a:ext>
          </a:extLst>
        </xdr:cNvPr>
        <xdr:cNvSpPr/>
      </xdr:nvSpPr>
      <xdr:spPr>
        <a:xfrm>
          <a:off x="4036060" y="971359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15240</xdr:rowOff>
    </xdr:from>
    <xdr:to>
      <xdr:col>20</xdr:col>
      <xdr:colOff>38100</xdr:colOff>
      <xdr:row>58</xdr:row>
      <xdr:rowOff>117475</xdr:rowOff>
    </xdr:to>
    <xdr:sp macro="" textlink="">
      <xdr:nvSpPr>
        <xdr:cNvPr id="161" name="フローチャート: 判断 160">
          <a:extLst>
            <a:ext uri="{FF2B5EF4-FFF2-40B4-BE49-F238E27FC236}">
              <a16:creationId xmlns:a16="http://schemas.microsoft.com/office/drawing/2014/main" id="{52A223D9-85EF-40F6-B65A-CE1EB8475351}"/>
            </a:ext>
          </a:extLst>
        </xdr:cNvPr>
        <xdr:cNvSpPr/>
      </xdr:nvSpPr>
      <xdr:spPr>
        <a:xfrm>
          <a:off x="3312160" y="9738360"/>
          <a:ext cx="7874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42545</xdr:rowOff>
    </xdr:from>
    <xdr:to>
      <xdr:col>15</xdr:col>
      <xdr:colOff>101600</xdr:colOff>
      <xdr:row>58</xdr:row>
      <xdr:rowOff>144145</xdr:rowOff>
    </xdr:to>
    <xdr:sp macro="" textlink="">
      <xdr:nvSpPr>
        <xdr:cNvPr id="162" name="フローチャート: 判断 161">
          <a:extLst>
            <a:ext uri="{FF2B5EF4-FFF2-40B4-BE49-F238E27FC236}">
              <a16:creationId xmlns:a16="http://schemas.microsoft.com/office/drawing/2014/main" id="{31E426D9-A090-4BDD-A550-B5FD35A4A4D8}"/>
            </a:ext>
          </a:extLst>
        </xdr:cNvPr>
        <xdr:cNvSpPr/>
      </xdr:nvSpPr>
      <xdr:spPr>
        <a:xfrm>
          <a:off x="2514600" y="976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38100</xdr:rowOff>
    </xdr:from>
    <xdr:to>
      <xdr:col>10</xdr:col>
      <xdr:colOff>165100</xdr:colOff>
      <xdr:row>58</xdr:row>
      <xdr:rowOff>139700</xdr:rowOff>
    </xdr:to>
    <xdr:sp macro="" textlink="">
      <xdr:nvSpPr>
        <xdr:cNvPr id="163" name="フローチャート: 判断 162">
          <a:extLst>
            <a:ext uri="{FF2B5EF4-FFF2-40B4-BE49-F238E27FC236}">
              <a16:creationId xmlns:a16="http://schemas.microsoft.com/office/drawing/2014/main" id="{A19933F3-898E-4B57-991F-CB4B712A0D57}"/>
            </a:ext>
          </a:extLst>
        </xdr:cNvPr>
        <xdr:cNvSpPr/>
      </xdr:nvSpPr>
      <xdr:spPr>
        <a:xfrm>
          <a:off x="17399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1365" cy="257175"/>
    <xdr:sp macro="" textlink="">
      <xdr:nvSpPr>
        <xdr:cNvPr id="164" name="テキスト ボックス 163">
          <a:extLst>
            <a:ext uri="{FF2B5EF4-FFF2-40B4-BE49-F238E27FC236}">
              <a16:creationId xmlns:a16="http://schemas.microsoft.com/office/drawing/2014/main" id="{B4C82025-4279-41C0-ADAE-F50F36DFCED9}"/>
            </a:ext>
          </a:extLst>
        </xdr:cNvPr>
        <xdr:cNvSpPr txBox="1"/>
      </xdr:nvSpPr>
      <xdr:spPr>
        <a:xfrm>
          <a:off x="3919220" y="1117600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175"/>
    <xdr:sp macro="" textlink="">
      <xdr:nvSpPr>
        <xdr:cNvPr id="165" name="テキスト ボックス 164">
          <a:extLst>
            <a:ext uri="{FF2B5EF4-FFF2-40B4-BE49-F238E27FC236}">
              <a16:creationId xmlns:a16="http://schemas.microsoft.com/office/drawing/2014/main" id="{32680F42-F16F-40AB-B456-853EEDD41F3B}"/>
            </a:ext>
          </a:extLst>
        </xdr:cNvPr>
        <xdr:cNvSpPr txBox="1"/>
      </xdr:nvSpPr>
      <xdr:spPr>
        <a:xfrm>
          <a:off x="3187700" y="11176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1365" cy="257175"/>
    <xdr:sp macro="" textlink="">
      <xdr:nvSpPr>
        <xdr:cNvPr id="166" name="テキスト ボックス 165">
          <a:extLst>
            <a:ext uri="{FF2B5EF4-FFF2-40B4-BE49-F238E27FC236}">
              <a16:creationId xmlns:a16="http://schemas.microsoft.com/office/drawing/2014/main" id="{BC436C80-D534-45D3-AE4D-011DD0D0A714}"/>
            </a:ext>
          </a:extLst>
        </xdr:cNvPr>
        <xdr:cNvSpPr txBox="1"/>
      </xdr:nvSpPr>
      <xdr:spPr>
        <a:xfrm>
          <a:off x="2397760" y="1117600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175"/>
    <xdr:sp macro="" textlink="">
      <xdr:nvSpPr>
        <xdr:cNvPr id="167" name="テキスト ボックス 166">
          <a:extLst>
            <a:ext uri="{FF2B5EF4-FFF2-40B4-BE49-F238E27FC236}">
              <a16:creationId xmlns:a16="http://schemas.microsoft.com/office/drawing/2014/main" id="{B5B594E6-699A-4B26-A1CF-0F46EA5FA491}"/>
            </a:ext>
          </a:extLst>
        </xdr:cNvPr>
        <xdr:cNvSpPr txBox="1"/>
      </xdr:nvSpPr>
      <xdr:spPr>
        <a:xfrm>
          <a:off x="1623060" y="11176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175"/>
    <xdr:sp macro="" textlink="">
      <xdr:nvSpPr>
        <xdr:cNvPr id="168" name="テキスト ボックス 167">
          <a:extLst>
            <a:ext uri="{FF2B5EF4-FFF2-40B4-BE49-F238E27FC236}">
              <a16:creationId xmlns:a16="http://schemas.microsoft.com/office/drawing/2014/main" id="{2DA592B8-720E-4214-AE5E-37B5CDEB00D9}"/>
            </a:ext>
          </a:extLst>
        </xdr:cNvPr>
        <xdr:cNvSpPr txBox="1"/>
      </xdr:nvSpPr>
      <xdr:spPr>
        <a:xfrm>
          <a:off x="840740" y="11176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19</xdr:col>
      <xdr:colOff>127000</xdr:colOff>
      <xdr:row>57</xdr:row>
      <xdr:rowOff>34290</xdr:rowOff>
    </xdr:from>
    <xdr:to>
      <xdr:col>20</xdr:col>
      <xdr:colOff>38100</xdr:colOff>
      <xdr:row>57</xdr:row>
      <xdr:rowOff>136525</xdr:rowOff>
    </xdr:to>
    <xdr:sp macro="" textlink="">
      <xdr:nvSpPr>
        <xdr:cNvPr id="169" name="楕円 168">
          <a:extLst>
            <a:ext uri="{FF2B5EF4-FFF2-40B4-BE49-F238E27FC236}">
              <a16:creationId xmlns:a16="http://schemas.microsoft.com/office/drawing/2014/main" id="{391DF70F-356B-4065-8E84-571B889D5318}"/>
            </a:ext>
          </a:extLst>
        </xdr:cNvPr>
        <xdr:cNvSpPr/>
      </xdr:nvSpPr>
      <xdr:spPr>
        <a:xfrm>
          <a:off x="3312160" y="9589770"/>
          <a:ext cx="7874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57785</xdr:rowOff>
    </xdr:from>
    <xdr:to>
      <xdr:col>15</xdr:col>
      <xdr:colOff>101600</xdr:colOff>
      <xdr:row>57</xdr:row>
      <xdr:rowOff>158750</xdr:rowOff>
    </xdr:to>
    <xdr:sp macro="" textlink="">
      <xdr:nvSpPr>
        <xdr:cNvPr id="170" name="楕円 169">
          <a:extLst>
            <a:ext uri="{FF2B5EF4-FFF2-40B4-BE49-F238E27FC236}">
              <a16:creationId xmlns:a16="http://schemas.microsoft.com/office/drawing/2014/main" id="{BF579EAA-F849-4FF8-B9B3-1F1B3764571E}"/>
            </a:ext>
          </a:extLst>
        </xdr:cNvPr>
        <xdr:cNvSpPr/>
      </xdr:nvSpPr>
      <xdr:spPr>
        <a:xfrm>
          <a:off x="2514600" y="961326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86360</xdr:rowOff>
    </xdr:from>
    <xdr:to>
      <xdr:col>19</xdr:col>
      <xdr:colOff>177800</xdr:colOff>
      <xdr:row>57</xdr:row>
      <xdr:rowOff>109220</xdr:rowOff>
    </xdr:to>
    <xdr:cxnSp macro="">
      <xdr:nvCxnSpPr>
        <xdr:cNvPr id="171" name="直線コネクタ 170">
          <a:extLst>
            <a:ext uri="{FF2B5EF4-FFF2-40B4-BE49-F238E27FC236}">
              <a16:creationId xmlns:a16="http://schemas.microsoft.com/office/drawing/2014/main" id="{19112177-E43D-4CBE-B30E-ED32A6E5B43F}"/>
            </a:ext>
          </a:extLst>
        </xdr:cNvPr>
        <xdr:cNvCxnSpPr/>
      </xdr:nvCxnSpPr>
      <xdr:spPr>
        <a:xfrm flipV="1">
          <a:off x="2565400" y="9641840"/>
          <a:ext cx="78994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82550</xdr:rowOff>
    </xdr:from>
    <xdr:to>
      <xdr:col>10</xdr:col>
      <xdr:colOff>165100</xdr:colOff>
      <xdr:row>58</xdr:row>
      <xdr:rowOff>12065</xdr:rowOff>
    </xdr:to>
    <xdr:sp macro="" textlink="">
      <xdr:nvSpPr>
        <xdr:cNvPr id="172" name="楕円 171">
          <a:extLst>
            <a:ext uri="{FF2B5EF4-FFF2-40B4-BE49-F238E27FC236}">
              <a16:creationId xmlns:a16="http://schemas.microsoft.com/office/drawing/2014/main" id="{7FBCC140-E1FA-4248-844F-BCCBA1E1C9A4}"/>
            </a:ext>
          </a:extLst>
        </xdr:cNvPr>
        <xdr:cNvSpPr/>
      </xdr:nvSpPr>
      <xdr:spPr>
        <a:xfrm>
          <a:off x="1739900" y="963803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109220</xdr:rowOff>
    </xdr:from>
    <xdr:to>
      <xdr:col>15</xdr:col>
      <xdr:colOff>50800</xdr:colOff>
      <xdr:row>57</xdr:row>
      <xdr:rowOff>133350</xdr:rowOff>
    </xdr:to>
    <xdr:cxnSp macro="">
      <xdr:nvCxnSpPr>
        <xdr:cNvPr id="173" name="直線コネクタ 172">
          <a:extLst>
            <a:ext uri="{FF2B5EF4-FFF2-40B4-BE49-F238E27FC236}">
              <a16:creationId xmlns:a16="http://schemas.microsoft.com/office/drawing/2014/main" id="{53F3D051-1DA9-4819-98EF-2A609BA7754D}"/>
            </a:ext>
          </a:extLst>
        </xdr:cNvPr>
        <xdr:cNvCxnSpPr/>
      </xdr:nvCxnSpPr>
      <xdr:spPr>
        <a:xfrm flipV="1">
          <a:off x="1790700" y="9664700"/>
          <a:ext cx="7747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58</xdr:row>
      <xdr:rowOff>109220</xdr:rowOff>
    </xdr:from>
    <xdr:ext cx="404495" cy="256540"/>
    <xdr:sp macro="" textlink="">
      <xdr:nvSpPr>
        <xdr:cNvPr id="174" name="n_1aveValue【橋りょう・トンネル】&#10;有形固定資産減価償却率">
          <a:extLst>
            <a:ext uri="{FF2B5EF4-FFF2-40B4-BE49-F238E27FC236}">
              <a16:creationId xmlns:a16="http://schemas.microsoft.com/office/drawing/2014/main" id="{614FA9FA-CB08-499F-842D-2BA10595F83D}"/>
            </a:ext>
          </a:extLst>
        </xdr:cNvPr>
        <xdr:cNvSpPr txBox="1"/>
      </xdr:nvSpPr>
      <xdr:spPr>
        <a:xfrm>
          <a:off x="3170555" y="9832340"/>
          <a:ext cx="404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135255</xdr:rowOff>
    </xdr:from>
    <xdr:ext cx="403860" cy="257175"/>
    <xdr:sp macro="" textlink="">
      <xdr:nvSpPr>
        <xdr:cNvPr id="175" name="n_2aveValue【橋りょう・トンネル】&#10;有形固定資産減価償却率">
          <a:extLst>
            <a:ext uri="{FF2B5EF4-FFF2-40B4-BE49-F238E27FC236}">
              <a16:creationId xmlns:a16="http://schemas.microsoft.com/office/drawing/2014/main" id="{4AC306EF-004D-41BA-A250-661AFD948566}"/>
            </a:ext>
          </a:extLst>
        </xdr:cNvPr>
        <xdr:cNvSpPr txBox="1"/>
      </xdr:nvSpPr>
      <xdr:spPr>
        <a:xfrm>
          <a:off x="2385695" y="9858375"/>
          <a:ext cx="403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132080</xdr:rowOff>
    </xdr:from>
    <xdr:ext cx="403225" cy="257175"/>
    <xdr:sp macro="" textlink="">
      <xdr:nvSpPr>
        <xdr:cNvPr id="176" name="n_3aveValue【橋りょう・トンネル】&#10;有形固定資産減価償却率">
          <a:extLst>
            <a:ext uri="{FF2B5EF4-FFF2-40B4-BE49-F238E27FC236}">
              <a16:creationId xmlns:a16="http://schemas.microsoft.com/office/drawing/2014/main" id="{34CBCF7F-5127-48C2-9868-C333E19F6253}"/>
            </a:ext>
          </a:extLst>
        </xdr:cNvPr>
        <xdr:cNvSpPr txBox="1"/>
      </xdr:nvSpPr>
      <xdr:spPr>
        <a:xfrm>
          <a:off x="1610995" y="98552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55</xdr:row>
      <xdr:rowOff>152400</xdr:rowOff>
    </xdr:from>
    <xdr:ext cx="404495" cy="259080"/>
    <xdr:sp macro="" textlink="">
      <xdr:nvSpPr>
        <xdr:cNvPr id="177" name="n_1mainValue【橋りょう・トンネル】&#10;有形固定資産減価償却率">
          <a:extLst>
            <a:ext uri="{FF2B5EF4-FFF2-40B4-BE49-F238E27FC236}">
              <a16:creationId xmlns:a16="http://schemas.microsoft.com/office/drawing/2014/main" id="{C7D9BB58-B8F3-41CC-8EC0-394C2C502896}"/>
            </a:ext>
          </a:extLst>
        </xdr:cNvPr>
        <xdr:cNvSpPr txBox="1"/>
      </xdr:nvSpPr>
      <xdr:spPr>
        <a:xfrm>
          <a:off x="3170555" y="93726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56</xdr:row>
      <xdr:rowOff>3810</xdr:rowOff>
    </xdr:from>
    <xdr:ext cx="403860" cy="259080"/>
    <xdr:sp macro="" textlink="">
      <xdr:nvSpPr>
        <xdr:cNvPr id="178" name="n_2mainValue【橋りょう・トンネル】&#10;有形固定資産減価償却率">
          <a:extLst>
            <a:ext uri="{FF2B5EF4-FFF2-40B4-BE49-F238E27FC236}">
              <a16:creationId xmlns:a16="http://schemas.microsoft.com/office/drawing/2014/main" id="{8ED5A15A-4321-4E15-8D6F-F963AE155577}"/>
            </a:ext>
          </a:extLst>
        </xdr:cNvPr>
        <xdr:cNvSpPr txBox="1"/>
      </xdr:nvSpPr>
      <xdr:spPr>
        <a:xfrm>
          <a:off x="2385695" y="93916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56</xdr:row>
      <xdr:rowOff>29210</xdr:rowOff>
    </xdr:from>
    <xdr:ext cx="403225" cy="257175"/>
    <xdr:sp macro="" textlink="">
      <xdr:nvSpPr>
        <xdr:cNvPr id="179" name="n_3mainValue【橋りょう・トンネル】&#10;有形固定資産減価償却率">
          <a:extLst>
            <a:ext uri="{FF2B5EF4-FFF2-40B4-BE49-F238E27FC236}">
              <a16:creationId xmlns:a16="http://schemas.microsoft.com/office/drawing/2014/main" id="{669B920D-101F-4AF4-B8B9-0D09A4BEFF2F}"/>
            </a:ext>
          </a:extLst>
        </xdr:cNvPr>
        <xdr:cNvSpPr txBox="1"/>
      </xdr:nvSpPr>
      <xdr:spPr>
        <a:xfrm>
          <a:off x="1610995" y="94170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a:extLst>
            <a:ext uri="{FF2B5EF4-FFF2-40B4-BE49-F238E27FC236}">
              <a16:creationId xmlns:a16="http://schemas.microsoft.com/office/drawing/2014/main" id="{1284D457-77E3-44C1-8BA1-C459EEC157BB}"/>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a:extLst>
            <a:ext uri="{FF2B5EF4-FFF2-40B4-BE49-F238E27FC236}">
              <a16:creationId xmlns:a16="http://schemas.microsoft.com/office/drawing/2014/main" id="{A1CCB794-5EBA-4042-9D5C-9B8799847472}"/>
            </a:ext>
          </a:extLst>
        </xdr:cNvPr>
        <xdr:cNvSpPr/>
      </xdr:nvSpPr>
      <xdr:spPr>
        <a:xfrm>
          <a:off x="593090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31115</xdr:rowOff>
    </xdr:to>
    <xdr:sp macro="" textlink="">
      <xdr:nvSpPr>
        <xdr:cNvPr id="182" name="正方形/長方形 181">
          <a:extLst>
            <a:ext uri="{FF2B5EF4-FFF2-40B4-BE49-F238E27FC236}">
              <a16:creationId xmlns:a16="http://schemas.microsoft.com/office/drawing/2014/main" id="{AAACB75F-DF10-4993-9949-184916CF234C}"/>
            </a:ext>
          </a:extLst>
        </xdr:cNvPr>
        <xdr:cNvSpPr/>
      </xdr:nvSpPr>
      <xdr:spPr>
        <a:xfrm>
          <a:off x="5930900" y="8670290"/>
          <a:ext cx="134112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a:extLst>
            <a:ext uri="{FF2B5EF4-FFF2-40B4-BE49-F238E27FC236}">
              <a16:creationId xmlns:a16="http://schemas.microsoft.com/office/drawing/2014/main" id="{A24D6C69-46FF-46CB-9D48-108BBF5634F8}"/>
            </a:ext>
          </a:extLst>
        </xdr:cNvPr>
        <xdr:cNvSpPr/>
      </xdr:nvSpPr>
      <xdr:spPr>
        <a:xfrm>
          <a:off x="683260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31115</xdr:rowOff>
    </xdr:to>
    <xdr:sp macro="" textlink="">
      <xdr:nvSpPr>
        <xdr:cNvPr id="184" name="正方形/長方形 183">
          <a:extLst>
            <a:ext uri="{FF2B5EF4-FFF2-40B4-BE49-F238E27FC236}">
              <a16:creationId xmlns:a16="http://schemas.microsoft.com/office/drawing/2014/main" id="{D187EC09-0DF6-423F-A07B-CDC859AE41D8}"/>
            </a:ext>
          </a:extLst>
        </xdr:cNvPr>
        <xdr:cNvSpPr/>
      </xdr:nvSpPr>
      <xdr:spPr>
        <a:xfrm>
          <a:off x="6832600" y="8670290"/>
          <a:ext cx="134112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152,378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a:extLst>
            <a:ext uri="{FF2B5EF4-FFF2-40B4-BE49-F238E27FC236}">
              <a16:creationId xmlns:a16="http://schemas.microsoft.com/office/drawing/2014/main" id="{2D023969-5111-4F52-B6DC-B88440220E8B}"/>
            </a:ext>
          </a:extLst>
        </xdr:cNvPr>
        <xdr:cNvSpPr/>
      </xdr:nvSpPr>
      <xdr:spPr>
        <a:xfrm>
          <a:off x="783844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51</xdr:row>
      <xdr:rowOff>120650</xdr:rowOff>
    </xdr:from>
    <xdr:to>
      <xdr:col>54</xdr:col>
      <xdr:colOff>127000</xdr:colOff>
      <xdr:row>53</xdr:row>
      <xdr:rowOff>31115</xdr:rowOff>
    </xdr:to>
    <xdr:sp macro="" textlink="">
      <xdr:nvSpPr>
        <xdr:cNvPr id="186" name="正方形/長方形 185">
          <a:extLst>
            <a:ext uri="{FF2B5EF4-FFF2-40B4-BE49-F238E27FC236}">
              <a16:creationId xmlns:a16="http://schemas.microsoft.com/office/drawing/2014/main" id="{E0453374-842E-44C3-A251-1725483D74BA}"/>
            </a:ext>
          </a:extLst>
        </xdr:cNvPr>
        <xdr:cNvSpPr/>
      </xdr:nvSpPr>
      <xdr:spPr>
        <a:xfrm>
          <a:off x="7838440" y="8670290"/>
          <a:ext cx="134112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202,198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a:extLst>
            <a:ext uri="{FF2B5EF4-FFF2-40B4-BE49-F238E27FC236}">
              <a16:creationId xmlns:a16="http://schemas.microsoft.com/office/drawing/2014/main" id="{6F0C7456-022B-4495-84E7-911A4119A8E2}"/>
            </a:ext>
          </a:extLst>
        </xdr:cNvPr>
        <xdr:cNvSpPr/>
      </xdr:nvSpPr>
      <xdr:spPr>
        <a:xfrm>
          <a:off x="5826760" y="8942070"/>
          <a:ext cx="41529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37465</xdr:rowOff>
    </xdr:from>
    <xdr:ext cx="347980" cy="225425"/>
    <xdr:sp macro="" textlink="">
      <xdr:nvSpPr>
        <xdr:cNvPr id="188" name="テキスト ボックス 187">
          <a:extLst>
            <a:ext uri="{FF2B5EF4-FFF2-40B4-BE49-F238E27FC236}">
              <a16:creationId xmlns:a16="http://schemas.microsoft.com/office/drawing/2014/main" id="{6005D9B1-C3EC-4BB8-8A02-18E7A8A1CB14}"/>
            </a:ext>
          </a:extLst>
        </xdr:cNvPr>
        <xdr:cNvSpPr txBox="1"/>
      </xdr:nvSpPr>
      <xdr:spPr>
        <a:xfrm>
          <a:off x="5788660" y="8754745"/>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a:extLst>
            <a:ext uri="{FF2B5EF4-FFF2-40B4-BE49-F238E27FC236}">
              <a16:creationId xmlns:a16="http://schemas.microsoft.com/office/drawing/2014/main" id="{1E9AE017-4AA3-48A3-B613-979D4898DB51}"/>
            </a:ext>
          </a:extLst>
        </xdr:cNvPr>
        <xdr:cNvCxnSpPr/>
      </xdr:nvCxnSpPr>
      <xdr:spPr>
        <a:xfrm>
          <a:off x="5826760" y="1117854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0" name="直線コネクタ 189">
          <a:extLst>
            <a:ext uri="{FF2B5EF4-FFF2-40B4-BE49-F238E27FC236}">
              <a16:creationId xmlns:a16="http://schemas.microsoft.com/office/drawing/2014/main" id="{5C06EE4F-17A4-4388-993C-29771CBC5869}"/>
            </a:ext>
          </a:extLst>
        </xdr:cNvPr>
        <xdr:cNvCxnSpPr/>
      </xdr:nvCxnSpPr>
      <xdr:spPr>
        <a:xfrm>
          <a:off x="5826760" y="1072896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29210</xdr:rowOff>
    </xdr:from>
    <xdr:ext cx="247015" cy="257175"/>
    <xdr:sp macro="" textlink="">
      <xdr:nvSpPr>
        <xdr:cNvPr id="191" name="テキスト ボックス 190">
          <a:extLst>
            <a:ext uri="{FF2B5EF4-FFF2-40B4-BE49-F238E27FC236}">
              <a16:creationId xmlns:a16="http://schemas.microsoft.com/office/drawing/2014/main" id="{3BD737CF-F35D-4A5C-8F7E-86C6AD4764EC}"/>
            </a:ext>
          </a:extLst>
        </xdr:cNvPr>
        <xdr:cNvSpPr txBox="1"/>
      </xdr:nvSpPr>
      <xdr:spPr>
        <a:xfrm>
          <a:off x="5600700" y="1059053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2" name="直線コネクタ 191">
          <a:extLst>
            <a:ext uri="{FF2B5EF4-FFF2-40B4-BE49-F238E27FC236}">
              <a16:creationId xmlns:a16="http://schemas.microsoft.com/office/drawing/2014/main" id="{59806586-CBDD-4826-B416-6CC44AE41B2B}"/>
            </a:ext>
          </a:extLst>
        </xdr:cNvPr>
        <xdr:cNvCxnSpPr/>
      </xdr:nvCxnSpPr>
      <xdr:spPr>
        <a:xfrm>
          <a:off x="5826760" y="1028319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60</xdr:row>
      <xdr:rowOff>86360</xdr:rowOff>
    </xdr:from>
    <xdr:ext cx="594360" cy="257175"/>
    <xdr:sp macro="" textlink="">
      <xdr:nvSpPr>
        <xdr:cNvPr id="193" name="テキスト ボックス 192">
          <a:extLst>
            <a:ext uri="{FF2B5EF4-FFF2-40B4-BE49-F238E27FC236}">
              <a16:creationId xmlns:a16="http://schemas.microsoft.com/office/drawing/2014/main" id="{B2B1C5DB-F7C7-4B98-A1D1-EE556B6237A3}"/>
            </a:ext>
          </a:extLst>
        </xdr:cNvPr>
        <xdr:cNvSpPr txBox="1"/>
      </xdr:nvSpPr>
      <xdr:spPr>
        <a:xfrm>
          <a:off x="5299710" y="10144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4" name="直線コネクタ 193">
          <a:extLst>
            <a:ext uri="{FF2B5EF4-FFF2-40B4-BE49-F238E27FC236}">
              <a16:creationId xmlns:a16="http://schemas.microsoft.com/office/drawing/2014/main" id="{AF092814-7961-4B5E-AD5A-98D0359895F5}"/>
            </a:ext>
          </a:extLst>
        </xdr:cNvPr>
        <xdr:cNvCxnSpPr/>
      </xdr:nvCxnSpPr>
      <xdr:spPr>
        <a:xfrm>
          <a:off x="5826760" y="983742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57</xdr:row>
      <xdr:rowOff>143510</xdr:rowOff>
    </xdr:from>
    <xdr:ext cx="594360" cy="256540"/>
    <xdr:sp macro="" textlink="">
      <xdr:nvSpPr>
        <xdr:cNvPr id="195" name="テキスト ボックス 194">
          <a:extLst>
            <a:ext uri="{FF2B5EF4-FFF2-40B4-BE49-F238E27FC236}">
              <a16:creationId xmlns:a16="http://schemas.microsoft.com/office/drawing/2014/main" id="{4D32474F-8B17-41F0-BD83-D98FFB5E9290}"/>
            </a:ext>
          </a:extLst>
        </xdr:cNvPr>
        <xdr:cNvSpPr txBox="1"/>
      </xdr:nvSpPr>
      <xdr:spPr>
        <a:xfrm>
          <a:off x="5299710" y="9698990"/>
          <a:ext cx="594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6" name="直線コネクタ 195">
          <a:extLst>
            <a:ext uri="{FF2B5EF4-FFF2-40B4-BE49-F238E27FC236}">
              <a16:creationId xmlns:a16="http://schemas.microsoft.com/office/drawing/2014/main" id="{49514EC9-1DDB-4D18-BA85-D93EB9DA924C}"/>
            </a:ext>
          </a:extLst>
        </xdr:cNvPr>
        <xdr:cNvCxnSpPr/>
      </xdr:nvCxnSpPr>
      <xdr:spPr>
        <a:xfrm>
          <a:off x="5826760" y="938784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29210</xdr:rowOff>
    </xdr:from>
    <xdr:ext cx="594360" cy="257175"/>
    <xdr:sp macro="" textlink="">
      <xdr:nvSpPr>
        <xdr:cNvPr id="197" name="テキスト ボックス 196">
          <a:extLst>
            <a:ext uri="{FF2B5EF4-FFF2-40B4-BE49-F238E27FC236}">
              <a16:creationId xmlns:a16="http://schemas.microsoft.com/office/drawing/2014/main" id="{552E40D4-237D-47AB-92C4-854B775B341B}"/>
            </a:ext>
          </a:extLst>
        </xdr:cNvPr>
        <xdr:cNvSpPr txBox="1"/>
      </xdr:nvSpPr>
      <xdr:spPr>
        <a:xfrm>
          <a:off x="5299710" y="924941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a:extLst>
            <a:ext uri="{FF2B5EF4-FFF2-40B4-BE49-F238E27FC236}">
              <a16:creationId xmlns:a16="http://schemas.microsoft.com/office/drawing/2014/main" id="{AD9E64F4-E15B-4E9E-88AE-B35683065D86}"/>
            </a:ext>
          </a:extLst>
        </xdr:cNvPr>
        <xdr:cNvCxnSpPr/>
      </xdr:nvCxnSpPr>
      <xdr:spPr>
        <a:xfrm>
          <a:off x="5826760" y="894207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86360</xdr:rowOff>
    </xdr:from>
    <xdr:ext cx="594360" cy="257175"/>
    <xdr:sp macro="" textlink="">
      <xdr:nvSpPr>
        <xdr:cNvPr id="199" name="テキスト ボックス 198">
          <a:extLst>
            <a:ext uri="{FF2B5EF4-FFF2-40B4-BE49-F238E27FC236}">
              <a16:creationId xmlns:a16="http://schemas.microsoft.com/office/drawing/2014/main" id="{2E9E9409-7AF2-49C6-A2A1-879F0CF63B34}"/>
            </a:ext>
          </a:extLst>
        </xdr:cNvPr>
        <xdr:cNvSpPr txBox="1"/>
      </xdr:nvSpPr>
      <xdr:spPr>
        <a:xfrm>
          <a:off x="5299710" y="880364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a:extLst>
            <a:ext uri="{FF2B5EF4-FFF2-40B4-BE49-F238E27FC236}">
              <a16:creationId xmlns:a16="http://schemas.microsoft.com/office/drawing/2014/main" id="{87C95CF7-7196-4C00-AF2B-85F1DDD7F7B5}"/>
            </a:ext>
          </a:extLst>
        </xdr:cNvPr>
        <xdr:cNvSpPr/>
      </xdr:nvSpPr>
      <xdr:spPr>
        <a:xfrm>
          <a:off x="5826760" y="8942070"/>
          <a:ext cx="41529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56</xdr:row>
      <xdr:rowOff>167640</xdr:rowOff>
    </xdr:from>
    <xdr:to>
      <xdr:col>54</xdr:col>
      <xdr:colOff>185420</xdr:colOff>
      <xdr:row>63</xdr:row>
      <xdr:rowOff>166370</xdr:rowOff>
    </xdr:to>
    <xdr:cxnSp macro="">
      <xdr:nvCxnSpPr>
        <xdr:cNvPr id="201" name="直線コネクタ 200">
          <a:extLst>
            <a:ext uri="{FF2B5EF4-FFF2-40B4-BE49-F238E27FC236}">
              <a16:creationId xmlns:a16="http://schemas.microsoft.com/office/drawing/2014/main" id="{0BB14937-BFA0-4ACB-8F67-93EEAED5ED61}"/>
            </a:ext>
          </a:extLst>
        </xdr:cNvPr>
        <xdr:cNvCxnSpPr/>
      </xdr:nvCxnSpPr>
      <xdr:spPr>
        <a:xfrm flipV="1">
          <a:off x="9222740" y="9555480"/>
          <a:ext cx="0" cy="1172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167640</xdr:rowOff>
    </xdr:from>
    <xdr:ext cx="469265" cy="258445"/>
    <xdr:sp macro="" textlink="">
      <xdr:nvSpPr>
        <xdr:cNvPr id="202" name="【橋りょう・トンネル】&#10;一人当たり有形固定資産（償却資産）額最小値テキスト">
          <a:extLst>
            <a:ext uri="{FF2B5EF4-FFF2-40B4-BE49-F238E27FC236}">
              <a16:creationId xmlns:a16="http://schemas.microsoft.com/office/drawing/2014/main" id="{15794055-8D9A-4355-98E0-4DC44338F550}"/>
            </a:ext>
          </a:extLst>
        </xdr:cNvPr>
        <xdr:cNvSpPr txBox="1"/>
      </xdr:nvSpPr>
      <xdr:spPr>
        <a:xfrm>
          <a:off x="9258300" y="107289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2,140</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166370</xdr:rowOff>
    </xdr:from>
    <xdr:to>
      <xdr:col>55</xdr:col>
      <xdr:colOff>88900</xdr:colOff>
      <xdr:row>63</xdr:row>
      <xdr:rowOff>166370</xdr:rowOff>
    </xdr:to>
    <xdr:cxnSp macro="">
      <xdr:nvCxnSpPr>
        <xdr:cNvPr id="203" name="直線コネクタ 202">
          <a:extLst>
            <a:ext uri="{FF2B5EF4-FFF2-40B4-BE49-F238E27FC236}">
              <a16:creationId xmlns:a16="http://schemas.microsoft.com/office/drawing/2014/main" id="{F00A165A-BE0E-4FDE-B4C5-85D003606AA4}"/>
            </a:ext>
          </a:extLst>
        </xdr:cNvPr>
        <xdr:cNvCxnSpPr/>
      </xdr:nvCxnSpPr>
      <xdr:spPr>
        <a:xfrm>
          <a:off x="9154160" y="1072769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116205</xdr:rowOff>
    </xdr:from>
    <xdr:ext cx="598170" cy="259080"/>
    <xdr:sp macro="" textlink="">
      <xdr:nvSpPr>
        <xdr:cNvPr id="204" name="【橋りょう・トンネル】&#10;一人当たり有形固定資産（償却資産）額最大値テキスト">
          <a:extLst>
            <a:ext uri="{FF2B5EF4-FFF2-40B4-BE49-F238E27FC236}">
              <a16:creationId xmlns:a16="http://schemas.microsoft.com/office/drawing/2014/main" id="{65704DD1-C84A-4461-A0EC-0D12AC5EC3FF}"/>
            </a:ext>
          </a:extLst>
        </xdr:cNvPr>
        <xdr:cNvSpPr txBox="1"/>
      </xdr:nvSpPr>
      <xdr:spPr>
        <a:xfrm>
          <a:off x="9258300" y="93364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525,785</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167640</xdr:rowOff>
    </xdr:from>
    <xdr:to>
      <xdr:col>55</xdr:col>
      <xdr:colOff>88900</xdr:colOff>
      <xdr:row>56</xdr:row>
      <xdr:rowOff>167640</xdr:rowOff>
    </xdr:to>
    <xdr:cxnSp macro="">
      <xdr:nvCxnSpPr>
        <xdr:cNvPr id="205" name="直線コネクタ 204">
          <a:extLst>
            <a:ext uri="{FF2B5EF4-FFF2-40B4-BE49-F238E27FC236}">
              <a16:creationId xmlns:a16="http://schemas.microsoft.com/office/drawing/2014/main" id="{2EDE60A1-0B06-48B9-95C0-2E1BE293E920}"/>
            </a:ext>
          </a:extLst>
        </xdr:cNvPr>
        <xdr:cNvCxnSpPr/>
      </xdr:nvCxnSpPr>
      <xdr:spPr>
        <a:xfrm>
          <a:off x="9154160" y="955548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29845</xdr:rowOff>
    </xdr:from>
    <xdr:ext cx="598170" cy="257175"/>
    <xdr:sp macro="" textlink="">
      <xdr:nvSpPr>
        <xdr:cNvPr id="206" name="【橋りょう・トンネル】&#10;一人当たり有形固定資産（償却資産）額平均値テキスト">
          <a:extLst>
            <a:ext uri="{FF2B5EF4-FFF2-40B4-BE49-F238E27FC236}">
              <a16:creationId xmlns:a16="http://schemas.microsoft.com/office/drawing/2014/main" id="{1EB7D11A-D82D-425D-B608-D9E6A739A763}"/>
            </a:ext>
          </a:extLst>
        </xdr:cNvPr>
        <xdr:cNvSpPr txBox="1"/>
      </xdr:nvSpPr>
      <xdr:spPr>
        <a:xfrm>
          <a:off x="9258300" y="10255885"/>
          <a:ext cx="5981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180,064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52070</xdr:rowOff>
    </xdr:from>
    <xdr:to>
      <xdr:col>55</xdr:col>
      <xdr:colOff>50800</xdr:colOff>
      <xdr:row>61</xdr:row>
      <xdr:rowOff>153035</xdr:rowOff>
    </xdr:to>
    <xdr:sp macro="" textlink="">
      <xdr:nvSpPr>
        <xdr:cNvPr id="207" name="フローチャート: 判断 206">
          <a:extLst>
            <a:ext uri="{FF2B5EF4-FFF2-40B4-BE49-F238E27FC236}">
              <a16:creationId xmlns:a16="http://schemas.microsoft.com/office/drawing/2014/main" id="{4CD03E59-E796-4F20-8A83-E55105000BF9}"/>
            </a:ext>
          </a:extLst>
        </xdr:cNvPr>
        <xdr:cNvSpPr/>
      </xdr:nvSpPr>
      <xdr:spPr>
        <a:xfrm>
          <a:off x="9192260" y="10278110"/>
          <a:ext cx="7874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38100</xdr:rowOff>
    </xdr:from>
    <xdr:to>
      <xdr:col>50</xdr:col>
      <xdr:colOff>165100</xdr:colOff>
      <xdr:row>61</xdr:row>
      <xdr:rowOff>139700</xdr:rowOff>
    </xdr:to>
    <xdr:sp macro="" textlink="">
      <xdr:nvSpPr>
        <xdr:cNvPr id="208" name="フローチャート: 判断 207">
          <a:extLst>
            <a:ext uri="{FF2B5EF4-FFF2-40B4-BE49-F238E27FC236}">
              <a16:creationId xmlns:a16="http://schemas.microsoft.com/office/drawing/2014/main" id="{0076DA28-EFC8-40ED-B8CB-6BDA08B919EB}"/>
            </a:ext>
          </a:extLst>
        </xdr:cNvPr>
        <xdr:cNvSpPr/>
      </xdr:nvSpPr>
      <xdr:spPr>
        <a:xfrm>
          <a:off x="8445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63500</xdr:rowOff>
    </xdr:from>
    <xdr:to>
      <xdr:col>46</xdr:col>
      <xdr:colOff>38100</xdr:colOff>
      <xdr:row>61</xdr:row>
      <xdr:rowOff>163830</xdr:rowOff>
    </xdr:to>
    <xdr:sp macro="" textlink="">
      <xdr:nvSpPr>
        <xdr:cNvPr id="209" name="フローチャート: 判断 208">
          <a:extLst>
            <a:ext uri="{FF2B5EF4-FFF2-40B4-BE49-F238E27FC236}">
              <a16:creationId xmlns:a16="http://schemas.microsoft.com/office/drawing/2014/main" id="{B7ACD455-8CF8-460F-AFF3-CC4C7FA3ADC2}"/>
            </a:ext>
          </a:extLst>
        </xdr:cNvPr>
        <xdr:cNvSpPr/>
      </xdr:nvSpPr>
      <xdr:spPr>
        <a:xfrm>
          <a:off x="7670800" y="10289540"/>
          <a:ext cx="787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99060</xdr:rowOff>
    </xdr:from>
    <xdr:to>
      <xdr:col>41</xdr:col>
      <xdr:colOff>101600</xdr:colOff>
      <xdr:row>62</xdr:row>
      <xdr:rowOff>29210</xdr:rowOff>
    </xdr:to>
    <xdr:sp macro="" textlink="">
      <xdr:nvSpPr>
        <xdr:cNvPr id="210" name="フローチャート: 判断 209">
          <a:extLst>
            <a:ext uri="{FF2B5EF4-FFF2-40B4-BE49-F238E27FC236}">
              <a16:creationId xmlns:a16="http://schemas.microsoft.com/office/drawing/2014/main" id="{044FDB14-F501-4682-833D-D0AA7F6FC105}"/>
            </a:ext>
          </a:extLst>
        </xdr:cNvPr>
        <xdr:cNvSpPr/>
      </xdr:nvSpPr>
      <xdr:spPr>
        <a:xfrm>
          <a:off x="6873240" y="10325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175"/>
    <xdr:sp macro="" textlink="">
      <xdr:nvSpPr>
        <xdr:cNvPr id="211" name="テキスト ボックス 210">
          <a:extLst>
            <a:ext uri="{FF2B5EF4-FFF2-40B4-BE49-F238E27FC236}">
              <a16:creationId xmlns:a16="http://schemas.microsoft.com/office/drawing/2014/main" id="{B842C1C0-050C-4861-834A-556AAC047EBC}"/>
            </a:ext>
          </a:extLst>
        </xdr:cNvPr>
        <xdr:cNvSpPr txBox="1"/>
      </xdr:nvSpPr>
      <xdr:spPr>
        <a:xfrm>
          <a:off x="9052560" y="11176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175"/>
    <xdr:sp macro="" textlink="">
      <xdr:nvSpPr>
        <xdr:cNvPr id="212" name="テキスト ボックス 211">
          <a:extLst>
            <a:ext uri="{FF2B5EF4-FFF2-40B4-BE49-F238E27FC236}">
              <a16:creationId xmlns:a16="http://schemas.microsoft.com/office/drawing/2014/main" id="{BB85FE45-5D9A-43D9-B44E-8251E8B3F0FD}"/>
            </a:ext>
          </a:extLst>
        </xdr:cNvPr>
        <xdr:cNvSpPr txBox="1"/>
      </xdr:nvSpPr>
      <xdr:spPr>
        <a:xfrm>
          <a:off x="8328660" y="11176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175"/>
    <xdr:sp macro="" textlink="">
      <xdr:nvSpPr>
        <xdr:cNvPr id="213" name="テキスト ボックス 212">
          <a:extLst>
            <a:ext uri="{FF2B5EF4-FFF2-40B4-BE49-F238E27FC236}">
              <a16:creationId xmlns:a16="http://schemas.microsoft.com/office/drawing/2014/main" id="{62106C33-6E5D-48D8-9F8C-7E900B044EF1}"/>
            </a:ext>
          </a:extLst>
        </xdr:cNvPr>
        <xdr:cNvSpPr txBox="1"/>
      </xdr:nvSpPr>
      <xdr:spPr>
        <a:xfrm>
          <a:off x="7546340" y="11176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1365" cy="257175"/>
    <xdr:sp macro="" textlink="">
      <xdr:nvSpPr>
        <xdr:cNvPr id="214" name="テキスト ボックス 213">
          <a:extLst>
            <a:ext uri="{FF2B5EF4-FFF2-40B4-BE49-F238E27FC236}">
              <a16:creationId xmlns:a16="http://schemas.microsoft.com/office/drawing/2014/main" id="{41F78C2E-E148-443C-8D94-96CB8B39DC81}"/>
            </a:ext>
          </a:extLst>
        </xdr:cNvPr>
        <xdr:cNvSpPr txBox="1"/>
      </xdr:nvSpPr>
      <xdr:spPr>
        <a:xfrm>
          <a:off x="6756400" y="1117600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175"/>
    <xdr:sp macro="" textlink="">
      <xdr:nvSpPr>
        <xdr:cNvPr id="215" name="テキスト ボックス 214">
          <a:extLst>
            <a:ext uri="{FF2B5EF4-FFF2-40B4-BE49-F238E27FC236}">
              <a16:creationId xmlns:a16="http://schemas.microsoft.com/office/drawing/2014/main" id="{D84A884E-93AE-406B-B8F7-6EDD430A3E6C}"/>
            </a:ext>
          </a:extLst>
        </xdr:cNvPr>
        <xdr:cNvSpPr txBox="1"/>
      </xdr:nvSpPr>
      <xdr:spPr>
        <a:xfrm>
          <a:off x="5981700" y="11176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50</xdr:col>
      <xdr:colOff>63500</xdr:colOff>
      <xdr:row>61</xdr:row>
      <xdr:rowOff>144145</xdr:rowOff>
    </xdr:from>
    <xdr:to>
      <xdr:col>50</xdr:col>
      <xdr:colOff>165100</xdr:colOff>
      <xdr:row>62</xdr:row>
      <xdr:rowOff>74930</xdr:rowOff>
    </xdr:to>
    <xdr:sp macro="" textlink="">
      <xdr:nvSpPr>
        <xdr:cNvPr id="216" name="楕円 215">
          <a:extLst>
            <a:ext uri="{FF2B5EF4-FFF2-40B4-BE49-F238E27FC236}">
              <a16:creationId xmlns:a16="http://schemas.microsoft.com/office/drawing/2014/main" id="{C10D0B8B-6E3E-426C-85CD-EEBDD73EA4C9}"/>
            </a:ext>
          </a:extLst>
        </xdr:cNvPr>
        <xdr:cNvSpPr/>
      </xdr:nvSpPr>
      <xdr:spPr>
        <a:xfrm>
          <a:off x="8445500" y="1037018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144780</xdr:rowOff>
    </xdr:from>
    <xdr:to>
      <xdr:col>46</xdr:col>
      <xdr:colOff>38100</xdr:colOff>
      <xdr:row>62</xdr:row>
      <xdr:rowOff>74930</xdr:rowOff>
    </xdr:to>
    <xdr:sp macro="" textlink="">
      <xdr:nvSpPr>
        <xdr:cNvPr id="217" name="楕円 216">
          <a:extLst>
            <a:ext uri="{FF2B5EF4-FFF2-40B4-BE49-F238E27FC236}">
              <a16:creationId xmlns:a16="http://schemas.microsoft.com/office/drawing/2014/main" id="{C8639E36-9BD9-4FDD-8CCF-46006A467A97}"/>
            </a:ext>
          </a:extLst>
        </xdr:cNvPr>
        <xdr:cNvSpPr/>
      </xdr:nvSpPr>
      <xdr:spPr>
        <a:xfrm>
          <a:off x="7670800" y="103708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23495</xdr:rowOff>
    </xdr:from>
    <xdr:to>
      <xdr:col>50</xdr:col>
      <xdr:colOff>114300</xdr:colOff>
      <xdr:row>62</xdr:row>
      <xdr:rowOff>24130</xdr:rowOff>
    </xdr:to>
    <xdr:cxnSp macro="">
      <xdr:nvCxnSpPr>
        <xdr:cNvPr id="218" name="直線コネクタ 217">
          <a:extLst>
            <a:ext uri="{FF2B5EF4-FFF2-40B4-BE49-F238E27FC236}">
              <a16:creationId xmlns:a16="http://schemas.microsoft.com/office/drawing/2014/main" id="{8AD909C6-928A-4E83-A94E-E1A3EECD796B}"/>
            </a:ext>
          </a:extLst>
        </xdr:cNvPr>
        <xdr:cNvCxnSpPr/>
      </xdr:nvCxnSpPr>
      <xdr:spPr>
        <a:xfrm flipV="1">
          <a:off x="7713980" y="10417175"/>
          <a:ext cx="78232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145415</xdr:rowOff>
    </xdr:from>
    <xdr:to>
      <xdr:col>41</xdr:col>
      <xdr:colOff>101600</xdr:colOff>
      <xdr:row>62</xdr:row>
      <xdr:rowOff>75565</xdr:rowOff>
    </xdr:to>
    <xdr:sp macro="" textlink="">
      <xdr:nvSpPr>
        <xdr:cNvPr id="219" name="楕円 218">
          <a:extLst>
            <a:ext uri="{FF2B5EF4-FFF2-40B4-BE49-F238E27FC236}">
              <a16:creationId xmlns:a16="http://schemas.microsoft.com/office/drawing/2014/main" id="{4891C515-FE59-4FE9-87AA-65D174E5B3F4}"/>
            </a:ext>
          </a:extLst>
        </xdr:cNvPr>
        <xdr:cNvSpPr/>
      </xdr:nvSpPr>
      <xdr:spPr>
        <a:xfrm>
          <a:off x="6873240" y="103714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24130</xdr:rowOff>
    </xdr:from>
    <xdr:to>
      <xdr:col>45</xdr:col>
      <xdr:colOff>177800</xdr:colOff>
      <xdr:row>62</xdr:row>
      <xdr:rowOff>24765</xdr:rowOff>
    </xdr:to>
    <xdr:cxnSp macro="">
      <xdr:nvCxnSpPr>
        <xdr:cNvPr id="220" name="直線コネクタ 219">
          <a:extLst>
            <a:ext uri="{FF2B5EF4-FFF2-40B4-BE49-F238E27FC236}">
              <a16:creationId xmlns:a16="http://schemas.microsoft.com/office/drawing/2014/main" id="{A8B38755-A426-493A-AB56-F390FF3EC7B6}"/>
            </a:ext>
          </a:extLst>
        </xdr:cNvPr>
        <xdr:cNvCxnSpPr/>
      </xdr:nvCxnSpPr>
      <xdr:spPr>
        <a:xfrm flipV="1">
          <a:off x="6924040" y="10417810"/>
          <a:ext cx="78994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59</xdr:row>
      <xdr:rowOff>156845</xdr:rowOff>
    </xdr:from>
    <xdr:ext cx="597535" cy="257175"/>
    <xdr:sp macro="" textlink="">
      <xdr:nvSpPr>
        <xdr:cNvPr id="221" name="n_1aveValue【橋りょう・トンネル】&#10;一人当たり有形固定資産（償却資産）額">
          <a:extLst>
            <a:ext uri="{FF2B5EF4-FFF2-40B4-BE49-F238E27FC236}">
              <a16:creationId xmlns:a16="http://schemas.microsoft.com/office/drawing/2014/main" id="{8B316699-FAB8-4EFD-A10E-95E7BBC17472}"/>
            </a:ext>
          </a:extLst>
        </xdr:cNvPr>
        <xdr:cNvSpPr txBox="1"/>
      </xdr:nvSpPr>
      <xdr:spPr>
        <a:xfrm>
          <a:off x="8214360" y="1004760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185,962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60</xdr:row>
      <xdr:rowOff>8890</xdr:rowOff>
    </xdr:from>
    <xdr:ext cx="596900" cy="257175"/>
    <xdr:sp macro="" textlink="">
      <xdr:nvSpPr>
        <xdr:cNvPr id="222" name="n_2aveValue【橋りょう・トンネル】&#10;一人当たり有形固定資産（償却資産）額">
          <a:extLst>
            <a:ext uri="{FF2B5EF4-FFF2-40B4-BE49-F238E27FC236}">
              <a16:creationId xmlns:a16="http://schemas.microsoft.com/office/drawing/2014/main" id="{417AAEAB-451A-4801-8D36-BB30ABB3C93B}"/>
            </a:ext>
          </a:extLst>
        </xdr:cNvPr>
        <xdr:cNvSpPr txBox="1"/>
      </xdr:nvSpPr>
      <xdr:spPr>
        <a:xfrm>
          <a:off x="7444740" y="1006729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175,349</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60</xdr:row>
      <xdr:rowOff>45720</xdr:rowOff>
    </xdr:from>
    <xdr:ext cx="597535" cy="259080"/>
    <xdr:sp macro="" textlink="">
      <xdr:nvSpPr>
        <xdr:cNvPr id="223" name="n_3aveValue【橋りょう・トンネル】&#10;一人当たり有形固定資産（償却資産）額">
          <a:extLst>
            <a:ext uri="{FF2B5EF4-FFF2-40B4-BE49-F238E27FC236}">
              <a16:creationId xmlns:a16="http://schemas.microsoft.com/office/drawing/2014/main" id="{8C43C2C4-6887-4239-A0A1-1C0387AD6EA8}"/>
            </a:ext>
          </a:extLst>
        </xdr:cNvPr>
        <xdr:cNvSpPr txBox="1"/>
      </xdr:nvSpPr>
      <xdr:spPr>
        <a:xfrm>
          <a:off x="6670040" y="101041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159,337</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62</xdr:row>
      <xdr:rowOff>64770</xdr:rowOff>
    </xdr:from>
    <xdr:ext cx="597535" cy="257175"/>
    <xdr:sp macro="" textlink="">
      <xdr:nvSpPr>
        <xdr:cNvPr id="224" name="n_1mainValue【橋りょう・トンネル】&#10;一人当たり有形固定資産（償却資産）額">
          <a:extLst>
            <a:ext uri="{FF2B5EF4-FFF2-40B4-BE49-F238E27FC236}">
              <a16:creationId xmlns:a16="http://schemas.microsoft.com/office/drawing/2014/main" id="{EC6974F4-64B1-4E0A-AD43-0E65715FDA82}"/>
            </a:ext>
          </a:extLst>
        </xdr:cNvPr>
        <xdr:cNvSpPr txBox="1"/>
      </xdr:nvSpPr>
      <xdr:spPr>
        <a:xfrm>
          <a:off x="8214360" y="1045845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139,816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62</xdr:row>
      <xdr:rowOff>65405</xdr:rowOff>
    </xdr:from>
    <xdr:ext cx="596900" cy="257175"/>
    <xdr:sp macro="" textlink="">
      <xdr:nvSpPr>
        <xdr:cNvPr id="225" name="n_2mainValue【橋りょう・トンネル】&#10;一人当たり有形固定資産（償却資産）額">
          <a:extLst>
            <a:ext uri="{FF2B5EF4-FFF2-40B4-BE49-F238E27FC236}">
              <a16:creationId xmlns:a16="http://schemas.microsoft.com/office/drawing/2014/main" id="{70BE0810-A7FB-4879-B3B1-0FAAA48F665A}"/>
            </a:ext>
          </a:extLst>
        </xdr:cNvPr>
        <xdr:cNvSpPr txBox="1"/>
      </xdr:nvSpPr>
      <xdr:spPr>
        <a:xfrm>
          <a:off x="7444740" y="1045908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139,395</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62</xdr:row>
      <xdr:rowOff>66040</xdr:rowOff>
    </xdr:from>
    <xdr:ext cx="597535" cy="257175"/>
    <xdr:sp macro="" textlink="">
      <xdr:nvSpPr>
        <xdr:cNvPr id="226" name="n_3mainValue【橋りょう・トンネル】&#10;一人当たり有形固定資産（償却資産）額">
          <a:extLst>
            <a:ext uri="{FF2B5EF4-FFF2-40B4-BE49-F238E27FC236}">
              <a16:creationId xmlns:a16="http://schemas.microsoft.com/office/drawing/2014/main" id="{5FB7DBF4-14A0-4AE0-BD27-5F34916C5C02}"/>
            </a:ext>
          </a:extLst>
        </xdr:cNvPr>
        <xdr:cNvSpPr txBox="1"/>
      </xdr:nvSpPr>
      <xdr:spPr>
        <a:xfrm>
          <a:off x="6670040" y="1045972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139,048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151765</xdr:rowOff>
    </xdr:from>
    <xdr:to>
      <xdr:col>28</xdr:col>
      <xdr:colOff>152400</xdr:colOff>
      <xdr:row>72</xdr:row>
      <xdr:rowOff>101600</xdr:rowOff>
    </xdr:to>
    <xdr:sp macro="" textlink="">
      <xdr:nvSpPr>
        <xdr:cNvPr id="227" name="正方形/長方形 226">
          <a:extLst>
            <a:ext uri="{FF2B5EF4-FFF2-40B4-BE49-F238E27FC236}">
              <a16:creationId xmlns:a16="http://schemas.microsoft.com/office/drawing/2014/main" id="{11E778BE-F550-4CBA-9E7F-98665288984A}"/>
            </a:ext>
          </a:extLst>
        </xdr:cNvPr>
        <xdr:cNvSpPr/>
      </xdr:nvSpPr>
      <xdr:spPr>
        <a:xfrm>
          <a:off x="670560" y="11551285"/>
          <a:ext cx="417576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126365</xdr:rowOff>
    </xdr:from>
    <xdr:to>
      <xdr:col>12</xdr:col>
      <xdr:colOff>127000</xdr:colOff>
      <xdr:row>74</xdr:row>
      <xdr:rowOff>37465</xdr:rowOff>
    </xdr:to>
    <xdr:sp macro="" textlink="">
      <xdr:nvSpPr>
        <xdr:cNvPr id="228" name="正方形/長方形 227">
          <a:extLst>
            <a:ext uri="{FF2B5EF4-FFF2-40B4-BE49-F238E27FC236}">
              <a16:creationId xmlns:a16="http://schemas.microsoft.com/office/drawing/2014/main" id="{29B15D22-3F9E-4367-A154-ABE0E2B68A61}"/>
            </a:ext>
          </a:extLst>
        </xdr:cNvPr>
        <xdr:cNvSpPr/>
      </xdr:nvSpPr>
      <xdr:spPr>
        <a:xfrm>
          <a:off x="797560" y="12196445"/>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158115</xdr:rowOff>
    </xdr:from>
    <xdr:to>
      <xdr:col>12</xdr:col>
      <xdr:colOff>127000</xdr:colOff>
      <xdr:row>75</xdr:row>
      <xdr:rowOff>69215</xdr:rowOff>
    </xdr:to>
    <xdr:sp macro="" textlink="">
      <xdr:nvSpPr>
        <xdr:cNvPr id="229" name="正方形/長方形 228">
          <a:extLst>
            <a:ext uri="{FF2B5EF4-FFF2-40B4-BE49-F238E27FC236}">
              <a16:creationId xmlns:a16="http://schemas.microsoft.com/office/drawing/2014/main" id="{0F35611F-7540-4B20-9A0C-62D5FFD003B8}"/>
            </a:ext>
          </a:extLst>
        </xdr:cNvPr>
        <xdr:cNvSpPr/>
      </xdr:nvSpPr>
      <xdr:spPr>
        <a:xfrm>
          <a:off x="797560" y="12395835"/>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126365</xdr:rowOff>
    </xdr:from>
    <xdr:to>
      <xdr:col>18</xdr:col>
      <xdr:colOff>0</xdr:colOff>
      <xdr:row>74</xdr:row>
      <xdr:rowOff>37465</xdr:rowOff>
    </xdr:to>
    <xdr:sp macro="" textlink="">
      <xdr:nvSpPr>
        <xdr:cNvPr id="230" name="正方形/長方形 229">
          <a:extLst>
            <a:ext uri="{FF2B5EF4-FFF2-40B4-BE49-F238E27FC236}">
              <a16:creationId xmlns:a16="http://schemas.microsoft.com/office/drawing/2014/main" id="{566A965D-7F4D-43B0-8887-0596A146106F}"/>
            </a:ext>
          </a:extLst>
        </xdr:cNvPr>
        <xdr:cNvSpPr/>
      </xdr:nvSpPr>
      <xdr:spPr>
        <a:xfrm>
          <a:off x="1676400" y="12196445"/>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158115</xdr:rowOff>
    </xdr:from>
    <xdr:to>
      <xdr:col>18</xdr:col>
      <xdr:colOff>0</xdr:colOff>
      <xdr:row>75</xdr:row>
      <xdr:rowOff>69215</xdr:rowOff>
    </xdr:to>
    <xdr:sp macro="" textlink="">
      <xdr:nvSpPr>
        <xdr:cNvPr id="231" name="正方形/長方形 230">
          <a:extLst>
            <a:ext uri="{FF2B5EF4-FFF2-40B4-BE49-F238E27FC236}">
              <a16:creationId xmlns:a16="http://schemas.microsoft.com/office/drawing/2014/main" id="{C0677A03-FEC4-43CA-8076-D619916E06E5}"/>
            </a:ext>
          </a:extLst>
        </xdr:cNvPr>
        <xdr:cNvSpPr/>
      </xdr:nvSpPr>
      <xdr:spPr>
        <a:xfrm>
          <a:off x="1676400" y="12395835"/>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126365</xdr:rowOff>
    </xdr:from>
    <xdr:to>
      <xdr:col>24</xdr:col>
      <xdr:colOff>0</xdr:colOff>
      <xdr:row>74</xdr:row>
      <xdr:rowOff>37465</xdr:rowOff>
    </xdr:to>
    <xdr:sp macro="" textlink="">
      <xdr:nvSpPr>
        <xdr:cNvPr id="232" name="正方形/長方形 231">
          <a:extLst>
            <a:ext uri="{FF2B5EF4-FFF2-40B4-BE49-F238E27FC236}">
              <a16:creationId xmlns:a16="http://schemas.microsoft.com/office/drawing/2014/main" id="{F061C702-3BCD-443C-83E9-86D8AC7C296E}"/>
            </a:ext>
          </a:extLst>
        </xdr:cNvPr>
        <xdr:cNvSpPr/>
      </xdr:nvSpPr>
      <xdr:spPr>
        <a:xfrm>
          <a:off x="2682240" y="12196445"/>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73</xdr:row>
      <xdr:rowOff>158115</xdr:rowOff>
    </xdr:from>
    <xdr:to>
      <xdr:col>24</xdr:col>
      <xdr:colOff>0</xdr:colOff>
      <xdr:row>75</xdr:row>
      <xdr:rowOff>69215</xdr:rowOff>
    </xdr:to>
    <xdr:sp macro="" textlink="">
      <xdr:nvSpPr>
        <xdr:cNvPr id="233" name="正方形/長方形 232">
          <a:extLst>
            <a:ext uri="{FF2B5EF4-FFF2-40B4-BE49-F238E27FC236}">
              <a16:creationId xmlns:a16="http://schemas.microsoft.com/office/drawing/2014/main" id="{074B5600-F5E1-4ECE-BBC2-09B238857B4A}"/>
            </a:ext>
          </a:extLst>
        </xdr:cNvPr>
        <xdr:cNvSpPr/>
      </xdr:nvSpPr>
      <xdr:spPr>
        <a:xfrm>
          <a:off x="2682240" y="12395835"/>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94615</xdr:rowOff>
    </xdr:from>
    <xdr:to>
      <xdr:col>28</xdr:col>
      <xdr:colOff>152400</xdr:colOff>
      <xdr:row>88</xdr:row>
      <xdr:rowOff>151765</xdr:rowOff>
    </xdr:to>
    <xdr:sp macro="" textlink="">
      <xdr:nvSpPr>
        <xdr:cNvPr id="234" name="正方形/長方形 233">
          <a:extLst>
            <a:ext uri="{FF2B5EF4-FFF2-40B4-BE49-F238E27FC236}">
              <a16:creationId xmlns:a16="http://schemas.microsoft.com/office/drawing/2014/main" id="{5AE0A7E7-754F-4BC8-BB89-9CEF7F4315B5}"/>
            </a:ext>
          </a:extLst>
        </xdr:cNvPr>
        <xdr:cNvSpPr/>
      </xdr:nvSpPr>
      <xdr:spPr>
        <a:xfrm>
          <a:off x="670560" y="12667615"/>
          <a:ext cx="417576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180" cy="223520"/>
    <xdr:sp macro="" textlink="">
      <xdr:nvSpPr>
        <xdr:cNvPr id="235" name="テキスト ボックス 234">
          <a:extLst>
            <a:ext uri="{FF2B5EF4-FFF2-40B4-BE49-F238E27FC236}">
              <a16:creationId xmlns:a16="http://schemas.microsoft.com/office/drawing/2014/main" id="{690B50A4-E5E9-4A4C-A54D-BD5CA7122D67}"/>
            </a:ext>
          </a:extLst>
        </xdr:cNvPr>
        <xdr:cNvSpPr txBox="1"/>
      </xdr:nvSpPr>
      <xdr:spPr>
        <a:xfrm>
          <a:off x="655320" y="12481560"/>
          <a:ext cx="2971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151765</xdr:rowOff>
    </xdr:from>
    <xdr:to>
      <xdr:col>28</xdr:col>
      <xdr:colOff>114300</xdr:colOff>
      <xdr:row>88</xdr:row>
      <xdr:rowOff>151765</xdr:rowOff>
    </xdr:to>
    <xdr:cxnSp macro="">
      <xdr:nvCxnSpPr>
        <xdr:cNvPr id="236" name="直線コネクタ 235">
          <a:extLst>
            <a:ext uri="{FF2B5EF4-FFF2-40B4-BE49-F238E27FC236}">
              <a16:creationId xmlns:a16="http://schemas.microsoft.com/office/drawing/2014/main" id="{C9FF123A-3E65-406C-B062-A79856E9DEBD}"/>
            </a:ext>
          </a:extLst>
        </xdr:cNvPr>
        <xdr:cNvCxnSpPr/>
      </xdr:nvCxnSpPr>
      <xdr:spPr>
        <a:xfrm>
          <a:off x="670560" y="14904085"/>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9525</xdr:rowOff>
    </xdr:from>
    <xdr:ext cx="337185" cy="258445"/>
    <xdr:sp macro="" textlink="">
      <xdr:nvSpPr>
        <xdr:cNvPr id="237" name="テキスト ボックス 236">
          <a:extLst>
            <a:ext uri="{FF2B5EF4-FFF2-40B4-BE49-F238E27FC236}">
              <a16:creationId xmlns:a16="http://schemas.microsoft.com/office/drawing/2014/main" id="{4947A16C-7339-4115-8894-EAB18F42D24D}"/>
            </a:ext>
          </a:extLst>
        </xdr:cNvPr>
        <xdr:cNvSpPr txBox="1"/>
      </xdr:nvSpPr>
      <xdr:spPr>
        <a:xfrm>
          <a:off x="377190" y="14761845"/>
          <a:ext cx="337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8" name="直線コネクタ 237">
          <a:extLst>
            <a:ext uri="{FF2B5EF4-FFF2-40B4-BE49-F238E27FC236}">
              <a16:creationId xmlns:a16="http://schemas.microsoft.com/office/drawing/2014/main" id="{5F47BB11-74F8-4255-8503-E63D1CE487E1}"/>
            </a:ext>
          </a:extLst>
        </xdr:cNvPr>
        <xdr:cNvCxnSpPr/>
      </xdr:nvCxnSpPr>
      <xdr:spPr>
        <a:xfrm>
          <a:off x="670560" y="1453134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2590" cy="256540"/>
    <xdr:sp macro="" textlink="">
      <xdr:nvSpPr>
        <xdr:cNvPr id="239" name="テキスト ボックス 238">
          <a:extLst>
            <a:ext uri="{FF2B5EF4-FFF2-40B4-BE49-F238E27FC236}">
              <a16:creationId xmlns:a16="http://schemas.microsoft.com/office/drawing/2014/main" id="{D38DFFE7-2DEA-4AB4-90B7-5F4B358ADB07}"/>
            </a:ext>
          </a:extLst>
        </xdr:cNvPr>
        <xdr:cNvSpPr txBox="1"/>
      </xdr:nvSpPr>
      <xdr:spPr>
        <a:xfrm>
          <a:off x="335915" y="143929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0" name="直線コネクタ 239">
          <a:extLst>
            <a:ext uri="{FF2B5EF4-FFF2-40B4-BE49-F238E27FC236}">
              <a16:creationId xmlns:a16="http://schemas.microsoft.com/office/drawing/2014/main" id="{4B5A9F61-1F4A-486E-AC0C-D958BB7CF256}"/>
            </a:ext>
          </a:extLst>
        </xdr:cNvPr>
        <xdr:cNvCxnSpPr/>
      </xdr:nvCxnSpPr>
      <xdr:spPr>
        <a:xfrm>
          <a:off x="670560" y="1415796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104775</xdr:rowOff>
    </xdr:from>
    <xdr:ext cx="402590" cy="258445"/>
    <xdr:sp macro="" textlink="">
      <xdr:nvSpPr>
        <xdr:cNvPr id="241" name="テキスト ボックス 240">
          <a:extLst>
            <a:ext uri="{FF2B5EF4-FFF2-40B4-BE49-F238E27FC236}">
              <a16:creationId xmlns:a16="http://schemas.microsoft.com/office/drawing/2014/main" id="{733521F9-106D-4759-8838-200A6037D30C}"/>
            </a:ext>
          </a:extLst>
        </xdr:cNvPr>
        <xdr:cNvSpPr txBox="1"/>
      </xdr:nvSpPr>
      <xdr:spPr>
        <a:xfrm>
          <a:off x="335915" y="1401889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82</xdr:row>
      <xdr:rowOff>37465</xdr:rowOff>
    </xdr:from>
    <xdr:to>
      <xdr:col>28</xdr:col>
      <xdr:colOff>114300</xdr:colOff>
      <xdr:row>82</xdr:row>
      <xdr:rowOff>37465</xdr:rowOff>
    </xdr:to>
    <xdr:cxnSp macro="">
      <xdr:nvCxnSpPr>
        <xdr:cNvPr id="242" name="直線コネクタ 241">
          <a:extLst>
            <a:ext uri="{FF2B5EF4-FFF2-40B4-BE49-F238E27FC236}">
              <a16:creationId xmlns:a16="http://schemas.microsoft.com/office/drawing/2014/main" id="{D36E8ED5-174E-4BE6-B10B-F1C176B36EEE}"/>
            </a:ext>
          </a:extLst>
        </xdr:cNvPr>
        <xdr:cNvCxnSpPr/>
      </xdr:nvCxnSpPr>
      <xdr:spPr>
        <a:xfrm>
          <a:off x="670560" y="13783945"/>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66675</xdr:rowOff>
    </xdr:from>
    <xdr:ext cx="402590" cy="258445"/>
    <xdr:sp macro="" textlink="">
      <xdr:nvSpPr>
        <xdr:cNvPr id="243" name="テキスト ボックス 242">
          <a:extLst>
            <a:ext uri="{FF2B5EF4-FFF2-40B4-BE49-F238E27FC236}">
              <a16:creationId xmlns:a16="http://schemas.microsoft.com/office/drawing/2014/main" id="{127C9CEE-D94D-4D00-9CDD-AD3C62C94AE8}"/>
            </a:ext>
          </a:extLst>
        </xdr:cNvPr>
        <xdr:cNvSpPr txBox="1"/>
      </xdr:nvSpPr>
      <xdr:spPr>
        <a:xfrm>
          <a:off x="335915" y="1364551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4" name="直線コネクタ 243">
          <a:extLst>
            <a:ext uri="{FF2B5EF4-FFF2-40B4-BE49-F238E27FC236}">
              <a16:creationId xmlns:a16="http://schemas.microsoft.com/office/drawing/2014/main" id="{2E20BB53-8600-41FB-9BEC-47CD9C7BE801}"/>
            </a:ext>
          </a:extLst>
        </xdr:cNvPr>
        <xdr:cNvCxnSpPr/>
      </xdr:nvCxnSpPr>
      <xdr:spPr>
        <a:xfrm>
          <a:off x="670560" y="1341120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2590" cy="257175"/>
    <xdr:sp macro="" textlink="">
      <xdr:nvSpPr>
        <xdr:cNvPr id="245" name="テキスト ボックス 244">
          <a:extLst>
            <a:ext uri="{FF2B5EF4-FFF2-40B4-BE49-F238E27FC236}">
              <a16:creationId xmlns:a16="http://schemas.microsoft.com/office/drawing/2014/main" id="{57B6C80D-6270-4D18-9BEE-340929A809AE}"/>
            </a:ext>
          </a:extLst>
        </xdr:cNvPr>
        <xdr:cNvSpPr txBox="1"/>
      </xdr:nvSpPr>
      <xdr:spPr>
        <a:xfrm>
          <a:off x="335915" y="13272770"/>
          <a:ext cx="402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6" name="直線コネクタ 245">
          <a:extLst>
            <a:ext uri="{FF2B5EF4-FFF2-40B4-BE49-F238E27FC236}">
              <a16:creationId xmlns:a16="http://schemas.microsoft.com/office/drawing/2014/main" id="{53AFD6D8-3C5A-4525-892F-4F39D317266E}"/>
            </a:ext>
          </a:extLst>
        </xdr:cNvPr>
        <xdr:cNvCxnSpPr/>
      </xdr:nvCxnSpPr>
      <xdr:spPr>
        <a:xfrm>
          <a:off x="670560" y="1304163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161925</xdr:rowOff>
    </xdr:from>
    <xdr:ext cx="466090" cy="258445"/>
    <xdr:sp macro="" textlink="">
      <xdr:nvSpPr>
        <xdr:cNvPr id="247" name="テキスト ボックス 246">
          <a:extLst>
            <a:ext uri="{FF2B5EF4-FFF2-40B4-BE49-F238E27FC236}">
              <a16:creationId xmlns:a16="http://schemas.microsoft.com/office/drawing/2014/main" id="{162F3C3D-6812-49DD-BA49-A0BDFB773787}"/>
            </a:ext>
          </a:extLst>
        </xdr:cNvPr>
        <xdr:cNvSpPr txBox="1"/>
      </xdr:nvSpPr>
      <xdr:spPr>
        <a:xfrm>
          <a:off x="271780" y="1290256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94615</xdr:rowOff>
    </xdr:from>
    <xdr:to>
      <xdr:col>28</xdr:col>
      <xdr:colOff>114300</xdr:colOff>
      <xdr:row>75</xdr:row>
      <xdr:rowOff>94615</xdr:rowOff>
    </xdr:to>
    <xdr:cxnSp macro="">
      <xdr:nvCxnSpPr>
        <xdr:cNvPr id="248" name="直線コネクタ 247">
          <a:extLst>
            <a:ext uri="{FF2B5EF4-FFF2-40B4-BE49-F238E27FC236}">
              <a16:creationId xmlns:a16="http://schemas.microsoft.com/office/drawing/2014/main" id="{6759AA35-E2E4-4523-9DD7-FA22EEF872E2}"/>
            </a:ext>
          </a:extLst>
        </xdr:cNvPr>
        <xdr:cNvCxnSpPr/>
      </xdr:nvCxnSpPr>
      <xdr:spPr>
        <a:xfrm>
          <a:off x="670560" y="12667615"/>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123825</xdr:rowOff>
    </xdr:from>
    <xdr:ext cx="466090" cy="257810"/>
    <xdr:sp macro="" textlink="">
      <xdr:nvSpPr>
        <xdr:cNvPr id="249" name="テキスト ボックス 248">
          <a:extLst>
            <a:ext uri="{FF2B5EF4-FFF2-40B4-BE49-F238E27FC236}">
              <a16:creationId xmlns:a16="http://schemas.microsoft.com/office/drawing/2014/main" id="{D312A337-011D-4CEC-99B9-BAB1BF962590}"/>
            </a:ext>
          </a:extLst>
        </xdr:cNvPr>
        <xdr:cNvSpPr txBox="1"/>
      </xdr:nvSpPr>
      <xdr:spPr>
        <a:xfrm>
          <a:off x="271780" y="1252918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94615</xdr:rowOff>
    </xdr:from>
    <xdr:to>
      <xdr:col>28</xdr:col>
      <xdr:colOff>152400</xdr:colOff>
      <xdr:row>88</xdr:row>
      <xdr:rowOff>151765</xdr:rowOff>
    </xdr:to>
    <xdr:sp macro="" textlink="">
      <xdr:nvSpPr>
        <xdr:cNvPr id="250" name="【公営住宅】&#10;有形固定資産減価償却率グラフ枠">
          <a:extLst>
            <a:ext uri="{FF2B5EF4-FFF2-40B4-BE49-F238E27FC236}">
              <a16:creationId xmlns:a16="http://schemas.microsoft.com/office/drawing/2014/main" id="{20F01F66-E946-4589-9F6B-7884E70A5375}"/>
            </a:ext>
          </a:extLst>
        </xdr:cNvPr>
        <xdr:cNvSpPr/>
      </xdr:nvSpPr>
      <xdr:spPr>
        <a:xfrm>
          <a:off x="670560" y="12667615"/>
          <a:ext cx="417576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43815</xdr:rowOff>
    </xdr:from>
    <xdr:to>
      <xdr:col>24</xdr:col>
      <xdr:colOff>62865</xdr:colOff>
      <xdr:row>85</xdr:row>
      <xdr:rowOff>114300</xdr:rowOff>
    </xdr:to>
    <xdr:cxnSp macro="">
      <xdr:nvCxnSpPr>
        <xdr:cNvPr id="251" name="直線コネクタ 250">
          <a:extLst>
            <a:ext uri="{FF2B5EF4-FFF2-40B4-BE49-F238E27FC236}">
              <a16:creationId xmlns:a16="http://schemas.microsoft.com/office/drawing/2014/main" id="{FF4F4D07-778B-430E-8D52-FABBFA1FD138}"/>
            </a:ext>
          </a:extLst>
        </xdr:cNvPr>
        <xdr:cNvCxnSpPr/>
      </xdr:nvCxnSpPr>
      <xdr:spPr>
        <a:xfrm flipV="1">
          <a:off x="4086225" y="13119735"/>
          <a:ext cx="0" cy="1243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118110</xdr:rowOff>
    </xdr:from>
    <xdr:ext cx="405130" cy="259080"/>
    <xdr:sp macro="" textlink="">
      <xdr:nvSpPr>
        <xdr:cNvPr id="252" name="【公営住宅】&#10;有形固定資産減価償却率最小値テキスト">
          <a:extLst>
            <a:ext uri="{FF2B5EF4-FFF2-40B4-BE49-F238E27FC236}">
              <a16:creationId xmlns:a16="http://schemas.microsoft.com/office/drawing/2014/main" id="{EB174609-5E54-448E-BB3A-D026B633BF92}"/>
            </a:ext>
          </a:extLst>
        </xdr:cNvPr>
        <xdr:cNvSpPr txBox="1"/>
      </xdr:nvSpPr>
      <xdr:spPr>
        <a:xfrm>
          <a:off x="4124960" y="14367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29.0</a:t>
          </a:r>
          <a:endParaRPr kumimoji="1" lang="ja-JP" altLang="en-US" sz="1000" b="1">
            <a:latin typeface="ＭＳ Ｐゴシック"/>
            <a:ea typeface="ＭＳ Ｐゴシック"/>
          </a:endParaRPr>
        </a:p>
      </xdr:txBody>
    </xdr:sp>
    <xdr:clientData/>
  </xdr:oneCellAnchor>
  <xdr:twoCellAnchor>
    <xdr:from>
      <xdr:col>23</xdr:col>
      <xdr:colOff>165100</xdr:colOff>
      <xdr:row>85</xdr:row>
      <xdr:rowOff>114300</xdr:rowOff>
    </xdr:from>
    <xdr:to>
      <xdr:col>24</xdr:col>
      <xdr:colOff>152400</xdr:colOff>
      <xdr:row>85</xdr:row>
      <xdr:rowOff>114300</xdr:rowOff>
    </xdr:to>
    <xdr:cxnSp macro="">
      <xdr:nvCxnSpPr>
        <xdr:cNvPr id="253" name="直線コネクタ 252">
          <a:extLst>
            <a:ext uri="{FF2B5EF4-FFF2-40B4-BE49-F238E27FC236}">
              <a16:creationId xmlns:a16="http://schemas.microsoft.com/office/drawing/2014/main" id="{BAB36139-4A14-47EF-938F-E11082EF9262}"/>
            </a:ext>
          </a:extLst>
        </xdr:cNvPr>
        <xdr:cNvCxnSpPr/>
      </xdr:nvCxnSpPr>
      <xdr:spPr>
        <a:xfrm>
          <a:off x="4020820" y="1436370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161290</xdr:rowOff>
    </xdr:from>
    <xdr:ext cx="405130" cy="258445"/>
    <xdr:sp macro="" textlink="">
      <xdr:nvSpPr>
        <xdr:cNvPr id="254" name="【公営住宅】&#10;有形固定資産減価償却率最大値テキスト">
          <a:extLst>
            <a:ext uri="{FF2B5EF4-FFF2-40B4-BE49-F238E27FC236}">
              <a16:creationId xmlns:a16="http://schemas.microsoft.com/office/drawing/2014/main" id="{E89F145F-15EA-4D10-BD89-D94D44682DE1}"/>
            </a:ext>
          </a:extLst>
        </xdr:cNvPr>
        <xdr:cNvSpPr txBox="1"/>
      </xdr:nvSpPr>
      <xdr:spPr>
        <a:xfrm>
          <a:off x="4124960" y="129019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95.7</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43815</xdr:rowOff>
    </xdr:from>
    <xdr:to>
      <xdr:col>24</xdr:col>
      <xdr:colOff>152400</xdr:colOff>
      <xdr:row>78</xdr:row>
      <xdr:rowOff>43815</xdr:rowOff>
    </xdr:to>
    <xdr:cxnSp macro="">
      <xdr:nvCxnSpPr>
        <xdr:cNvPr id="255" name="直線コネクタ 254">
          <a:extLst>
            <a:ext uri="{FF2B5EF4-FFF2-40B4-BE49-F238E27FC236}">
              <a16:creationId xmlns:a16="http://schemas.microsoft.com/office/drawing/2014/main" id="{F4A1CF0B-16DA-460C-A0A3-58E626BEDFBA}"/>
            </a:ext>
          </a:extLst>
        </xdr:cNvPr>
        <xdr:cNvCxnSpPr/>
      </xdr:nvCxnSpPr>
      <xdr:spPr>
        <a:xfrm>
          <a:off x="4020820" y="1311973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163195</xdr:rowOff>
    </xdr:from>
    <xdr:ext cx="405130" cy="258445"/>
    <xdr:sp macro="" textlink="">
      <xdr:nvSpPr>
        <xdr:cNvPr id="256" name="【公営住宅】&#10;有形固定資産減価償却率平均値テキスト">
          <a:extLst>
            <a:ext uri="{FF2B5EF4-FFF2-40B4-BE49-F238E27FC236}">
              <a16:creationId xmlns:a16="http://schemas.microsoft.com/office/drawing/2014/main" id="{64F38840-5BF3-4B96-BFD0-DA6CBADCBB07}"/>
            </a:ext>
          </a:extLst>
        </xdr:cNvPr>
        <xdr:cNvSpPr txBox="1"/>
      </xdr:nvSpPr>
      <xdr:spPr>
        <a:xfrm>
          <a:off x="4124960" y="1357439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13335</xdr:rowOff>
    </xdr:from>
    <xdr:to>
      <xdr:col>24</xdr:col>
      <xdr:colOff>114300</xdr:colOff>
      <xdr:row>81</xdr:row>
      <xdr:rowOff>115570</xdr:rowOff>
    </xdr:to>
    <xdr:sp macro="" textlink="">
      <xdr:nvSpPr>
        <xdr:cNvPr id="257" name="フローチャート: 判断 256">
          <a:extLst>
            <a:ext uri="{FF2B5EF4-FFF2-40B4-BE49-F238E27FC236}">
              <a16:creationId xmlns:a16="http://schemas.microsoft.com/office/drawing/2014/main" id="{08AB5548-978D-42F5-B541-4917EB37D45F}"/>
            </a:ext>
          </a:extLst>
        </xdr:cNvPr>
        <xdr:cNvSpPr/>
      </xdr:nvSpPr>
      <xdr:spPr>
        <a:xfrm>
          <a:off x="4036060" y="13592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25400</xdr:rowOff>
    </xdr:from>
    <xdr:to>
      <xdr:col>20</xdr:col>
      <xdr:colOff>38100</xdr:colOff>
      <xdr:row>81</xdr:row>
      <xdr:rowOff>126365</xdr:rowOff>
    </xdr:to>
    <xdr:sp macro="" textlink="">
      <xdr:nvSpPr>
        <xdr:cNvPr id="258" name="フローチャート: 判断 257">
          <a:extLst>
            <a:ext uri="{FF2B5EF4-FFF2-40B4-BE49-F238E27FC236}">
              <a16:creationId xmlns:a16="http://schemas.microsoft.com/office/drawing/2014/main" id="{490AF9B2-7135-4090-B8A8-6578965DDFFD}"/>
            </a:ext>
          </a:extLst>
        </xdr:cNvPr>
        <xdr:cNvSpPr/>
      </xdr:nvSpPr>
      <xdr:spPr>
        <a:xfrm>
          <a:off x="3312160" y="13604240"/>
          <a:ext cx="7874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63500</xdr:rowOff>
    </xdr:from>
    <xdr:to>
      <xdr:col>15</xdr:col>
      <xdr:colOff>101600</xdr:colOff>
      <xdr:row>81</xdr:row>
      <xdr:rowOff>164465</xdr:rowOff>
    </xdr:to>
    <xdr:sp macro="" textlink="">
      <xdr:nvSpPr>
        <xdr:cNvPr id="259" name="フローチャート: 判断 258">
          <a:extLst>
            <a:ext uri="{FF2B5EF4-FFF2-40B4-BE49-F238E27FC236}">
              <a16:creationId xmlns:a16="http://schemas.microsoft.com/office/drawing/2014/main" id="{E9CE38B5-A1B3-4B5B-B678-247A4415BEE4}"/>
            </a:ext>
          </a:extLst>
        </xdr:cNvPr>
        <xdr:cNvSpPr/>
      </xdr:nvSpPr>
      <xdr:spPr>
        <a:xfrm>
          <a:off x="2514600" y="136423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10160</xdr:rowOff>
    </xdr:to>
    <xdr:sp macro="" textlink="">
      <xdr:nvSpPr>
        <xdr:cNvPr id="260" name="フローチャート: 判断 259">
          <a:extLst>
            <a:ext uri="{FF2B5EF4-FFF2-40B4-BE49-F238E27FC236}">
              <a16:creationId xmlns:a16="http://schemas.microsoft.com/office/drawing/2014/main" id="{E50B6853-AE69-414D-9818-5DCA4CCA9E2F}"/>
            </a:ext>
          </a:extLst>
        </xdr:cNvPr>
        <xdr:cNvSpPr/>
      </xdr:nvSpPr>
      <xdr:spPr>
        <a:xfrm>
          <a:off x="1739900" y="1365948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149225</xdr:rowOff>
    </xdr:from>
    <xdr:ext cx="761365" cy="259080"/>
    <xdr:sp macro="" textlink="">
      <xdr:nvSpPr>
        <xdr:cNvPr id="261" name="テキスト ボックス 260">
          <a:extLst>
            <a:ext uri="{FF2B5EF4-FFF2-40B4-BE49-F238E27FC236}">
              <a16:creationId xmlns:a16="http://schemas.microsoft.com/office/drawing/2014/main" id="{F30130D8-5217-44BC-8BF6-2E9C3CB180EB}"/>
            </a:ext>
          </a:extLst>
        </xdr:cNvPr>
        <xdr:cNvSpPr txBox="1"/>
      </xdr:nvSpPr>
      <xdr:spPr>
        <a:xfrm>
          <a:off x="3919220" y="149015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149225</xdr:rowOff>
    </xdr:from>
    <xdr:ext cx="762000" cy="259080"/>
    <xdr:sp macro="" textlink="">
      <xdr:nvSpPr>
        <xdr:cNvPr id="262" name="テキスト ボックス 261">
          <a:extLst>
            <a:ext uri="{FF2B5EF4-FFF2-40B4-BE49-F238E27FC236}">
              <a16:creationId xmlns:a16="http://schemas.microsoft.com/office/drawing/2014/main" id="{AB6CCD28-EB66-4BE0-9D7F-ACB84118771A}"/>
            </a:ext>
          </a:extLst>
        </xdr:cNvPr>
        <xdr:cNvSpPr txBox="1"/>
      </xdr:nvSpPr>
      <xdr:spPr>
        <a:xfrm>
          <a:off x="3187700" y="14901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149225</xdr:rowOff>
    </xdr:from>
    <xdr:ext cx="761365" cy="259080"/>
    <xdr:sp macro="" textlink="">
      <xdr:nvSpPr>
        <xdr:cNvPr id="263" name="テキスト ボックス 262">
          <a:extLst>
            <a:ext uri="{FF2B5EF4-FFF2-40B4-BE49-F238E27FC236}">
              <a16:creationId xmlns:a16="http://schemas.microsoft.com/office/drawing/2014/main" id="{A759EE1C-5A54-402C-8F35-D0CE8CC36A1A}"/>
            </a:ext>
          </a:extLst>
        </xdr:cNvPr>
        <xdr:cNvSpPr txBox="1"/>
      </xdr:nvSpPr>
      <xdr:spPr>
        <a:xfrm>
          <a:off x="2397760" y="149015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149225</xdr:rowOff>
    </xdr:from>
    <xdr:ext cx="762000" cy="259080"/>
    <xdr:sp macro="" textlink="">
      <xdr:nvSpPr>
        <xdr:cNvPr id="264" name="テキスト ボックス 263">
          <a:extLst>
            <a:ext uri="{FF2B5EF4-FFF2-40B4-BE49-F238E27FC236}">
              <a16:creationId xmlns:a16="http://schemas.microsoft.com/office/drawing/2014/main" id="{FACAA109-7960-4634-B906-535F623C6D1B}"/>
            </a:ext>
          </a:extLst>
        </xdr:cNvPr>
        <xdr:cNvSpPr txBox="1"/>
      </xdr:nvSpPr>
      <xdr:spPr>
        <a:xfrm>
          <a:off x="1623060" y="14901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149225</xdr:rowOff>
    </xdr:from>
    <xdr:ext cx="762000" cy="259080"/>
    <xdr:sp macro="" textlink="">
      <xdr:nvSpPr>
        <xdr:cNvPr id="265" name="テキスト ボックス 264">
          <a:extLst>
            <a:ext uri="{FF2B5EF4-FFF2-40B4-BE49-F238E27FC236}">
              <a16:creationId xmlns:a16="http://schemas.microsoft.com/office/drawing/2014/main" id="{63B003A7-51D2-481D-9AEA-03AEF7FC6D0A}"/>
            </a:ext>
          </a:extLst>
        </xdr:cNvPr>
        <xdr:cNvSpPr txBox="1"/>
      </xdr:nvSpPr>
      <xdr:spPr>
        <a:xfrm>
          <a:off x="840740" y="14901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19</xdr:col>
      <xdr:colOff>127000</xdr:colOff>
      <xdr:row>82</xdr:row>
      <xdr:rowOff>99695</xdr:rowOff>
    </xdr:from>
    <xdr:to>
      <xdr:col>20</xdr:col>
      <xdr:colOff>38100</xdr:colOff>
      <xdr:row>83</xdr:row>
      <xdr:rowOff>29845</xdr:rowOff>
    </xdr:to>
    <xdr:sp macro="" textlink="">
      <xdr:nvSpPr>
        <xdr:cNvPr id="266" name="楕円 265">
          <a:extLst>
            <a:ext uri="{FF2B5EF4-FFF2-40B4-BE49-F238E27FC236}">
              <a16:creationId xmlns:a16="http://schemas.microsoft.com/office/drawing/2014/main" id="{96FD4D55-7C68-4EBB-9E25-E492C2EDBB9B}"/>
            </a:ext>
          </a:extLst>
        </xdr:cNvPr>
        <xdr:cNvSpPr/>
      </xdr:nvSpPr>
      <xdr:spPr>
        <a:xfrm>
          <a:off x="3312160" y="138461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121920</xdr:rowOff>
    </xdr:from>
    <xdr:to>
      <xdr:col>15</xdr:col>
      <xdr:colOff>101600</xdr:colOff>
      <xdr:row>83</xdr:row>
      <xdr:rowOff>52705</xdr:rowOff>
    </xdr:to>
    <xdr:sp macro="" textlink="">
      <xdr:nvSpPr>
        <xdr:cNvPr id="267" name="楕円 266">
          <a:extLst>
            <a:ext uri="{FF2B5EF4-FFF2-40B4-BE49-F238E27FC236}">
              <a16:creationId xmlns:a16="http://schemas.microsoft.com/office/drawing/2014/main" id="{0FBDA3AF-E00E-4021-BFA5-3D6EC0D7A0E5}"/>
            </a:ext>
          </a:extLst>
        </xdr:cNvPr>
        <xdr:cNvSpPr/>
      </xdr:nvSpPr>
      <xdr:spPr>
        <a:xfrm>
          <a:off x="2514600" y="1386840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149860</xdr:rowOff>
    </xdr:from>
    <xdr:to>
      <xdr:col>19</xdr:col>
      <xdr:colOff>177800</xdr:colOff>
      <xdr:row>83</xdr:row>
      <xdr:rowOff>1270</xdr:rowOff>
    </xdr:to>
    <xdr:cxnSp macro="">
      <xdr:nvCxnSpPr>
        <xdr:cNvPr id="268" name="直線コネクタ 267">
          <a:extLst>
            <a:ext uri="{FF2B5EF4-FFF2-40B4-BE49-F238E27FC236}">
              <a16:creationId xmlns:a16="http://schemas.microsoft.com/office/drawing/2014/main" id="{709AF6DB-AD88-43D9-BD9E-59828E05CAAC}"/>
            </a:ext>
          </a:extLst>
        </xdr:cNvPr>
        <xdr:cNvCxnSpPr/>
      </xdr:nvCxnSpPr>
      <xdr:spPr>
        <a:xfrm flipV="1">
          <a:off x="2565400" y="13896340"/>
          <a:ext cx="78994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143510</xdr:rowOff>
    </xdr:from>
    <xdr:to>
      <xdr:col>10</xdr:col>
      <xdr:colOff>165100</xdr:colOff>
      <xdr:row>83</xdr:row>
      <xdr:rowOff>73025</xdr:rowOff>
    </xdr:to>
    <xdr:sp macro="" textlink="">
      <xdr:nvSpPr>
        <xdr:cNvPr id="269" name="楕円 268">
          <a:extLst>
            <a:ext uri="{FF2B5EF4-FFF2-40B4-BE49-F238E27FC236}">
              <a16:creationId xmlns:a16="http://schemas.microsoft.com/office/drawing/2014/main" id="{A5658EB0-17AA-4DF0-BD78-121BF4F3F7E3}"/>
            </a:ext>
          </a:extLst>
        </xdr:cNvPr>
        <xdr:cNvSpPr/>
      </xdr:nvSpPr>
      <xdr:spPr>
        <a:xfrm>
          <a:off x="1739900" y="1388999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1270</xdr:rowOff>
    </xdr:from>
    <xdr:to>
      <xdr:col>15</xdr:col>
      <xdr:colOff>50800</xdr:colOff>
      <xdr:row>83</xdr:row>
      <xdr:rowOff>22860</xdr:rowOff>
    </xdr:to>
    <xdr:cxnSp macro="">
      <xdr:nvCxnSpPr>
        <xdr:cNvPr id="270" name="直線コネクタ 269">
          <a:extLst>
            <a:ext uri="{FF2B5EF4-FFF2-40B4-BE49-F238E27FC236}">
              <a16:creationId xmlns:a16="http://schemas.microsoft.com/office/drawing/2014/main" id="{782775F4-28D3-4FF6-A293-4B42735460F4}"/>
            </a:ext>
          </a:extLst>
        </xdr:cNvPr>
        <xdr:cNvCxnSpPr/>
      </xdr:nvCxnSpPr>
      <xdr:spPr>
        <a:xfrm flipV="1">
          <a:off x="1790700" y="13915390"/>
          <a:ext cx="7747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79</xdr:row>
      <xdr:rowOff>143510</xdr:rowOff>
    </xdr:from>
    <xdr:ext cx="404495" cy="256540"/>
    <xdr:sp macro="" textlink="">
      <xdr:nvSpPr>
        <xdr:cNvPr id="271" name="n_1aveValue【公営住宅】&#10;有形固定資産減価償却率">
          <a:extLst>
            <a:ext uri="{FF2B5EF4-FFF2-40B4-BE49-F238E27FC236}">
              <a16:creationId xmlns:a16="http://schemas.microsoft.com/office/drawing/2014/main" id="{3E4561E4-F452-48C5-96C0-EACE0298E2A5}"/>
            </a:ext>
          </a:extLst>
        </xdr:cNvPr>
        <xdr:cNvSpPr txBox="1"/>
      </xdr:nvSpPr>
      <xdr:spPr>
        <a:xfrm>
          <a:off x="3170555" y="13387070"/>
          <a:ext cx="404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80</xdr:row>
      <xdr:rowOff>9525</xdr:rowOff>
    </xdr:from>
    <xdr:ext cx="403860" cy="258445"/>
    <xdr:sp macro="" textlink="">
      <xdr:nvSpPr>
        <xdr:cNvPr id="272" name="n_2aveValue【公営住宅】&#10;有形固定資産減価償却率">
          <a:extLst>
            <a:ext uri="{FF2B5EF4-FFF2-40B4-BE49-F238E27FC236}">
              <a16:creationId xmlns:a16="http://schemas.microsoft.com/office/drawing/2014/main" id="{785A1A09-CD22-4271-A486-BC0B3F34B858}"/>
            </a:ext>
          </a:extLst>
        </xdr:cNvPr>
        <xdr:cNvSpPr txBox="1"/>
      </xdr:nvSpPr>
      <xdr:spPr>
        <a:xfrm>
          <a:off x="2385695" y="1342072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80</xdr:row>
      <xdr:rowOff>27305</xdr:rowOff>
    </xdr:from>
    <xdr:ext cx="403225" cy="259080"/>
    <xdr:sp macro="" textlink="">
      <xdr:nvSpPr>
        <xdr:cNvPr id="273" name="n_3aveValue【公営住宅】&#10;有形固定資産減価償却率">
          <a:extLst>
            <a:ext uri="{FF2B5EF4-FFF2-40B4-BE49-F238E27FC236}">
              <a16:creationId xmlns:a16="http://schemas.microsoft.com/office/drawing/2014/main" id="{675BEBE6-22A3-4A0F-B0D7-84C15C0A7CAB}"/>
            </a:ext>
          </a:extLst>
        </xdr:cNvPr>
        <xdr:cNvSpPr txBox="1"/>
      </xdr:nvSpPr>
      <xdr:spPr>
        <a:xfrm>
          <a:off x="1610995" y="134385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83</xdr:row>
      <xdr:rowOff>20955</xdr:rowOff>
    </xdr:from>
    <xdr:ext cx="404495" cy="257175"/>
    <xdr:sp macro="" textlink="">
      <xdr:nvSpPr>
        <xdr:cNvPr id="274" name="n_1mainValue【公営住宅】&#10;有形固定資産減価償却率">
          <a:extLst>
            <a:ext uri="{FF2B5EF4-FFF2-40B4-BE49-F238E27FC236}">
              <a16:creationId xmlns:a16="http://schemas.microsoft.com/office/drawing/2014/main" id="{3C57C1B4-E0C6-4D4E-B861-D5C948D53DFD}"/>
            </a:ext>
          </a:extLst>
        </xdr:cNvPr>
        <xdr:cNvSpPr txBox="1"/>
      </xdr:nvSpPr>
      <xdr:spPr>
        <a:xfrm>
          <a:off x="3170555" y="13935075"/>
          <a:ext cx="404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83</xdr:row>
      <xdr:rowOff>43815</xdr:rowOff>
    </xdr:from>
    <xdr:ext cx="403860" cy="257175"/>
    <xdr:sp macro="" textlink="">
      <xdr:nvSpPr>
        <xdr:cNvPr id="275" name="n_2mainValue【公営住宅】&#10;有形固定資産減価償却率">
          <a:extLst>
            <a:ext uri="{FF2B5EF4-FFF2-40B4-BE49-F238E27FC236}">
              <a16:creationId xmlns:a16="http://schemas.microsoft.com/office/drawing/2014/main" id="{47745334-43C8-4FA1-938D-4DC23944F9D4}"/>
            </a:ext>
          </a:extLst>
        </xdr:cNvPr>
        <xdr:cNvSpPr txBox="1"/>
      </xdr:nvSpPr>
      <xdr:spPr>
        <a:xfrm>
          <a:off x="2385695" y="13957935"/>
          <a:ext cx="403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83</xdr:row>
      <xdr:rowOff>64770</xdr:rowOff>
    </xdr:from>
    <xdr:ext cx="403225" cy="257175"/>
    <xdr:sp macro="" textlink="">
      <xdr:nvSpPr>
        <xdr:cNvPr id="276" name="n_3mainValue【公営住宅】&#10;有形固定資産減価償却率">
          <a:extLst>
            <a:ext uri="{FF2B5EF4-FFF2-40B4-BE49-F238E27FC236}">
              <a16:creationId xmlns:a16="http://schemas.microsoft.com/office/drawing/2014/main" id="{730FB619-0488-47CE-BF1B-7DB995927F66}"/>
            </a:ext>
          </a:extLst>
        </xdr:cNvPr>
        <xdr:cNvSpPr txBox="1"/>
      </xdr:nvSpPr>
      <xdr:spPr>
        <a:xfrm>
          <a:off x="1610995" y="139788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151765</xdr:rowOff>
    </xdr:from>
    <xdr:to>
      <xdr:col>59</xdr:col>
      <xdr:colOff>88900</xdr:colOff>
      <xdr:row>72</xdr:row>
      <xdr:rowOff>101600</xdr:rowOff>
    </xdr:to>
    <xdr:sp macro="" textlink="">
      <xdr:nvSpPr>
        <xdr:cNvPr id="277" name="正方形/長方形 276">
          <a:extLst>
            <a:ext uri="{FF2B5EF4-FFF2-40B4-BE49-F238E27FC236}">
              <a16:creationId xmlns:a16="http://schemas.microsoft.com/office/drawing/2014/main" id="{F172A3BC-CBE3-4F90-BA04-D9676188800D}"/>
            </a:ext>
          </a:extLst>
        </xdr:cNvPr>
        <xdr:cNvSpPr/>
      </xdr:nvSpPr>
      <xdr:spPr>
        <a:xfrm>
          <a:off x="5826760" y="11551285"/>
          <a:ext cx="41529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126365</xdr:rowOff>
    </xdr:from>
    <xdr:to>
      <xdr:col>43</xdr:col>
      <xdr:colOff>63500</xdr:colOff>
      <xdr:row>74</xdr:row>
      <xdr:rowOff>37465</xdr:rowOff>
    </xdr:to>
    <xdr:sp macro="" textlink="">
      <xdr:nvSpPr>
        <xdr:cNvPr id="278" name="正方形/長方形 277">
          <a:extLst>
            <a:ext uri="{FF2B5EF4-FFF2-40B4-BE49-F238E27FC236}">
              <a16:creationId xmlns:a16="http://schemas.microsoft.com/office/drawing/2014/main" id="{2B6976D7-2AA9-4F68-A7BE-DED8640D2280}"/>
            </a:ext>
          </a:extLst>
        </xdr:cNvPr>
        <xdr:cNvSpPr/>
      </xdr:nvSpPr>
      <xdr:spPr>
        <a:xfrm>
          <a:off x="5930900" y="12196445"/>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158115</xdr:rowOff>
    </xdr:from>
    <xdr:to>
      <xdr:col>43</xdr:col>
      <xdr:colOff>63500</xdr:colOff>
      <xdr:row>75</xdr:row>
      <xdr:rowOff>69215</xdr:rowOff>
    </xdr:to>
    <xdr:sp macro="" textlink="">
      <xdr:nvSpPr>
        <xdr:cNvPr id="279" name="正方形/長方形 278">
          <a:extLst>
            <a:ext uri="{FF2B5EF4-FFF2-40B4-BE49-F238E27FC236}">
              <a16:creationId xmlns:a16="http://schemas.microsoft.com/office/drawing/2014/main" id="{6BC40624-476E-4A72-8A00-34757298F579}"/>
            </a:ext>
          </a:extLst>
        </xdr:cNvPr>
        <xdr:cNvSpPr/>
      </xdr:nvSpPr>
      <xdr:spPr>
        <a:xfrm>
          <a:off x="5930900" y="12395835"/>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126365</xdr:rowOff>
    </xdr:from>
    <xdr:to>
      <xdr:col>48</xdr:col>
      <xdr:colOff>127000</xdr:colOff>
      <xdr:row>74</xdr:row>
      <xdr:rowOff>37465</xdr:rowOff>
    </xdr:to>
    <xdr:sp macro="" textlink="">
      <xdr:nvSpPr>
        <xdr:cNvPr id="280" name="正方形/長方形 279">
          <a:extLst>
            <a:ext uri="{FF2B5EF4-FFF2-40B4-BE49-F238E27FC236}">
              <a16:creationId xmlns:a16="http://schemas.microsoft.com/office/drawing/2014/main" id="{22E22BDF-B264-4DE9-B8CE-89781EBED87A}"/>
            </a:ext>
          </a:extLst>
        </xdr:cNvPr>
        <xdr:cNvSpPr/>
      </xdr:nvSpPr>
      <xdr:spPr>
        <a:xfrm>
          <a:off x="6832600" y="12196445"/>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158115</xdr:rowOff>
    </xdr:from>
    <xdr:to>
      <xdr:col>48</xdr:col>
      <xdr:colOff>127000</xdr:colOff>
      <xdr:row>75</xdr:row>
      <xdr:rowOff>69215</xdr:rowOff>
    </xdr:to>
    <xdr:sp macro="" textlink="">
      <xdr:nvSpPr>
        <xdr:cNvPr id="281" name="正方形/長方形 280">
          <a:extLst>
            <a:ext uri="{FF2B5EF4-FFF2-40B4-BE49-F238E27FC236}">
              <a16:creationId xmlns:a16="http://schemas.microsoft.com/office/drawing/2014/main" id="{122A218C-C227-4F4F-B32A-2D21F4109073}"/>
            </a:ext>
          </a:extLst>
        </xdr:cNvPr>
        <xdr:cNvSpPr/>
      </xdr:nvSpPr>
      <xdr:spPr>
        <a:xfrm>
          <a:off x="6832600" y="12395835"/>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126365</xdr:rowOff>
    </xdr:from>
    <xdr:to>
      <xdr:col>54</xdr:col>
      <xdr:colOff>127000</xdr:colOff>
      <xdr:row>74</xdr:row>
      <xdr:rowOff>37465</xdr:rowOff>
    </xdr:to>
    <xdr:sp macro="" textlink="">
      <xdr:nvSpPr>
        <xdr:cNvPr id="282" name="正方形/長方形 281">
          <a:extLst>
            <a:ext uri="{FF2B5EF4-FFF2-40B4-BE49-F238E27FC236}">
              <a16:creationId xmlns:a16="http://schemas.microsoft.com/office/drawing/2014/main" id="{DD30F634-27C1-420D-8709-E10A6525333A}"/>
            </a:ext>
          </a:extLst>
        </xdr:cNvPr>
        <xdr:cNvSpPr/>
      </xdr:nvSpPr>
      <xdr:spPr>
        <a:xfrm>
          <a:off x="7838440" y="12196445"/>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73</xdr:row>
      <xdr:rowOff>158115</xdr:rowOff>
    </xdr:from>
    <xdr:to>
      <xdr:col>54</xdr:col>
      <xdr:colOff>127000</xdr:colOff>
      <xdr:row>75</xdr:row>
      <xdr:rowOff>69215</xdr:rowOff>
    </xdr:to>
    <xdr:sp macro="" textlink="">
      <xdr:nvSpPr>
        <xdr:cNvPr id="283" name="正方形/長方形 282">
          <a:extLst>
            <a:ext uri="{FF2B5EF4-FFF2-40B4-BE49-F238E27FC236}">
              <a16:creationId xmlns:a16="http://schemas.microsoft.com/office/drawing/2014/main" id="{478A523C-3708-4782-AED4-D863126382DC}"/>
            </a:ext>
          </a:extLst>
        </xdr:cNvPr>
        <xdr:cNvSpPr/>
      </xdr:nvSpPr>
      <xdr:spPr>
        <a:xfrm>
          <a:off x="7838440" y="12395835"/>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94615</xdr:rowOff>
    </xdr:from>
    <xdr:to>
      <xdr:col>59</xdr:col>
      <xdr:colOff>88900</xdr:colOff>
      <xdr:row>88</xdr:row>
      <xdr:rowOff>151765</xdr:rowOff>
    </xdr:to>
    <xdr:sp macro="" textlink="">
      <xdr:nvSpPr>
        <xdr:cNvPr id="284" name="正方形/長方形 283">
          <a:extLst>
            <a:ext uri="{FF2B5EF4-FFF2-40B4-BE49-F238E27FC236}">
              <a16:creationId xmlns:a16="http://schemas.microsoft.com/office/drawing/2014/main" id="{BECF14A9-EC81-4EAB-9DB3-E3E5723AE1CB}"/>
            </a:ext>
          </a:extLst>
        </xdr:cNvPr>
        <xdr:cNvSpPr/>
      </xdr:nvSpPr>
      <xdr:spPr>
        <a:xfrm>
          <a:off x="5826760" y="12667615"/>
          <a:ext cx="41529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980" cy="223520"/>
    <xdr:sp macro="" textlink="">
      <xdr:nvSpPr>
        <xdr:cNvPr id="285" name="テキスト ボックス 284">
          <a:extLst>
            <a:ext uri="{FF2B5EF4-FFF2-40B4-BE49-F238E27FC236}">
              <a16:creationId xmlns:a16="http://schemas.microsoft.com/office/drawing/2014/main" id="{06B6D192-C104-4F83-BE3C-5D3B330AB976}"/>
            </a:ext>
          </a:extLst>
        </xdr:cNvPr>
        <xdr:cNvSpPr txBox="1"/>
      </xdr:nvSpPr>
      <xdr:spPr>
        <a:xfrm>
          <a:off x="5788660" y="1248156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151765</xdr:rowOff>
    </xdr:from>
    <xdr:to>
      <xdr:col>59</xdr:col>
      <xdr:colOff>50800</xdr:colOff>
      <xdr:row>88</xdr:row>
      <xdr:rowOff>151765</xdr:rowOff>
    </xdr:to>
    <xdr:cxnSp macro="">
      <xdr:nvCxnSpPr>
        <xdr:cNvPr id="286" name="直線コネクタ 285">
          <a:extLst>
            <a:ext uri="{FF2B5EF4-FFF2-40B4-BE49-F238E27FC236}">
              <a16:creationId xmlns:a16="http://schemas.microsoft.com/office/drawing/2014/main" id="{B434FEA1-6EDD-48FC-B82A-55B32D1EA417}"/>
            </a:ext>
          </a:extLst>
        </xdr:cNvPr>
        <xdr:cNvCxnSpPr/>
      </xdr:nvCxnSpPr>
      <xdr:spPr>
        <a:xfrm>
          <a:off x="5826760" y="14904085"/>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94615</xdr:rowOff>
    </xdr:from>
    <xdr:to>
      <xdr:col>59</xdr:col>
      <xdr:colOff>50800</xdr:colOff>
      <xdr:row>85</xdr:row>
      <xdr:rowOff>94615</xdr:rowOff>
    </xdr:to>
    <xdr:cxnSp macro="">
      <xdr:nvCxnSpPr>
        <xdr:cNvPr id="287" name="直線コネクタ 286">
          <a:extLst>
            <a:ext uri="{FF2B5EF4-FFF2-40B4-BE49-F238E27FC236}">
              <a16:creationId xmlns:a16="http://schemas.microsoft.com/office/drawing/2014/main" id="{68A904AA-7AC7-4205-AB4F-67BD17FA8B9C}"/>
            </a:ext>
          </a:extLst>
        </xdr:cNvPr>
        <xdr:cNvCxnSpPr/>
      </xdr:nvCxnSpPr>
      <xdr:spPr>
        <a:xfrm>
          <a:off x="5826760" y="14344015"/>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123825</xdr:rowOff>
    </xdr:from>
    <xdr:ext cx="465455" cy="257810"/>
    <xdr:sp macro="" textlink="">
      <xdr:nvSpPr>
        <xdr:cNvPr id="288" name="テキスト ボックス 287">
          <a:extLst>
            <a:ext uri="{FF2B5EF4-FFF2-40B4-BE49-F238E27FC236}">
              <a16:creationId xmlns:a16="http://schemas.microsoft.com/office/drawing/2014/main" id="{DE72E723-38A3-4B45-9C29-60AB851175C8}"/>
            </a:ext>
          </a:extLst>
        </xdr:cNvPr>
        <xdr:cNvSpPr txBox="1"/>
      </xdr:nvSpPr>
      <xdr:spPr>
        <a:xfrm>
          <a:off x="5405120" y="14205585"/>
          <a:ext cx="465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37465</xdr:rowOff>
    </xdr:from>
    <xdr:to>
      <xdr:col>59</xdr:col>
      <xdr:colOff>50800</xdr:colOff>
      <xdr:row>82</xdr:row>
      <xdr:rowOff>37465</xdr:rowOff>
    </xdr:to>
    <xdr:cxnSp macro="">
      <xdr:nvCxnSpPr>
        <xdr:cNvPr id="289" name="直線コネクタ 288">
          <a:extLst>
            <a:ext uri="{FF2B5EF4-FFF2-40B4-BE49-F238E27FC236}">
              <a16:creationId xmlns:a16="http://schemas.microsoft.com/office/drawing/2014/main" id="{1592B320-8FFE-4839-9442-2E45B7600CBF}"/>
            </a:ext>
          </a:extLst>
        </xdr:cNvPr>
        <xdr:cNvCxnSpPr/>
      </xdr:nvCxnSpPr>
      <xdr:spPr>
        <a:xfrm>
          <a:off x="5826760" y="13783945"/>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66675</xdr:rowOff>
    </xdr:from>
    <xdr:ext cx="465455" cy="258445"/>
    <xdr:sp macro="" textlink="">
      <xdr:nvSpPr>
        <xdr:cNvPr id="290" name="テキスト ボックス 289">
          <a:extLst>
            <a:ext uri="{FF2B5EF4-FFF2-40B4-BE49-F238E27FC236}">
              <a16:creationId xmlns:a16="http://schemas.microsoft.com/office/drawing/2014/main" id="{38A0825B-1347-4F3A-818D-F5673A18D55A}"/>
            </a:ext>
          </a:extLst>
        </xdr:cNvPr>
        <xdr:cNvSpPr txBox="1"/>
      </xdr:nvSpPr>
      <xdr:spPr>
        <a:xfrm>
          <a:off x="5405120" y="1364551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151765</xdr:rowOff>
    </xdr:from>
    <xdr:to>
      <xdr:col>59</xdr:col>
      <xdr:colOff>50800</xdr:colOff>
      <xdr:row>78</xdr:row>
      <xdr:rowOff>151765</xdr:rowOff>
    </xdr:to>
    <xdr:cxnSp macro="">
      <xdr:nvCxnSpPr>
        <xdr:cNvPr id="291" name="直線コネクタ 290">
          <a:extLst>
            <a:ext uri="{FF2B5EF4-FFF2-40B4-BE49-F238E27FC236}">
              <a16:creationId xmlns:a16="http://schemas.microsoft.com/office/drawing/2014/main" id="{E3594545-2E82-4AEF-BBC8-0950D4AB7E52}"/>
            </a:ext>
          </a:extLst>
        </xdr:cNvPr>
        <xdr:cNvCxnSpPr/>
      </xdr:nvCxnSpPr>
      <xdr:spPr>
        <a:xfrm>
          <a:off x="5826760" y="13227685"/>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9525</xdr:rowOff>
    </xdr:from>
    <xdr:ext cx="465455" cy="258445"/>
    <xdr:sp macro="" textlink="">
      <xdr:nvSpPr>
        <xdr:cNvPr id="292" name="テキスト ボックス 291">
          <a:extLst>
            <a:ext uri="{FF2B5EF4-FFF2-40B4-BE49-F238E27FC236}">
              <a16:creationId xmlns:a16="http://schemas.microsoft.com/office/drawing/2014/main" id="{0C34524C-7E76-4947-AABF-75EDC95CF09F}"/>
            </a:ext>
          </a:extLst>
        </xdr:cNvPr>
        <xdr:cNvSpPr txBox="1"/>
      </xdr:nvSpPr>
      <xdr:spPr>
        <a:xfrm>
          <a:off x="5405120" y="1308544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94615</xdr:rowOff>
    </xdr:from>
    <xdr:to>
      <xdr:col>59</xdr:col>
      <xdr:colOff>50800</xdr:colOff>
      <xdr:row>75</xdr:row>
      <xdr:rowOff>94615</xdr:rowOff>
    </xdr:to>
    <xdr:cxnSp macro="">
      <xdr:nvCxnSpPr>
        <xdr:cNvPr id="293" name="直線コネクタ 292">
          <a:extLst>
            <a:ext uri="{FF2B5EF4-FFF2-40B4-BE49-F238E27FC236}">
              <a16:creationId xmlns:a16="http://schemas.microsoft.com/office/drawing/2014/main" id="{83471E42-0A03-4471-B369-FB6FBE041B4C}"/>
            </a:ext>
          </a:extLst>
        </xdr:cNvPr>
        <xdr:cNvCxnSpPr/>
      </xdr:nvCxnSpPr>
      <xdr:spPr>
        <a:xfrm>
          <a:off x="5826760" y="12667615"/>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123825</xdr:rowOff>
    </xdr:from>
    <xdr:ext cx="465455" cy="257810"/>
    <xdr:sp macro="" textlink="">
      <xdr:nvSpPr>
        <xdr:cNvPr id="294" name="テキスト ボックス 293">
          <a:extLst>
            <a:ext uri="{FF2B5EF4-FFF2-40B4-BE49-F238E27FC236}">
              <a16:creationId xmlns:a16="http://schemas.microsoft.com/office/drawing/2014/main" id="{BA8CC0BB-F8D2-4B72-BFAF-AD0E1AD43E1F}"/>
            </a:ext>
          </a:extLst>
        </xdr:cNvPr>
        <xdr:cNvSpPr txBox="1"/>
      </xdr:nvSpPr>
      <xdr:spPr>
        <a:xfrm>
          <a:off x="5405120" y="12529185"/>
          <a:ext cx="465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94615</xdr:rowOff>
    </xdr:from>
    <xdr:to>
      <xdr:col>59</xdr:col>
      <xdr:colOff>88900</xdr:colOff>
      <xdr:row>88</xdr:row>
      <xdr:rowOff>151765</xdr:rowOff>
    </xdr:to>
    <xdr:sp macro="" textlink="">
      <xdr:nvSpPr>
        <xdr:cNvPr id="295" name="【公営住宅】&#10;一人当たり面積グラフ枠">
          <a:extLst>
            <a:ext uri="{FF2B5EF4-FFF2-40B4-BE49-F238E27FC236}">
              <a16:creationId xmlns:a16="http://schemas.microsoft.com/office/drawing/2014/main" id="{013D7DE6-DE6B-4757-9793-07EA1A729BC5}"/>
            </a:ext>
          </a:extLst>
        </xdr:cNvPr>
        <xdr:cNvSpPr/>
      </xdr:nvSpPr>
      <xdr:spPr>
        <a:xfrm>
          <a:off x="5826760" y="12667615"/>
          <a:ext cx="41529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77</xdr:row>
      <xdr:rowOff>167640</xdr:rowOff>
    </xdr:from>
    <xdr:to>
      <xdr:col>54</xdr:col>
      <xdr:colOff>185420</xdr:colOff>
      <xdr:row>85</xdr:row>
      <xdr:rowOff>83820</xdr:rowOff>
    </xdr:to>
    <xdr:cxnSp macro="">
      <xdr:nvCxnSpPr>
        <xdr:cNvPr id="296" name="直線コネクタ 295">
          <a:extLst>
            <a:ext uri="{FF2B5EF4-FFF2-40B4-BE49-F238E27FC236}">
              <a16:creationId xmlns:a16="http://schemas.microsoft.com/office/drawing/2014/main" id="{6A409165-8DCA-4056-8EAC-75533E525B8E}"/>
            </a:ext>
          </a:extLst>
        </xdr:cNvPr>
        <xdr:cNvCxnSpPr/>
      </xdr:nvCxnSpPr>
      <xdr:spPr>
        <a:xfrm flipV="1">
          <a:off x="9222740" y="1307592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87630</xdr:rowOff>
    </xdr:from>
    <xdr:ext cx="469265" cy="256540"/>
    <xdr:sp macro="" textlink="">
      <xdr:nvSpPr>
        <xdr:cNvPr id="297" name="【公営住宅】&#10;一人当たり面積最小値テキスト">
          <a:extLst>
            <a:ext uri="{FF2B5EF4-FFF2-40B4-BE49-F238E27FC236}">
              <a16:creationId xmlns:a16="http://schemas.microsoft.com/office/drawing/2014/main" id="{C72620D0-636F-4068-A4BB-2C84479CFBB0}"/>
            </a:ext>
          </a:extLst>
        </xdr:cNvPr>
        <xdr:cNvSpPr txBox="1"/>
      </xdr:nvSpPr>
      <xdr:spPr>
        <a:xfrm>
          <a:off x="9258300" y="14337030"/>
          <a:ext cx="469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298" name="直線コネクタ 297">
          <a:extLst>
            <a:ext uri="{FF2B5EF4-FFF2-40B4-BE49-F238E27FC236}">
              <a16:creationId xmlns:a16="http://schemas.microsoft.com/office/drawing/2014/main" id="{401F0610-AEF0-43DB-A382-4AD4795CDBBB}"/>
            </a:ext>
          </a:extLst>
        </xdr:cNvPr>
        <xdr:cNvCxnSpPr/>
      </xdr:nvCxnSpPr>
      <xdr:spPr>
        <a:xfrm>
          <a:off x="9154160" y="1433322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118110</xdr:rowOff>
    </xdr:from>
    <xdr:ext cx="469265" cy="259080"/>
    <xdr:sp macro="" textlink="">
      <xdr:nvSpPr>
        <xdr:cNvPr id="299" name="【公営住宅】&#10;一人当たり面積最大値テキスト">
          <a:extLst>
            <a:ext uri="{FF2B5EF4-FFF2-40B4-BE49-F238E27FC236}">
              <a16:creationId xmlns:a16="http://schemas.microsoft.com/office/drawing/2014/main" id="{88415591-7F59-44B3-B9D3-70EB6974B635}"/>
            </a:ext>
          </a:extLst>
        </xdr:cNvPr>
        <xdr:cNvSpPr txBox="1"/>
      </xdr:nvSpPr>
      <xdr:spPr>
        <a:xfrm>
          <a:off x="9258300" y="128587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2.267</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167640</xdr:rowOff>
    </xdr:from>
    <xdr:to>
      <xdr:col>55</xdr:col>
      <xdr:colOff>88900</xdr:colOff>
      <xdr:row>77</xdr:row>
      <xdr:rowOff>167640</xdr:rowOff>
    </xdr:to>
    <xdr:cxnSp macro="">
      <xdr:nvCxnSpPr>
        <xdr:cNvPr id="300" name="直線コネクタ 299">
          <a:extLst>
            <a:ext uri="{FF2B5EF4-FFF2-40B4-BE49-F238E27FC236}">
              <a16:creationId xmlns:a16="http://schemas.microsoft.com/office/drawing/2014/main" id="{D8623951-8911-4EAB-8F88-A25F5C0FE368}"/>
            </a:ext>
          </a:extLst>
        </xdr:cNvPr>
        <xdr:cNvCxnSpPr/>
      </xdr:nvCxnSpPr>
      <xdr:spPr>
        <a:xfrm>
          <a:off x="9154160" y="1307592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54610</xdr:rowOff>
    </xdr:from>
    <xdr:ext cx="469265" cy="256540"/>
    <xdr:sp macro="" textlink="">
      <xdr:nvSpPr>
        <xdr:cNvPr id="301" name="【公営住宅】&#10;一人当たり面積平均値テキスト">
          <a:extLst>
            <a:ext uri="{FF2B5EF4-FFF2-40B4-BE49-F238E27FC236}">
              <a16:creationId xmlns:a16="http://schemas.microsoft.com/office/drawing/2014/main" id="{F5467370-B16B-46F9-83D4-36A335ABBAB6}"/>
            </a:ext>
          </a:extLst>
        </xdr:cNvPr>
        <xdr:cNvSpPr txBox="1"/>
      </xdr:nvSpPr>
      <xdr:spPr>
        <a:xfrm>
          <a:off x="9258300" y="13968730"/>
          <a:ext cx="46926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0.545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75565</xdr:rowOff>
    </xdr:from>
    <xdr:to>
      <xdr:col>55</xdr:col>
      <xdr:colOff>50800</xdr:colOff>
      <xdr:row>84</xdr:row>
      <xdr:rowOff>6350</xdr:rowOff>
    </xdr:to>
    <xdr:sp macro="" textlink="">
      <xdr:nvSpPr>
        <xdr:cNvPr id="302" name="フローチャート: 判断 301">
          <a:extLst>
            <a:ext uri="{FF2B5EF4-FFF2-40B4-BE49-F238E27FC236}">
              <a16:creationId xmlns:a16="http://schemas.microsoft.com/office/drawing/2014/main" id="{EC11860D-B975-406D-879A-C5CDC5846D83}"/>
            </a:ext>
          </a:extLst>
        </xdr:cNvPr>
        <xdr:cNvSpPr/>
      </xdr:nvSpPr>
      <xdr:spPr>
        <a:xfrm>
          <a:off x="9192260" y="13989685"/>
          <a:ext cx="7874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69850</xdr:rowOff>
    </xdr:from>
    <xdr:to>
      <xdr:col>50</xdr:col>
      <xdr:colOff>165100</xdr:colOff>
      <xdr:row>84</xdr:row>
      <xdr:rowOff>0</xdr:rowOff>
    </xdr:to>
    <xdr:sp macro="" textlink="">
      <xdr:nvSpPr>
        <xdr:cNvPr id="303" name="フローチャート: 判断 302">
          <a:extLst>
            <a:ext uri="{FF2B5EF4-FFF2-40B4-BE49-F238E27FC236}">
              <a16:creationId xmlns:a16="http://schemas.microsoft.com/office/drawing/2014/main" id="{A0B0354B-706F-47F8-85F9-ACD1C89171BE}"/>
            </a:ext>
          </a:extLst>
        </xdr:cNvPr>
        <xdr:cNvSpPr/>
      </xdr:nvSpPr>
      <xdr:spPr>
        <a:xfrm>
          <a:off x="8445500" y="13983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83820</xdr:rowOff>
    </xdr:from>
    <xdr:to>
      <xdr:col>46</xdr:col>
      <xdr:colOff>38100</xdr:colOff>
      <xdr:row>84</xdr:row>
      <xdr:rowOff>13335</xdr:rowOff>
    </xdr:to>
    <xdr:sp macro="" textlink="">
      <xdr:nvSpPr>
        <xdr:cNvPr id="304" name="フローチャート: 判断 303">
          <a:extLst>
            <a:ext uri="{FF2B5EF4-FFF2-40B4-BE49-F238E27FC236}">
              <a16:creationId xmlns:a16="http://schemas.microsoft.com/office/drawing/2014/main" id="{EFA4E9F7-E3C1-45D7-B674-F74E45615443}"/>
            </a:ext>
          </a:extLst>
        </xdr:cNvPr>
        <xdr:cNvSpPr/>
      </xdr:nvSpPr>
      <xdr:spPr>
        <a:xfrm>
          <a:off x="7670800" y="13997940"/>
          <a:ext cx="7874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74930</xdr:rowOff>
    </xdr:from>
    <xdr:to>
      <xdr:col>41</xdr:col>
      <xdr:colOff>101600</xdr:colOff>
      <xdr:row>84</xdr:row>
      <xdr:rowOff>4445</xdr:rowOff>
    </xdr:to>
    <xdr:sp macro="" textlink="">
      <xdr:nvSpPr>
        <xdr:cNvPr id="305" name="フローチャート: 判断 304">
          <a:extLst>
            <a:ext uri="{FF2B5EF4-FFF2-40B4-BE49-F238E27FC236}">
              <a16:creationId xmlns:a16="http://schemas.microsoft.com/office/drawing/2014/main" id="{740A05EA-D201-49D6-98A8-27A3169548A4}"/>
            </a:ext>
          </a:extLst>
        </xdr:cNvPr>
        <xdr:cNvSpPr/>
      </xdr:nvSpPr>
      <xdr:spPr>
        <a:xfrm>
          <a:off x="6873240" y="1398905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149225</xdr:rowOff>
    </xdr:from>
    <xdr:ext cx="762000" cy="259080"/>
    <xdr:sp macro="" textlink="">
      <xdr:nvSpPr>
        <xdr:cNvPr id="306" name="テキスト ボックス 305">
          <a:extLst>
            <a:ext uri="{FF2B5EF4-FFF2-40B4-BE49-F238E27FC236}">
              <a16:creationId xmlns:a16="http://schemas.microsoft.com/office/drawing/2014/main" id="{8D70BBB9-E79E-41A4-892C-17C7FCD4ACA9}"/>
            </a:ext>
          </a:extLst>
        </xdr:cNvPr>
        <xdr:cNvSpPr txBox="1"/>
      </xdr:nvSpPr>
      <xdr:spPr>
        <a:xfrm>
          <a:off x="9052560" y="14901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149225</xdr:rowOff>
    </xdr:from>
    <xdr:ext cx="762000" cy="259080"/>
    <xdr:sp macro="" textlink="">
      <xdr:nvSpPr>
        <xdr:cNvPr id="307" name="テキスト ボックス 306">
          <a:extLst>
            <a:ext uri="{FF2B5EF4-FFF2-40B4-BE49-F238E27FC236}">
              <a16:creationId xmlns:a16="http://schemas.microsoft.com/office/drawing/2014/main" id="{E82E8B58-94ED-42EC-B9E4-A4B214738898}"/>
            </a:ext>
          </a:extLst>
        </xdr:cNvPr>
        <xdr:cNvSpPr txBox="1"/>
      </xdr:nvSpPr>
      <xdr:spPr>
        <a:xfrm>
          <a:off x="8328660" y="14901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149225</xdr:rowOff>
    </xdr:from>
    <xdr:ext cx="762000" cy="259080"/>
    <xdr:sp macro="" textlink="">
      <xdr:nvSpPr>
        <xdr:cNvPr id="308" name="テキスト ボックス 307">
          <a:extLst>
            <a:ext uri="{FF2B5EF4-FFF2-40B4-BE49-F238E27FC236}">
              <a16:creationId xmlns:a16="http://schemas.microsoft.com/office/drawing/2014/main" id="{2A219168-0C98-4A47-BC8C-C26C12879E8D}"/>
            </a:ext>
          </a:extLst>
        </xdr:cNvPr>
        <xdr:cNvSpPr txBox="1"/>
      </xdr:nvSpPr>
      <xdr:spPr>
        <a:xfrm>
          <a:off x="7546340" y="14901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149225</xdr:rowOff>
    </xdr:from>
    <xdr:ext cx="761365" cy="259080"/>
    <xdr:sp macro="" textlink="">
      <xdr:nvSpPr>
        <xdr:cNvPr id="309" name="テキスト ボックス 308">
          <a:extLst>
            <a:ext uri="{FF2B5EF4-FFF2-40B4-BE49-F238E27FC236}">
              <a16:creationId xmlns:a16="http://schemas.microsoft.com/office/drawing/2014/main" id="{5F5392BF-E50F-4083-9229-72F381F0F107}"/>
            </a:ext>
          </a:extLst>
        </xdr:cNvPr>
        <xdr:cNvSpPr txBox="1"/>
      </xdr:nvSpPr>
      <xdr:spPr>
        <a:xfrm>
          <a:off x="6756400" y="149015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149225</xdr:rowOff>
    </xdr:from>
    <xdr:ext cx="762000" cy="259080"/>
    <xdr:sp macro="" textlink="">
      <xdr:nvSpPr>
        <xdr:cNvPr id="310" name="テキスト ボックス 309">
          <a:extLst>
            <a:ext uri="{FF2B5EF4-FFF2-40B4-BE49-F238E27FC236}">
              <a16:creationId xmlns:a16="http://schemas.microsoft.com/office/drawing/2014/main" id="{38CA6151-331A-4B7D-B2F2-7E8634513833}"/>
            </a:ext>
          </a:extLst>
        </xdr:cNvPr>
        <xdr:cNvSpPr txBox="1"/>
      </xdr:nvSpPr>
      <xdr:spPr>
        <a:xfrm>
          <a:off x="5981700" y="14901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50</xdr:col>
      <xdr:colOff>63500</xdr:colOff>
      <xdr:row>84</xdr:row>
      <xdr:rowOff>88265</xdr:rowOff>
    </xdr:from>
    <xdr:to>
      <xdr:col>50</xdr:col>
      <xdr:colOff>165100</xdr:colOff>
      <xdr:row>85</xdr:row>
      <xdr:rowOff>18415</xdr:rowOff>
    </xdr:to>
    <xdr:sp macro="" textlink="">
      <xdr:nvSpPr>
        <xdr:cNvPr id="311" name="楕円 310">
          <a:extLst>
            <a:ext uri="{FF2B5EF4-FFF2-40B4-BE49-F238E27FC236}">
              <a16:creationId xmlns:a16="http://schemas.microsoft.com/office/drawing/2014/main" id="{ECCF358C-112B-408A-8AFA-9F328AB0E139}"/>
            </a:ext>
          </a:extLst>
        </xdr:cNvPr>
        <xdr:cNvSpPr/>
      </xdr:nvSpPr>
      <xdr:spPr>
        <a:xfrm>
          <a:off x="8445500" y="141700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88265</xdr:rowOff>
    </xdr:from>
    <xdr:to>
      <xdr:col>46</xdr:col>
      <xdr:colOff>38100</xdr:colOff>
      <xdr:row>85</xdr:row>
      <xdr:rowOff>18415</xdr:rowOff>
    </xdr:to>
    <xdr:sp macro="" textlink="">
      <xdr:nvSpPr>
        <xdr:cNvPr id="312" name="楕円 311">
          <a:extLst>
            <a:ext uri="{FF2B5EF4-FFF2-40B4-BE49-F238E27FC236}">
              <a16:creationId xmlns:a16="http://schemas.microsoft.com/office/drawing/2014/main" id="{1EC9EE65-E9A4-4C2C-8C62-A8FE75B3DB5D}"/>
            </a:ext>
          </a:extLst>
        </xdr:cNvPr>
        <xdr:cNvSpPr/>
      </xdr:nvSpPr>
      <xdr:spPr>
        <a:xfrm>
          <a:off x="7670800" y="141700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139065</xdr:rowOff>
    </xdr:from>
    <xdr:to>
      <xdr:col>50</xdr:col>
      <xdr:colOff>114300</xdr:colOff>
      <xdr:row>84</xdr:row>
      <xdr:rowOff>139065</xdr:rowOff>
    </xdr:to>
    <xdr:cxnSp macro="">
      <xdr:nvCxnSpPr>
        <xdr:cNvPr id="313" name="直線コネクタ 312">
          <a:extLst>
            <a:ext uri="{FF2B5EF4-FFF2-40B4-BE49-F238E27FC236}">
              <a16:creationId xmlns:a16="http://schemas.microsoft.com/office/drawing/2014/main" id="{3BF4D4DD-ADA5-4761-A5F2-45A425CEE737}"/>
            </a:ext>
          </a:extLst>
        </xdr:cNvPr>
        <xdr:cNvCxnSpPr/>
      </xdr:nvCxnSpPr>
      <xdr:spPr>
        <a:xfrm>
          <a:off x="7713980" y="14220825"/>
          <a:ext cx="7823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88900</xdr:rowOff>
    </xdr:from>
    <xdr:to>
      <xdr:col>41</xdr:col>
      <xdr:colOff>101600</xdr:colOff>
      <xdr:row>85</xdr:row>
      <xdr:rowOff>19050</xdr:rowOff>
    </xdr:to>
    <xdr:sp macro="" textlink="">
      <xdr:nvSpPr>
        <xdr:cNvPr id="314" name="楕円 313">
          <a:extLst>
            <a:ext uri="{FF2B5EF4-FFF2-40B4-BE49-F238E27FC236}">
              <a16:creationId xmlns:a16="http://schemas.microsoft.com/office/drawing/2014/main" id="{7D54E026-C9DB-4764-818F-324ABAE1C905}"/>
            </a:ext>
          </a:extLst>
        </xdr:cNvPr>
        <xdr:cNvSpPr/>
      </xdr:nvSpPr>
      <xdr:spPr>
        <a:xfrm>
          <a:off x="6873240" y="14170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139065</xdr:rowOff>
    </xdr:from>
    <xdr:to>
      <xdr:col>45</xdr:col>
      <xdr:colOff>177800</xdr:colOff>
      <xdr:row>84</xdr:row>
      <xdr:rowOff>139700</xdr:rowOff>
    </xdr:to>
    <xdr:cxnSp macro="">
      <xdr:nvCxnSpPr>
        <xdr:cNvPr id="315" name="直線コネクタ 314">
          <a:extLst>
            <a:ext uri="{FF2B5EF4-FFF2-40B4-BE49-F238E27FC236}">
              <a16:creationId xmlns:a16="http://schemas.microsoft.com/office/drawing/2014/main" id="{365DDBA5-3B67-47D4-9B09-F1E6F0710095}"/>
            </a:ext>
          </a:extLst>
        </xdr:cNvPr>
        <xdr:cNvCxnSpPr/>
      </xdr:nvCxnSpPr>
      <xdr:spPr>
        <a:xfrm flipV="1">
          <a:off x="6924040" y="14220825"/>
          <a:ext cx="78994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17780</xdr:rowOff>
    </xdr:from>
    <xdr:ext cx="469265" cy="256540"/>
    <xdr:sp macro="" textlink="">
      <xdr:nvSpPr>
        <xdr:cNvPr id="316" name="n_1aveValue【公営住宅】&#10;一人当たり面積">
          <a:extLst>
            <a:ext uri="{FF2B5EF4-FFF2-40B4-BE49-F238E27FC236}">
              <a16:creationId xmlns:a16="http://schemas.microsoft.com/office/drawing/2014/main" id="{3DF03A84-EE38-4DEC-BF2A-09CD36A848B8}"/>
            </a:ext>
          </a:extLst>
        </xdr:cNvPr>
        <xdr:cNvSpPr txBox="1"/>
      </xdr:nvSpPr>
      <xdr:spPr>
        <a:xfrm>
          <a:off x="8271510" y="13764260"/>
          <a:ext cx="469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0.554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29845</xdr:rowOff>
    </xdr:from>
    <xdr:ext cx="468630" cy="257175"/>
    <xdr:sp macro="" textlink="">
      <xdr:nvSpPr>
        <xdr:cNvPr id="317" name="n_2aveValue【公営住宅】&#10;一人当たり面積">
          <a:extLst>
            <a:ext uri="{FF2B5EF4-FFF2-40B4-BE49-F238E27FC236}">
              <a16:creationId xmlns:a16="http://schemas.microsoft.com/office/drawing/2014/main" id="{69FB0BE7-B0E6-43BA-A6AF-45AB2C8612A6}"/>
            </a:ext>
          </a:extLst>
        </xdr:cNvPr>
        <xdr:cNvSpPr txBox="1"/>
      </xdr:nvSpPr>
      <xdr:spPr>
        <a:xfrm>
          <a:off x="7509510" y="13776325"/>
          <a:ext cx="468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82</xdr:row>
      <xdr:rowOff>21590</xdr:rowOff>
    </xdr:from>
    <xdr:ext cx="467995" cy="259080"/>
    <xdr:sp macro="" textlink="">
      <xdr:nvSpPr>
        <xdr:cNvPr id="318" name="n_3aveValue【公営住宅】&#10;一人当たり面積">
          <a:extLst>
            <a:ext uri="{FF2B5EF4-FFF2-40B4-BE49-F238E27FC236}">
              <a16:creationId xmlns:a16="http://schemas.microsoft.com/office/drawing/2014/main" id="{CA743C85-C183-436D-BBF9-7ADC35441D32}"/>
            </a:ext>
          </a:extLst>
        </xdr:cNvPr>
        <xdr:cNvSpPr txBox="1"/>
      </xdr:nvSpPr>
      <xdr:spPr>
        <a:xfrm>
          <a:off x="6711950" y="137680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0.547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8890</xdr:rowOff>
    </xdr:from>
    <xdr:ext cx="469265" cy="257175"/>
    <xdr:sp macro="" textlink="">
      <xdr:nvSpPr>
        <xdr:cNvPr id="319" name="n_1mainValue【公営住宅】&#10;一人当たり面積">
          <a:extLst>
            <a:ext uri="{FF2B5EF4-FFF2-40B4-BE49-F238E27FC236}">
              <a16:creationId xmlns:a16="http://schemas.microsoft.com/office/drawing/2014/main" id="{87EDC910-7ECA-416E-AB3D-217739B03527}"/>
            </a:ext>
          </a:extLst>
        </xdr:cNvPr>
        <xdr:cNvSpPr txBox="1"/>
      </xdr:nvSpPr>
      <xdr:spPr>
        <a:xfrm>
          <a:off x="8271510" y="14258290"/>
          <a:ext cx="4692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8890</xdr:rowOff>
    </xdr:from>
    <xdr:ext cx="468630" cy="257175"/>
    <xdr:sp macro="" textlink="">
      <xdr:nvSpPr>
        <xdr:cNvPr id="320" name="n_2mainValue【公営住宅】&#10;一人当たり面積">
          <a:extLst>
            <a:ext uri="{FF2B5EF4-FFF2-40B4-BE49-F238E27FC236}">
              <a16:creationId xmlns:a16="http://schemas.microsoft.com/office/drawing/2014/main" id="{C4ED651A-3C24-40C1-A5DA-25DAB4EAAAC0}"/>
            </a:ext>
          </a:extLst>
        </xdr:cNvPr>
        <xdr:cNvSpPr txBox="1"/>
      </xdr:nvSpPr>
      <xdr:spPr>
        <a:xfrm>
          <a:off x="7509510" y="14258290"/>
          <a:ext cx="468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85</xdr:row>
      <xdr:rowOff>9525</xdr:rowOff>
    </xdr:from>
    <xdr:ext cx="467995" cy="258445"/>
    <xdr:sp macro="" textlink="">
      <xdr:nvSpPr>
        <xdr:cNvPr id="321" name="n_3mainValue【公営住宅】&#10;一人当たり面積">
          <a:extLst>
            <a:ext uri="{FF2B5EF4-FFF2-40B4-BE49-F238E27FC236}">
              <a16:creationId xmlns:a16="http://schemas.microsoft.com/office/drawing/2014/main" id="{2C60389B-54B2-41D4-9112-4F45DD92051D}"/>
            </a:ext>
          </a:extLst>
        </xdr:cNvPr>
        <xdr:cNvSpPr txBox="1"/>
      </xdr:nvSpPr>
      <xdr:spPr>
        <a:xfrm>
          <a:off x="6711950" y="1425892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a:extLst>
            <a:ext uri="{FF2B5EF4-FFF2-40B4-BE49-F238E27FC236}">
              <a16:creationId xmlns:a16="http://schemas.microsoft.com/office/drawing/2014/main" id="{E8B84877-07D9-4B9B-BC70-0C7A6F6FBB07}"/>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3" name="正方形/長方形 322">
          <a:extLst>
            <a:ext uri="{FF2B5EF4-FFF2-40B4-BE49-F238E27FC236}">
              <a16:creationId xmlns:a16="http://schemas.microsoft.com/office/drawing/2014/main" id="{0D8685B3-10BF-48FF-B821-A739630B605C}"/>
            </a:ext>
          </a:extLst>
        </xdr:cNvPr>
        <xdr:cNvSpPr/>
      </xdr:nvSpPr>
      <xdr:spPr>
        <a:xfrm>
          <a:off x="79756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4" name="正方形/長方形 323">
          <a:extLst>
            <a:ext uri="{FF2B5EF4-FFF2-40B4-BE49-F238E27FC236}">
              <a16:creationId xmlns:a16="http://schemas.microsoft.com/office/drawing/2014/main" id="{A7E0A350-1AC3-444E-BE5D-EC713FF9D06C}"/>
            </a:ext>
          </a:extLst>
        </xdr:cNvPr>
        <xdr:cNvSpPr/>
      </xdr:nvSpPr>
      <xdr:spPr>
        <a:xfrm>
          <a:off x="79756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5" name="正方形/長方形 324">
          <a:extLst>
            <a:ext uri="{FF2B5EF4-FFF2-40B4-BE49-F238E27FC236}">
              <a16:creationId xmlns:a16="http://schemas.microsoft.com/office/drawing/2014/main" id="{CEAE63E8-3470-41B6-B883-28B13AC1CEA1}"/>
            </a:ext>
          </a:extLst>
        </xdr:cNvPr>
        <xdr:cNvSpPr/>
      </xdr:nvSpPr>
      <xdr:spPr>
        <a:xfrm>
          <a:off x="167640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6" name="正方形/長方形 325">
          <a:extLst>
            <a:ext uri="{FF2B5EF4-FFF2-40B4-BE49-F238E27FC236}">
              <a16:creationId xmlns:a16="http://schemas.microsoft.com/office/drawing/2014/main" id="{9D8BF82F-A2F1-43E1-A214-F9A35DA34B10}"/>
            </a:ext>
          </a:extLst>
        </xdr:cNvPr>
        <xdr:cNvSpPr/>
      </xdr:nvSpPr>
      <xdr:spPr>
        <a:xfrm>
          <a:off x="167640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7" name="正方形/長方形 326">
          <a:extLst>
            <a:ext uri="{FF2B5EF4-FFF2-40B4-BE49-F238E27FC236}">
              <a16:creationId xmlns:a16="http://schemas.microsoft.com/office/drawing/2014/main" id="{3A676E7E-129E-426F-A9F8-6EFF708DF7A6}"/>
            </a:ext>
          </a:extLst>
        </xdr:cNvPr>
        <xdr:cNvSpPr/>
      </xdr:nvSpPr>
      <xdr:spPr>
        <a:xfrm>
          <a:off x="268224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8" name="正方形/長方形 327">
          <a:extLst>
            <a:ext uri="{FF2B5EF4-FFF2-40B4-BE49-F238E27FC236}">
              <a16:creationId xmlns:a16="http://schemas.microsoft.com/office/drawing/2014/main" id="{B4892C7E-F2E2-4318-BFAE-A55D7C2A2648}"/>
            </a:ext>
          </a:extLst>
        </xdr:cNvPr>
        <xdr:cNvSpPr/>
      </xdr:nvSpPr>
      <xdr:spPr>
        <a:xfrm>
          <a:off x="268224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正方形/長方形 328">
          <a:extLst>
            <a:ext uri="{FF2B5EF4-FFF2-40B4-BE49-F238E27FC236}">
              <a16:creationId xmlns:a16="http://schemas.microsoft.com/office/drawing/2014/main" id="{AE404FFA-ED45-4C54-A34D-4B030D0AABAB}"/>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0" name="正方形/長方形 329">
          <a:extLst>
            <a:ext uri="{FF2B5EF4-FFF2-40B4-BE49-F238E27FC236}">
              <a16:creationId xmlns:a16="http://schemas.microsoft.com/office/drawing/2014/main" id="{F2DCCDE7-05A6-4EF0-A7BC-0870D965A55B}"/>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1" name="正方形/長方形 330">
          <a:extLst>
            <a:ext uri="{FF2B5EF4-FFF2-40B4-BE49-F238E27FC236}">
              <a16:creationId xmlns:a16="http://schemas.microsoft.com/office/drawing/2014/main" id="{BBC50298-581B-4962-8042-9F522D906A79}"/>
            </a:ext>
          </a:extLst>
        </xdr:cNvPr>
        <xdr:cNvSpPr/>
      </xdr:nvSpPr>
      <xdr:spPr>
        <a:xfrm>
          <a:off x="593090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2" name="正方形/長方形 331">
          <a:extLst>
            <a:ext uri="{FF2B5EF4-FFF2-40B4-BE49-F238E27FC236}">
              <a16:creationId xmlns:a16="http://schemas.microsoft.com/office/drawing/2014/main" id="{897132C7-0006-4EFD-9302-5878D8AA46E9}"/>
            </a:ext>
          </a:extLst>
        </xdr:cNvPr>
        <xdr:cNvSpPr/>
      </xdr:nvSpPr>
      <xdr:spPr>
        <a:xfrm>
          <a:off x="593090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3" name="正方形/長方形 332">
          <a:extLst>
            <a:ext uri="{FF2B5EF4-FFF2-40B4-BE49-F238E27FC236}">
              <a16:creationId xmlns:a16="http://schemas.microsoft.com/office/drawing/2014/main" id="{11221668-51AA-4633-A598-F1BB31E55492}"/>
            </a:ext>
          </a:extLst>
        </xdr:cNvPr>
        <xdr:cNvSpPr/>
      </xdr:nvSpPr>
      <xdr:spPr>
        <a:xfrm>
          <a:off x="683260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4" name="正方形/長方形 333">
          <a:extLst>
            <a:ext uri="{FF2B5EF4-FFF2-40B4-BE49-F238E27FC236}">
              <a16:creationId xmlns:a16="http://schemas.microsoft.com/office/drawing/2014/main" id="{618CAF07-948D-476F-A7EC-B597D167A808}"/>
            </a:ext>
          </a:extLst>
        </xdr:cNvPr>
        <xdr:cNvSpPr/>
      </xdr:nvSpPr>
      <xdr:spPr>
        <a:xfrm>
          <a:off x="683260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110,661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5" name="正方形/長方形 334">
          <a:extLst>
            <a:ext uri="{FF2B5EF4-FFF2-40B4-BE49-F238E27FC236}">
              <a16:creationId xmlns:a16="http://schemas.microsoft.com/office/drawing/2014/main" id="{AA078EEA-F5AD-4B5F-9BAF-C218DF5B8A52}"/>
            </a:ext>
          </a:extLst>
        </xdr:cNvPr>
        <xdr:cNvSpPr/>
      </xdr:nvSpPr>
      <xdr:spPr>
        <a:xfrm>
          <a:off x="783844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6" name="正方形/長方形 335">
          <a:extLst>
            <a:ext uri="{FF2B5EF4-FFF2-40B4-BE49-F238E27FC236}">
              <a16:creationId xmlns:a16="http://schemas.microsoft.com/office/drawing/2014/main" id="{A2BE1C6E-2D72-4894-9B43-8E4517F2CD49}"/>
            </a:ext>
          </a:extLst>
        </xdr:cNvPr>
        <xdr:cNvSpPr/>
      </xdr:nvSpPr>
      <xdr:spPr>
        <a:xfrm>
          <a:off x="783844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7" name="正方形/長方形 336">
          <a:extLst>
            <a:ext uri="{FF2B5EF4-FFF2-40B4-BE49-F238E27FC236}">
              <a16:creationId xmlns:a16="http://schemas.microsoft.com/office/drawing/2014/main" id="{597A4B4B-C0BB-42EA-84CE-6100D6CFE4B8}"/>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8" name="正方形/長方形 337">
          <a:extLst>
            <a:ext uri="{FF2B5EF4-FFF2-40B4-BE49-F238E27FC236}">
              <a16:creationId xmlns:a16="http://schemas.microsoft.com/office/drawing/2014/main" id="{CFE27E7C-483C-483B-A709-C471E6F0FD3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50165</xdr:rowOff>
    </xdr:from>
    <xdr:to>
      <xdr:col>74</xdr:col>
      <xdr:colOff>0</xdr:colOff>
      <xdr:row>29</xdr:row>
      <xdr:rowOff>133350</xdr:rowOff>
    </xdr:to>
    <xdr:sp macro="" textlink="">
      <xdr:nvSpPr>
        <xdr:cNvPr id="339" name="正方形/長方形 338">
          <a:extLst>
            <a:ext uri="{FF2B5EF4-FFF2-40B4-BE49-F238E27FC236}">
              <a16:creationId xmlns:a16="http://schemas.microsoft.com/office/drawing/2014/main" id="{1D5F4F67-8159-45FC-AC07-E0D8B39E74A8}"/>
            </a:ext>
          </a:extLst>
        </xdr:cNvPr>
        <xdr:cNvSpPr/>
      </xdr:nvSpPr>
      <xdr:spPr>
        <a:xfrm>
          <a:off x="11064240" y="4744085"/>
          <a:ext cx="13411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164465</xdr:rowOff>
    </xdr:to>
    <xdr:sp macro="" textlink="">
      <xdr:nvSpPr>
        <xdr:cNvPr id="340" name="正方形/長方形 339">
          <a:extLst>
            <a:ext uri="{FF2B5EF4-FFF2-40B4-BE49-F238E27FC236}">
              <a16:creationId xmlns:a16="http://schemas.microsoft.com/office/drawing/2014/main" id="{EE056C32-387F-402F-8276-1D12F606973D}"/>
            </a:ext>
          </a:extLst>
        </xdr:cNvPr>
        <xdr:cNvSpPr/>
      </xdr:nvSpPr>
      <xdr:spPr>
        <a:xfrm>
          <a:off x="11064240" y="4944110"/>
          <a:ext cx="134112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50165</xdr:rowOff>
    </xdr:from>
    <xdr:to>
      <xdr:col>79</xdr:col>
      <xdr:colOff>63500</xdr:colOff>
      <xdr:row>29</xdr:row>
      <xdr:rowOff>133350</xdr:rowOff>
    </xdr:to>
    <xdr:sp macro="" textlink="">
      <xdr:nvSpPr>
        <xdr:cNvPr id="341" name="正方形/長方形 340">
          <a:extLst>
            <a:ext uri="{FF2B5EF4-FFF2-40B4-BE49-F238E27FC236}">
              <a16:creationId xmlns:a16="http://schemas.microsoft.com/office/drawing/2014/main" id="{D7D14D26-194C-44C2-BFF3-CC8D56FC0375}"/>
            </a:ext>
          </a:extLst>
        </xdr:cNvPr>
        <xdr:cNvSpPr/>
      </xdr:nvSpPr>
      <xdr:spPr>
        <a:xfrm>
          <a:off x="11965940" y="4744085"/>
          <a:ext cx="13411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164465</xdr:rowOff>
    </xdr:to>
    <xdr:sp macro="" textlink="">
      <xdr:nvSpPr>
        <xdr:cNvPr id="342" name="正方形/長方形 341">
          <a:extLst>
            <a:ext uri="{FF2B5EF4-FFF2-40B4-BE49-F238E27FC236}">
              <a16:creationId xmlns:a16="http://schemas.microsoft.com/office/drawing/2014/main" id="{1801733D-00FD-4D54-8140-9B80BD3970A9}"/>
            </a:ext>
          </a:extLst>
        </xdr:cNvPr>
        <xdr:cNvSpPr/>
      </xdr:nvSpPr>
      <xdr:spPr>
        <a:xfrm>
          <a:off x="11965940" y="4944110"/>
          <a:ext cx="134112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50165</xdr:rowOff>
    </xdr:from>
    <xdr:to>
      <xdr:col>85</xdr:col>
      <xdr:colOff>63500</xdr:colOff>
      <xdr:row>29</xdr:row>
      <xdr:rowOff>133350</xdr:rowOff>
    </xdr:to>
    <xdr:sp macro="" textlink="">
      <xdr:nvSpPr>
        <xdr:cNvPr id="343" name="正方形/長方形 342">
          <a:extLst>
            <a:ext uri="{FF2B5EF4-FFF2-40B4-BE49-F238E27FC236}">
              <a16:creationId xmlns:a16="http://schemas.microsoft.com/office/drawing/2014/main" id="{4FA16E2E-A735-45E1-A5B8-4E4AB5CFBFD4}"/>
            </a:ext>
          </a:extLst>
        </xdr:cNvPr>
        <xdr:cNvSpPr/>
      </xdr:nvSpPr>
      <xdr:spPr>
        <a:xfrm>
          <a:off x="12971780" y="4744085"/>
          <a:ext cx="13411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29</xdr:row>
      <xdr:rowOff>82550</xdr:rowOff>
    </xdr:from>
    <xdr:to>
      <xdr:col>85</xdr:col>
      <xdr:colOff>63500</xdr:colOff>
      <xdr:row>30</xdr:row>
      <xdr:rowOff>164465</xdr:rowOff>
    </xdr:to>
    <xdr:sp macro="" textlink="">
      <xdr:nvSpPr>
        <xdr:cNvPr id="344" name="正方形/長方形 343">
          <a:extLst>
            <a:ext uri="{FF2B5EF4-FFF2-40B4-BE49-F238E27FC236}">
              <a16:creationId xmlns:a16="http://schemas.microsoft.com/office/drawing/2014/main" id="{A89670BF-A7AD-4234-99BD-A1CF09378ECD}"/>
            </a:ext>
          </a:extLst>
        </xdr:cNvPr>
        <xdr:cNvSpPr/>
      </xdr:nvSpPr>
      <xdr:spPr>
        <a:xfrm>
          <a:off x="12971780" y="4944110"/>
          <a:ext cx="134112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5" name="正方形/長方形 344">
          <a:extLst>
            <a:ext uri="{FF2B5EF4-FFF2-40B4-BE49-F238E27FC236}">
              <a16:creationId xmlns:a16="http://schemas.microsoft.com/office/drawing/2014/main" id="{DB1D30E6-1D18-4EB7-879A-C60AF3594C40}"/>
            </a:ext>
          </a:extLst>
        </xdr:cNvPr>
        <xdr:cNvSpPr/>
      </xdr:nvSpPr>
      <xdr:spPr>
        <a:xfrm>
          <a:off x="10960100" y="5215890"/>
          <a:ext cx="41529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6545" cy="225425"/>
    <xdr:sp macro="" textlink="">
      <xdr:nvSpPr>
        <xdr:cNvPr id="346" name="テキスト ボックス 345">
          <a:extLst>
            <a:ext uri="{FF2B5EF4-FFF2-40B4-BE49-F238E27FC236}">
              <a16:creationId xmlns:a16="http://schemas.microsoft.com/office/drawing/2014/main" id="{D73838CD-F57A-472E-B0A9-BE00ED9A8642}"/>
            </a:ext>
          </a:extLst>
        </xdr:cNvPr>
        <xdr:cNvSpPr txBox="1"/>
      </xdr:nvSpPr>
      <xdr:spPr>
        <a:xfrm>
          <a:off x="10922000" y="50292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7" name="直線コネクタ 346">
          <a:extLst>
            <a:ext uri="{FF2B5EF4-FFF2-40B4-BE49-F238E27FC236}">
              <a16:creationId xmlns:a16="http://schemas.microsoft.com/office/drawing/2014/main" id="{A37FC9A9-8BAB-4166-A9CA-FACE62867B4F}"/>
            </a:ext>
          </a:extLst>
        </xdr:cNvPr>
        <xdr:cNvCxnSpPr/>
      </xdr:nvCxnSpPr>
      <xdr:spPr>
        <a:xfrm>
          <a:off x="10960100" y="745236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43</xdr:row>
      <xdr:rowOff>104775</xdr:rowOff>
    </xdr:from>
    <xdr:ext cx="337820" cy="258445"/>
    <xdr:sp macro="" textlink="">
      <xdr:nvSpPr>
        <xdr:cNvPr id="348" name="テキスト ボックス 347">
          <a:extLst>
            <a:ext uri="{FF2B5EF4-FFF2-40B4-BE49-F238E27FC236}">
              <a16:creationId xmlns:a16="http://schemas.microsoft.com/office/drawing/2014/main" id="{8DC05A3E-5BEA-4354-85C3-7152E9AD7450}"/>
            </a:ext>
          </a:extLst>
        </xdr:cNvPr>
        <xdr:cNvSpPr txBox="1"/>
      </xdr:nvSpPr>
      <xdr:spPr>
        <a:xfrm>
          <a:off x="10666730" y="7313295"/>
          <a:ext cx="337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37465</xdr:rowOff>
    </xdr:from>
    <xdr:to>
      <xdr:col>89</xdr:col>
      <xdr:colOff>177800</xdr:colOff>
      <xdr:row>42</xdr:row>
      <xdr:rowOff>37465</xdr:rowOff>
    </xdr:to>
    <xdr:cxnSp macro="">
      <xdr:nvCxnSpPr>
        <xdr:cNvPr id="349" name="直線コネクタ 348">
          <a:extLst>
            <a:ext uri="{FF2B5EF4-FFF2-40B4-BE49-F238E27FC236}">
              <a16:creationId xmlns:a16="http://schemas.microsoft.com/office/drawing/2014/main" id="{7239CD54-C577-44AD-8F6E-054FA6A03CAD}"/>
            </a:ext>
          </a:extLst>
        </xdr:cNvPr>
        <xdr:cNvCxnSpPr/>
      </xdr:nvCxnSpPr>
      <xdr:spPr>
        <a:xfrm>
          <a:off x="10960100" y="707834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41</xdr:row>
      <xdr:rowOff>66675</xdr:rowOff>
    </xdr:from>
    <xdr:ext cx="403225" cy="258445"/>
    <xdr:sp macro="" textlink="">
      <xdr:nvSpPr>
        <xdr:cNvPr id="350" name="テキスト ボックス 349">
          <a:extLst>
            <a:ext uri="{FF2B5EF4-FFF2-40B4-BE49-F238E27FC236}">
              <a16:creationId xmlns:a16="http://schemas.microsoft.com/office/drawing/2014/main" id="{364016DC-45CD-40D6-AF37-8355180EBF50}"/>
            </a:ext>
          </a:extLst>
        </xdr:cNvPr>
        <xdr:cNvSpPr txBox="1"/>
      </xdr:nvSpPr>
      <xdr:spPr>
        <a:xfrm>
          <a:off x="10602595" y="69399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1" name="直線コネクタ 350">
          <a:extLst>
            <a:ext uri="{FF2B5EF4-FFF2-40B4-BE49-F238E27FC236}">
              <a16:creationId xmlns:a16="http://schemas.microsoft.com/office/drawing/2014/main" id="{2EB1581D-30E3-41B5-A114-712BC8D01401}"/>
            </a:ext>
          </a:extLst>
        </xdr:cNvPr>
        <xdr:cNvCxnSpPr/>
      </xdr:nvCxnSpPr>
      <xdr:spPr>
        <a:xfrm>
          <a:off x="10960100" y="670560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7175"/>
    <xdr:sp macro="" textlink="">
      <xdr:nvSpPr>
        <xdr:cNvPr id="352" name="テキスト ボックス 351">
          <a:extLst>
            <a:ext uri="{FF2B5EF4-FFF2-40B4-BE49-F238E27FC236}">
              <a16:creationId xmlns:a16="http://schemas.microsoft.com/office/drawing/2014/main" id="{754AA979-57E6-40A8-8F88-6202189B4F48}"/>
            </a:ext>
          </a:extLst>
        </xdr:cNvPr>
        <xdr:cNvSpPr txBox="1"/>
      </xdr:nvSpPr>
      <xdr:spPr>
        <a:xfrm>
          <a:off x="10602595" y="65671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3" name="直線コネクタ 352">
          <a:extLst>
            <a:ext uri="{FF2B5EF4-FFF2-40B4-BE49-F238E27FC236}">
              <a16:creationId xmlns:a16="http://schemas.microsoft.com/office/drawing/2014/main" id="{EB92F779-14F9-4045-ACB6-6C17F148C5E9}"/>
            </a:ext>
          </a:extLst>
        </xdr:cNvPr>
        <xdr:cNvCxnSpPr/>
      </xdr:nvCxnSpPr>
      <xdr:spPr>
        <a:xfrm>
          <a:off x="10960100" y="633603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161925</xdr:rowOff>
    </xdr:from>
    <xdr:ext cx="403225" cy="258445"/>
    <xdr:sp macro="" textlink="">
      <xdr:nvSpPr>
        <xdr:cNvPr id="354" name="テキスト ボックス 353">
          <a:extLst>
            <a:ext uri="{FF2B5EF4-FFF2-40B4-BE49-F238E27FC236}">
              <a16:creationId xmlns:a16="http://schemas.microsoft.com/office/drawing/2014/main" id="{6D52244B-A5C5-46B1-822F-7ED0D2BD607B}"/>
            </a:ext>
          </a:extLst>
        </xdr:cNvPr>
        <xdr:cNvSpPr txBox="1"/>
      </xdr:nvSpPr>
      <xdr:spPr>
        <a:xfrm>
          <a:off x="10602595" y="61969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94615</xdr:rowOff>
    </xdr:from>
    <xdr:to>
      <xdr:col>89</xdr:col>
      <xdr:colOff>177800</xdr:colOff>
      <xdr:row>35</xdr:row>
      <xdr:rowOff>94615</xdr:rowOff>
    </xdr:to>
    <xdr:cxnSp macro="">
      <xdr:nvCxnSpPr>
        <xdr:cNvPr id="355" name="直線コネクタ 354">
          <a:extLst>
            <a:ext uri="{FF2B5EF4-FFF2-40B4-BE49-F238E27FC236}">
              <a16:creationId xmlns:a16="http://schemas.microsoft.com/office/drawing/2014/main" id="{DAA3145F-B9BA-4465-BA9C-9571AB99A80A}"/>
            </a:ext>
          </a:extLst>
        </xdr:cNvPr>
        <xdr:cNvCxnSpPr/>
      </xdr:nvCxnSpPr>
      <xdr:spPr>
        <a:xfrm>
          <a:off x="10960100" y="596201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123825</xdr:rowOff>
    </xdr:from>
    <xdr:ext cx="403225" cy="257810"/>
    <xdr:sp macro="" textlink="">
      <xdr:nvSpPr>
        <xdr:cNvPr id="356" name="テキスト ボックス 355">
          <a:extLst>
            <a:ext uri="{FF2B5EF4-FFF2-40B4-BE49-F238E27FC236}">
              <a16:creationId xmlns:a16="http://schemas.microsoft.com/office/drawing/2014/main" id="{49054850-D9CC-42AC-AD5A-C2588DC00779}"/>
            </a:ext>
          </a:extLst>
        </xdr:cNvPr>
        <xdr:cNvSpPr txBox="1"/>
      </xdr:nvSpPr>
      <xdr:spPr>
        <a:xfrm>
          <a:off x="10602595" y="582358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7" name="直線コネクタ 356">
          <a:extLst>
            <a:ext uri="{FF2B5EF4-FFF2-40B4-BE49-F238E27FC236}">
              <a16:creationId xmlns:a16="http://schemas.microsoft.com/office/drawing/2014/main" id="{7B57F66C-AD64-4C2C-A5A2-BDB29A183FC9}"/>
            </a:ext>
          </a:extLst>
        </xdr:cNvPr>
        <xdr:cNvCxnSpPr/>
      </xdr:nvCxnSpPr>
      <xdr:spPr>
        <a:xfrm>
          <a:off x="10960100" y="558927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86360</xdr:rowOff>
    </xdr:from>
    <xdr:ext cx="466090" cy="257175"/>
    <xdr:sp macro="" textlink="">
      <xdr:nvSpPr>
        <xdr:cNvPr id="358" name="テキスト ボックス 357">
          <a:extLst>
            <a:ext uri="{FF2B5EF4-FFF2-40B4-BE49-F238E27FC236}">
              <a16:creationId xmlns:a16="http://schemas.microsoft.com/office/drawing/2014/main" id="{3FAD4C19-7FC1-4C29-B896-33D9FE4FDE11}"/>
            </a:ext>
          </a:extLst>
        </xdr:cNvPr>
        <xdr:cNvSpPr txBox="1"/>
      </xdr:nvSpPr>
      <xdr:spPr>
        <a:xfrm>
          <a:off x="10561320" y="5450840"/>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9" name="直線コネクタ 358">
          <a:extLst>
            <a:ext uri="{FF2B5EF4-FFF2-40B4-BE49-F238E27FC236}">
              <a16:creationId xmlns:a16="http://schemas.microsoft.com/office/drawing/2014/main" id="{4175CEB7-5D5F-4495-8B68-7E85492AAAE7}"/>
            </a:ext>
          </a:extLst>
        </xdr:cNvPr>
        <xdr:cNvCxnSpPr/>
      </xdr:nvCxnSpPr>
      <xdr:spPr>
        <a:xfrm>
          <a:off x="10960100" y="521589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47625</xdr:rowOff>
    </xdr:from>
    <xdr:ext cx="466090" cy="259080"/>
    <xdr:sp macro="" textlink="">
      <xdr:nvSpPr>
        <xdr:cNvPr id="360" name="テキスト ボックス 359">
          <a:extLst>
            <a:ext uri="{FF2B5EF4-FFF2-40B4-BE49-F238E27FC236}">
              <a16:creationId xmlns:a16="http://schemas.microsoft.com/office/drawing/2014/main" id="{B743E096-1335-452D-BAC2-FDC015244DCB}"/>
            </a:ext>
          </a:extLst>
        </xdr:cNvPr>
        <xdr:cNvSpPr txBox="1"/>
      </xdr:nvSpPr>
      <xdr:spPr>
        <a:xfrm>
          <a:off x="10561320" y="507682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1" name="【認定こども園・幼稚園・保育所】&#10;有形固定資産減価償却率グラフ枠">
          <a:extLst>
            <a:ext uri="{FF2B5EF4-FFF2-40B4-BE49-F238E27FC236}">
              <a16:creationId xmlns:a16="http://schemas.microsoft.com/office/drawing/2014/main" id="{A0405F6C-48D4-4E02-8CC4-D462BD2C610A}"/>
            </a:ext>
          </a:extLst>
        </xdr:cNvPr>
        <xdr:cNvSpPr/>
      </xdr:nvSpPr>
      <xdr:spPr>
        <a:xfrm>
          <a:off x="10960100" y="5215890"/>
          <a:ext cx="41529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159385</xdr:rowOff>
    </xdr:from>
    <xdr:to>
      <xdr:col>85</xdr:col>
      <xdr:colOff>126365</xdr:colOff>
      <xdr:row>41</xdr:row>
      <xdr:rowOff>149860</xdr:rowOff>
    </xdr:to>
    <xdr:cxnSp macro="">
      <xdr:nvCxnSpPr>
        <xdr:cNvPr id="362" name="直線コネクタ 361">
          <a:extLst>
            <a:ext uri="{FF2B5EF4-FFF2-40B4-BE49-F238E27FC236}">
              <a16:creationId xmlns:a16="http://schemas.microsoft.com/office/drawing/2014/main" id="{9B9009B1-21BF-46A0-A3DE-9F12C40A01A5}"/>
            </a:ext>
          </a:extLst>
        </xdr:cNvPr>
        <xdr:cNvCxnSpPr/>
      </xdr:nvCxnSpPr>
      <xdr:spPr>
        <a:xfrm flipV="1">
          <a:off x="14375765" y="5691505"/>
          <a:ext cx="0" cy="1331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154940</xdr:rowOff>
    </xdr:from>
    <xdr:ext cx="405130" cy="257175"/>
    <xdr:sp macro="" textlink="">
      <xdr:nvSpPr>
        <xdr:cNvPr id="363" name="【認定こども園・幼稚園・保育所】&#10;有形固定資産減価償却率最小値テキスト">
          <a:extLst>
            <a:ext uri="{FF2B5EF4-FFF2-40B4-BE49-F238E27FC236}">
              <a16:creationId xmlns:a16="http://schemas.microsoft.com/office/drawing/2014/main" id="{5C7E4D00-6B57-4C86-8AF8-00A09063B513}"/>
            </a:ext>
          </a:extLst>
        </xdr:cNvPr>
        <xdr:cNvSpPr txBox="1"/>
      </xdr:nvSpPr>
      <xdr:spPr>
        <a:xfrm>
          <a:off x="14414500" y="70281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23.1</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149860</xdr:rowOff>
    </xdr:from>
    <xdr:to>
      <xdr:col>86</xdr:col>
      <xdr:colOff>25400</xdr:colOff>
      <xdr:row>41</xdr:row>
      <xdr:rowOff>149860</xdr:rowOff>
    </xdr:to>
    <xdr:cxnSp macro="">
      <xdr:nvCxnSpPr>
        <xdr:cNvPr id="364" name="直線コネクタ 363">
          <a:extLst>
            <a:ext uri="{FF2B5EF4-FFF2-40B4-BE49-F238E27FC236}">
              <a16:creationId xmlns:a16="http://schemas.microsoft.com/office/drawing/2014/main" id="{BF8323E3-7F53-41DF-89E7-F213B7A49514}"/>
            </a:ext>
          </a:extLst>
        </xdr:cNvPr>
        <xdr:cNvCxnSpPr/>
      </xdr:nvCxnSpPr>
      <xdr:spPr>
        <a:xfrm>
          <a:off x="14287500" y="702310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106045</xdr:rowOff>
    </xdr:from>
    <xdr:ext cx="405130" cy="258445"/>
    <xdr:sp macro="" textlink="">
      <xdr:nvSpPr>
        <xdr:cNvPr id="365" name="【認定こども園・幼稚園・保育所】&#10;有形固定資産減価償却率最大値テキスト">
          <a:extLst>
            <a:ext uri="{FF2B5EF4-FFF2-40B4-BE49-F238E27FC236}">
              <a16:creationId xmlns:a16="http://schemas.microsoft.com/office/drawing/2014/main" id="{8A00A1AB-FDF3-45B1-9335-B2B9ED74853C}"/>
            </a:ext>
          </a:extLst>
        </xdr:cNvPr>
        <xdr:cNvSpPr txBox="1"/>
      </xdr:nvSpPr>
      <xdr:spPr>
        <a:xfrm>
          <a:off x="14414500" y="54705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94.6</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159385</xdr:rowOff>
    </xdr:from>
    <xdr:to>
      <xdr:col>86</xdr:col>
      <xdr:colOff>25400</xdr:colOff>
      <xdr:row>33</xdr:row>
      <xdr:rowOff>159385</xdr:rowOff>
    </xdr:to>
    <xdr:cxnSp macro="">
      <xdr:nvCxnSpPr>
        <xdr:cNvPr id="366" name="直線コネクタ 365">
          <a:extLst>
            <a:ext uri="{FF2B5EF4-FFF2-40B4-BE49-F238E27FC236}">
              <a16:creationId xmlns:a16="http://schemas.microsoft.com/office/drawing/2014/main" id="{1B37F11A-F8AE-4414-9D0F-4FA19543D79A}"/>
            </a:ext>
          </a:extLst>
        </xdr:cNvPr>
        <xdr:cNvCxnSpPr/>
      </xdr:nvCxnSpPr>
      <xdr:spPr>
        <a:xfrm>
          <a:off x="14287500" y="569150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125095</xdr:rowOff>
    </xdr:from>
    <xdr:ext cx="405130" cy="258445"/>
    <xdr:sp macro="" textlink="">
      <xdr:nvSpPr>
        <xdr:cNvPr id="367" name="【認定こども園・幼稚園・保育所】&#10;有形固定資産減価償却率平均値テキスト">
          <a:extLst>
            <a:ext uri="{FF2B5EF4-FFF2-40B4-BE49-F238E27FC236}">
              <a16:creationId xmlns:a16="http://schemas.microsoft.com/office/drawing/2014/main" id="{B060BDC5-2116-4529-8B8F-EE60D9F14A6B}"/>
            </a:ext>
          </a:extLst>
        </xdr:cNvPr>
        <xdr:cNvSpPr txBox="1"/>
      </xdr:nvSpPr>
      <xdr:spPr>
        <a:xfrm>
          <a:off x="14414500" y="632777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368" name="フローチャート: 判断 367">
          <a:extLst>
            <a:ext uri="{FF2B5EF4-FFF2-40B4-BE49-F238E27FC236}">
              <a16:creationId xmlns:a16="http://schemas.microsoft.com/office/drawing/2014/main" id="{630BB566-2D8B-4CA2-85BA-73D3A6A2134E}"/>
            </a:ext>
          </a:extLst>
        </xdr:cNvPr>
        <xdr:cNvSpPr/>
      </xdr:nvSpPr>
      <xdr:spPr>
        <a:xfrm>
          <a:off x="14325600" y="63500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15240</xdr:rowOff>
    </xdr:from>
    <xdr:to>
      <xdr:col>81</xdr:col>
      <xdr:colOff>101600</xdr:colOff>
      <xdr:row>38</xdr:row>
      <xdr:rowOff>117475</xdr:rowOff>
    </xdr:to>
    <xdr:sp macro="" textlink="">
      <xdr:nvSpPr>
        <xdr:cNvPr id="369" name="フローチャート: 判断 368">
          <a:extLst>
            <a:ext uri="{FF2B5EF4-FFF2-40B4-BE49-F238E27FC236}">
              <a16:creationId xmlns:a16="http://schemas.microsoft.com/office/drawing/2014/main" id="{6C96FD2E-0F8C-43F4-A025-C366B35BA318}"/>
            </a:ext>
          </a:extLst>
        </xdr:cNvPr>
        <xdr:cNvSpPr/>
      </xdr:nvSpPr>
      <xdr:spPr>
        <a:xfrm>
          <a:off x="13578840" y="638556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167640</xdr:rowOff>
    </xdr:from>
    <xdr:to>
      <xdr:col>76</xdr:col>
      <xdr:colOff>165100</xdr:colOff>
      <xdr:row>38</xdr:row>
      <xdr:rowOff>98425</xdr:rowOff>
    </xdr:to>
    <xdr:sp macro="" textlink="">
      <xdr:nvSpPr>
        <xdr:cNvPr id="370" name="フローチャート: 判断 369">
          <a:extLst>
            <a:ext uri="{FF2B5EF4-FFF2-40B4-BE49-F238E27FC236}">
              <a16:creationId xmlns:a16="http://schemas.microsoft.com/office/drawing/2014/main" id="{71B93848-625F-43AE-95E4-1815A8233EE4}"/>
            </a:ext>
          </a:extLst>
        </xdr:cNvPr>
        <xdr:cNvSpPr/>
      </xdr:nvSpPr>
      <xdr:spPr>
        <a:xfrm>
          <a:off x="12804140" y="637032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xdr:rowOff>
    </xdr:from>
    <xdr:to>
      <xdr:col>72</xdr:col>
      <xdr:colOff>38100</xdr:colOff>
      <xdr:row>38</xdr:row>
      <xdr:rowOff>109855</xdr:rowOff>
    </xdr:to>
    <xdr:sp macro="" textlink="">
      <xdr:nvSpPr>
        <xdr:cNvPr id="371" name="フローチャート: 判断 370">
          <a:extLst>
            <a:ext uri="{FF2B5EF4-FFF2-40B4-BE49-F238E27FC236}">
              <a16:creationId xmlns:a16="http://schemas.microsoft.com/office/drawing/2014/main" id="{D716358B-541B-4577-9FBF-DA907383C793}"/>
            </a:ext>
          </a:extLst>
        </xdr:cNvPr>
        <xdr:cNvSpPr/>
      </xdr:nvSpPr>
      <xdr:spPr>
        <a:xfrm>
          <a:off x="12029440" y="63785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73025</xdr:rowOff>
    </xdr:from>
    <xdr:ext cx="762000" cy="258445"/>
    <xdr:sp macro="" textlink="">
      <xdr:nvSpPr>
        <xdr:cNvPr id="372" name="テキスト ボックス 371">
          <a:extLst>
            <a:ext uri="{FF2B5EF4-FFF2-40B4-BE49-F238E27FC236}">
              <a16:creationId xmlns:a16="http://schemas.microsoft.com/office/drawing/2014/main" id="{571D3EB4-1519-442B-A89A-CCF47AD54CC7}"/>
            </a:ext>
          </a:extLst>
        </xdr:cNvPr>
        <xdr:cNvSpPr txBox="1"/>
      </xdr:nvSpPr>
      <xdr:spPr>
        <a:xfrm>
          <a:off x="14208760" y="7449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73025</xdr:rowOff>
    </xdr:from>
    <xdr:ext cx="761365" cy="258445"/>
    <xdr:sp macro="" textlink="">
      <xdr:nvSpPr>
        <xdr:cNvPr id="373" name="テキスト ボックス 372">
          <a:extLst>
            <a:ext uri="{FF2B5EF4-FFF2-40B4-BE49-F238E27FC236}">
              <a16:creationId xmlns:a16="http://schemas.microsoft.com/office/drawing/2014/main" id="{D2202867-A3DE-4B49-9D0A-E3A09DE31F13}"/>
            </a:ext>
          </a:extLst>
        </xdr:cNvPr>
        <xdr:cNvSpPr txBox="1"/>
      </xdr:nvSpPr>
      <xdr:spPr>
        <a:xfrm>
          <a:off x="13462000" y="74491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73025</xdr:rowOff>
    </xdr:from>
    <xdr:ext cx="762000" cy="258445"/>
    <xdr:sp macro="" textlink="">
      <xdr:nvSpPr>
        <xdr:cNvPr id="374" name="テキスト ボックス 373">
          <a:extLst>
            <a:ext uri="{FF2B5EF4-FFF2-40B4-BE49-F238E27FC236}">
              <a16:creationId xmlns:a16="http://schemas.microsoft.com/office/drawing/2014/main" id="{FB4571FF-51B4-45B3-AD21-4671F5804B72}"/>
            </a:ext>
          </a:extLst>
        </xdr:cNvPr>
        <xdr:cNvSpPr txBox="1"/>
      </xdr:nvSpPr>
      <xdr:spPr>
        <a:xfrm>
          <a:off x="12687300" y="7449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73025</xdr:rowOff>
    </xdr:from>
    <xdr:ext cx="762000" cy="258445"/>
    <xdr:sp macro="" textlink="">
      <xdr:nvSpPr>
        <xdr:cNvPr id="375" name="テキスト ボックス 374">
          <a:extLst>
            <a:ext uri="{FF2B5EF4-FFF2-40B4-BE49-F238E27FC236}">
              <a16:creationId xmlns:a16="http://schemas.microsoft.com/office/drawing/2014/main" id="{D593DD6A-F1D4-436D-8CDC-CD0D0A71C5C6}"/>
            </a:ext>
          </a:extLst>
        </xdr:cNvPr>
        <xdr:cNvSpPr txBox="1"/>
      </xdr:nvSpPr>
      <xdr:spPr>
        <a:xfrm>
          <a:off x="11904980" y="7449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73025</xdr:rowOff>
    </xdr:from>
    <xdr:ext cx="761365" cy="258445"/>
    <xdr:sp macro="" textlink="">
      <xdr:nvSpPr>
        <xdr:cNvPr id="376" name="テキスト ボックス 375">
          <a:extLst>
            <a:ext uri="{FF2B5EF4-FFF2-40B4-BE49-F238E27FC236}">
              <a16:creationId xmlns:a16="http://schemas.microsoft.com/office/drawing/2014/main" id="{78F4CCC9-2D95-4BC5-AF3A-23B0A710F1AC}"/>
            </a:ext>
          </a:extLst>
        </xdr:cNvPr>
        <xdr:cNvSpPr txBox="1"/>
      </xdr:nvSpPr>
      <xdr:spPr>
        <a:xfrm>
          <a:off x="11115040" y="74491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81</xdr:col>
      <xdr:colOff>0</xdr:colOff>
      <xdr:row>40</xdr:row>
      <xdr:rowOff>21590</xdr:rowOff>
    </xdr:from>
    <xdr:to>
      <xdr:col>81</xdr:col>
      <xdr:colOff>101600</xdr:colOff>
      <xdr:row>40</xdr:row>
      <xdr:rowOff>122555</xdr:rowOff>
    </xdr:to>
    <xdr:sp macro="" textlink="">
      <xdr:nvSpPr>
        <xdr:cNvPr id="377" name="楕円 376">
          <a:extLst>
            <a:ext uri="{FF2B5EF4-FFF2-40B4-BE49-F238E27FC236}">
              <a16:creationId xmlns:a16="http://schemas.microsoft.com/office/drawing/2014/main" id="{7EEC629A-6C40-4385-9A4B-DBF37BE4F7A4}"/>
            </a:ext>
          </a:extLst>
        </xdr:cNvPr>
        <xdr:cNvSpPr/>
      </xdr:nvSpPr>
      <xdr:spPr>
        <a:xfrm>
          <a:off x="13578840" y="67271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102870</xdr:rowOff>
    </xdr:from>
    <xdr:to>
      <xdr:col>76</xdr:col>
      <xdr:colOff>165100</xdr:colOff>
      <xdr:row>41</xdr:row>
      <xdr:rowOff>33020</xdr:rowOff>
    </xdr:to>
    <xdr:sp macro="" textlink="">
      <xdr:nvSpPr>
        <xdr:cNvPr id="378" name="楕円 377">
          <a:extLst>
            <a:ext uri="{FF2B5EF4-FFF2-40B4-BE49-F238E27FC236}">
              <a16:creationId xmlns:a16="http://schemas.microsoft.com/office/drawing/2014/main" id="{E926F9B8-BDE3-4119-8CDF-6F37194A3D22}"/>
            </a:ext>
          </a:extLst>
        </xdr:cNvPr>
        <xdr:cNvSpPr/>
      </xdr:nvSpPr>
      <xdr:spPr>
        <a:xfrm>
          <a:off x="12804140" y="6808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71755</xdr:rowOff>
    </xdr:from>
    <xdr:to>
      <xdr:col>81</xdr:col>
      <xdr:colOff>50800</xdr:colOff>
      <xdr:row>40</xdr:row>
      <xdr:rowOff>154940</xdr:rowOff>
    </xdr:to>
    <xdr:cxnSp macro="">
      <xdr:nvCxnSpPr>
        <xdr:cNvPr id="379" name="直線コネクタ 378">
          <a:extLst>
            <a:ext uri="{FF2B5EF4-FFF2-40B4-BE49-F238E27FC236}">
              <a16:creationId xmlns:a16="http://schemas.microsoft.com/office/drawing/2014/main" id="{C813557B-7DD5-4BB9-AD71-F1BB6B19B227}"/>
            </a:ext>
          </a:extLst>
        </xdr:cNvPr>
        <xdr:cNvCxnSpPr/>
      </xdr:nvCxnSpPr>
      <xdr:spPr>
        <a:xfrm flipV="1">
          <a:off x="12854940" y="6777355"/>
          <a:ext cx="7747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13335</xdr:rowOff>
    </xdr:from>
    <xdr:to>
      <xdr:col>72</xdr:col>
      <xdr:colOff>38100</xdr:colOff>
      <xdr:row>41</xdr:row>
      <xdr:rowOff>115570</xdr:rowOff>
    </xdr:to>
    <xdr:sp macro="" textlink="">
      <xdr:nvSpPr>
        <xdr:cNvPr id="380" name="楕円 379">
          <a:extLst>
            <a:ext uri="{FF2B5EF4-FFF2-40B4-BE49-F238E27FC236}">
              <a16:creationId xmlns:a16="http://schemas.microsoft.com/office/drawing/2014/main" id="{3AEE29A0-CCD2-41FE-85DF-2884D95DE3C2}"/>
            </a:ext>
          </a:extLst>
        </xdr:cNvPr>
        <xdr:cNvSpPr/>
      </xdr:nvSpPr>
      <xdr:spPr>
        <a:xfrm>
          <a:off x="12029440" y="6886575"/>
          <a:ext cx="7874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154940</xdr:rowOff>
    </xdr:from>
    <xdr:to>
      <xdr:col>76</xdr:col>
      <xdr:colOff>114300</xdr:colOff>
      <xdr:row>41</xdr:row>
      <xdr:rowOff>64770</xdr:rowOff>
    </xdr:to>
    <xdr:cxnSp macro="">
      <xdr:nvCxnSpPr>
        <xdr:cNvPr id="381" name="直線コネクタ 380">
          <a:extLst>
            <a:ext uri="{FF2B5EF4-FFF2-40B4-BE49-F238E27FC236}">
              <a16:creationId xmlns:a16="http://schemas.microsoft.com/office/drawing/2014/main" id="{3DC9D450-E29A-477A-94A9-B824F1AECA79}"/>
            </a:ext>
          </a:extLst>
        </xdr:cNvPr>
        <xdr:cNvCxnSpPr/>
      </xdr:nvCxnSpPr>
      <xdr:spPr>
        <a:xfrm flipV="1">
          <a:off x="12072620" y="6860540"/>
          <a:ext cx="78232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133985</xdr:rowOff>
    </xdr:from>
    <xdr:ext cx="405130" cy="257175"/>
    <xdr:sp macro="" textlink="">
      <xdr:nvSpPr>
        <xdr:cNvPr id="382" name="n_1aveValue【認定こども園・幼稚園・保育所】&#10;有形固定資産減価償却率">
          <a:extLst>
            <a:ext uri="{FF2B5EF4-FFF2-40B4-BE49-F238E27FC236}">
              <a16:creationId xmlns:a16="http://schemas.microsoft.com/office/drawing/2014/main" id="{4FD60A17-72F2-4960-A6A3-FA4C7760F40C}"/>
            </a:ext>
          </a:extLst>
        </xdr:cNvPr>
        <xdr:cNvSpPr txBox="1"/>
      </xdr:nvSpPr>
      <xdr:spPr>
        <a:xfrm>
          <a:off x="13437235" y="616902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114935</xdr:rowOff>
    </xdr:from>
    <xdr:ext cx="403225" cy="259080"/>
    <xdr:sp macro="" textlink="">
      <xdr:nvSpPr>
        <xdr:cNvPr id="383" name="n_2aveValue【認定こども園・幼稚園・保育所】&#10;有形固定資産減価償却率">
          <a:extLst>
            <a:ext uri="{FF2B5EF4-FFF2-40B4-BE49-F238E27FC236}">
              <a16:creationId xmlns:a16="http://schemas.microsoft.com/office/drawing/2014/main" id="{2A734875-2E74-41CD-A91E-D01F5D9D93E3}"/>
            </a:ext>
          </a:extLst>
        </xdr:cNvPr>
        <xdr:cNvSpPr txBox="1"/>
      </xdr:nvSpPr>
      <xdr:spPr>
        <a:xfrm>
          <a:off x="12675235" y="61499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125730</xdr:rowOff>
    </xdr:from>
    <xdr:ext cx="403225" cy="258445"/>
    <xdr:sp macro="" textlink="">
      <xdr:nvSpPr>
        <xdr:cNvPr id="384" name="n_3aveValue【認定こども園・幼稚園・保育所】&#10;有形固定資産減価償却率">
          <a:extLst>
            <a:ext uri="{FF2B5EF4-FFF2-40B4-BE49-F238E27FC236}">
              <a16:creationId xmlns:a16="http://schemas.microsoft.com/office/drawing/2014/main" id="{B43B37CB-0125-48B4-9FC7-6289560FB2A6}"/>
            </a:ext>
          </a:extLst>
        </xdr:cNvPr>
        <xdr:cNvSpPr txBox="1"/>
      </xdr:nvSpPr>
      <xdr:spPr>
        <a:xfrm>
          <a:off x="11900535" y="616077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40</xdr:row>
      <xdr:rowOff>114300</xdr:rowOff>
    </xdr:from>
    <xdr:ext cx="405130" cy="259080"/>
    <xdr:sp macro="" textlink="">
      <xdr:nvSpPr>
        <xdr:cNvPr id="385" name="n_1mainValue【認定こども園・幼稚園・保育所】&#10;有形固定資産減価償却率">
          <a:extLst>
            <a:ext uri="{FF2B5EF4-FFF2-40B4-BE49-F238E27FC236}">
              <a16:creationId xmlns:a16="http://schemas.microsoft.com/office/drawing/2014/main" id="{18507E6C-78A7-452A-A01A-BB30D328E745}"/>
            </a:ext>
          </a:extLst>
        </xdr:cNvPr>
        <xdr:cNvSpPr txBox="1"/>
      </xdr:nvSpPr>
      <xdr:spPr>
        <a:xfrm>
          <a:off x="13437235" y="6819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41</xdr:row>
      <xdr:rowOff>24765</xdr:rowOff>
    </xdr:from>
    <xdr:ext cx="403225" cy="259080"/>
    <xdr:sp macro="" textlink="">
      <xdr:nvSpPr>
        <xdr:cNvPr id="386" name="n_2mainValue【認定こども園・幼稚園・保育所】&#10;有形固定資産減価償却率">
          <a:extLst>
            <a:ext uri="{FF2B5EF4-FFF2-40B4-BE49-F238E27FC236}">
              <a16:creationId xmlns:a16="http://schemas.microsoft.com/office/drawing/2014/main" id="{5A6596D8-2E24-4430-B392-DE153FAC76CA}"/>
            </a:ext>
          </a:extLst>
        </xdr:cNvPr>
        <xdr:cNvSpPr txBox="1"/>
      </xdr:nvSpPr>
      <xdr:spPr>
        <a:xfrm>
          <a:off x="12675235" y="68980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41</xdr:row>
      <xdr:rowOff>106045</xdr:rowOff>
    </xdr:from>
    <xdr:ext cx="403225" cy="258445"/>
    <xdr:sp macro="" textlink="">
      <xdr:nvSpPr>
        <xdr:cNvPr id="387" name="n_3mainValue【認定こども園・幼稚園・保育所】&#10;有形固定資産減価償却率">
          <a:extLst>
            <a:ext uri="{FF2B5EF4-FFF2-40B4-BE49-F238E27FC236}">
              <a16:creationId xmlns:a16="http://schemas.microsoft.com/office/drawing/2014/main" id="{2AB9000F-1ED8-42FE-9FEC-58697319DAFD}"/>
            </a:ext>
          </a:extLst>
        </xdr:cNvPr>
        <xdr:cNvSpPr txBox="1"/>
      </xdr:nvSpPr>
      <xdr:spPr>
        <a:xfrm>
          <a:off x="11900535" y="697928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8" name="正方形/長方形 387">
          <a:extLst>
            <a:ext uri="{FF2B5EF4-FFF2-40B4-BE49-F238E27FC236}">
              <a16:creationId xmlns:a16="http://schemas.microsoft.com/office/drawing/2014/main" id="{B50B063A-47DA-4DF9-B32B-DFA2C40CBD96}"/>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50165</xdr:rowOff>
    </xdr:from>
    <xdr:to>
      <xdr:col>104</xdr:col>
      <xdr:colOff>127000</xdr:colOff>
      <xdr:row>29</xdr:row>
      <xdr:rowOff>133350</xdr:rowOff>
    </xdr:to>
    <xdr:sp macro="" textlink="">
      <xdr:nvSpPr>
        <xdr:cNvPr id="389" name="正方形/長方形 388">
          <a:extLst>
            <a:ext uri="{FF2B5EF4-FFF2-40B4-BE49-F238E27FC236}">
              <a16:creationId xmlns:a16="http://schemas.microsoft.com/office/drawing/2014/main" id="{FA8C58B4-B7EE-4C68-9B1E-33E5C8489BAC}"/>
            </a:ext>
          </a:extLst>
        </xdr:cNvPr>
        <xdr:cNvSpPr/>
      </xdr:nvSpPr>
      <xdr:spPr>
        <a:xfrm>
          <a:off x="16220440" y="4744085"/>
          <a:ext cx="13411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164465</xdr:rowOff>
    </xdr:to>
    <xdr:sp macro="" textlink="">
      <xdr:nvSpPr>
        <xdr:cNvPr id="390" name="正方形/長方形 389">
          <a:extLst>
            <a:ext uri="{FF2B5EF4-FFF2-40B4-BE49-F238E27FC236}">
              <a16:creationId xmlns:a16="http://schemas.microsoft.com/office/drawing/2014/main" id="{E968BADE-0A73-4B18-A3A2-92E03644E37C}"/>
            </a:ext>
          </a:extLst>
        </xdr:cNvPr>
        <xdr:cNvSpPr/>
      </xdr:nvSpPr>
      <xdr:spPr>
        <a:xfrm>
          <a:off x="16220440" y="4944110"/>
          <a:ext cx="134112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50165</xdr:rowOff>
    </xdr:from>
    <xdr:to>
      <xdr:col>110</xdr:col>
      <xdr:colOff>0</xdr:colOff>
      <xdr:row>29</xdr:row>
      <xdr:rowOff>133350</xdr:rowOff>
    </xdr:to>
    <xdr:sp macro="" textlink="">
      <xdr:nvSpPr>
        <xdr:cNvPr id="391" name="正方形/長方形 390">
          <a:extLst>
            <a:ext uri="{FF2B5EF4-FFF2-40B4-BE49-F238E27FC236}">
              <a16:creationId xmlns:a16="http://schemas.microsoft.com/office/drawing/2014/main" id="{6476A88B-1BD4-4242-806B-BADD285E5267}"/>
            </a:ext>
          </a:extLst>
        </xdr:cNvPr>
        <xdr:cNvSpPr/>
      </xdr:nvSpPr>
      <xdr:spPr>
        <a:xfrm>
          <a:off x="17099280" y="4744085"/>
          <a:ext cx="13411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164465</xdr:rowOff>
    </xdr:to>
    <xdr:sp macro="" textlink="">
      <xdr:nvSpPr>
        <xdr:cNvPr id="392" name="正方形/長方形 391">
          <a:extLst>
            <a:ext uri="{FF2B5EF4-FFF2-40B4-BE49-F238E27FC236}">
              <a16:creationId xmlns:a16="http://schemas.microsoft.com/office/drawing/2014/main" id="{8BFF6998-0C73-42A2-A3D4-D60CE06B877A}"/>
            </a:ext>
          </a:extLst>
        </xdr:cNvPr>
        <xdr:cNvSpPr/>
      </xdr:nvSpPr>
      <xdr:spPr>
        <a:xfrm>
          <a:off x="17099280" y="4944110"/>
          <a:ext cx="134112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50165</xdr:rowOff>
    </xdr:from>
    <xdr:to>
      <xdr:col>116</xdr:col>
      <xdr:colOff>0</xdr:colOff>
      <xdr:row>29</xdr:row>
      <xdr:rowOff>133350</xdr:rowOff>
    </xdr:to>
    <xdr:sp macro="" textlink="">
      <xdr:nvSpPr>
        <xdr:cNvPr id="393" name="正方形/長方形 392">
          <a:extLst>
            <a:ext uri="{FF2B5EF4-FFF2-40B4-BE49-F238E27FC236}">
              <a16:creationId xmlns:a16="http://schemas.microsoft.com/office/drawing/2014/main" id="{E961263E-D037-4211-9C8F-0976CF678D0D}"/>
            </a:ext>
          </a:extLst>
        </xdr:cNvPr>
        <xdr:cNvSpPr/>
      </xdr:nvSpPr>
      <xdr:spPr>
        <a:xfrm>
          <a:off x="18105120" y="4744085"/>
          <a:ext cx="13411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29</xdr:row>
      <xdr:rowOff>82550</xdr:rowOff>
    </xdr:from>
    <xdr:to>
      <xdr:col>116</xdr:col>
      <xdr:colOff>0</xdr:colOff>
      <xdr:row>30</xdr:row>
      <xdr:rowOff>164465</xdr:rowOff>
    </xdr:to>
    <xdr:sp macro="" textlink="">
      <xdr:nvSpPr>
        <xdr:cNvPr id="394" name="正方形/長方形 393">
          <a:extLst>
            <a:ext uri="{FF2B5EF4-FFF2-40B4-BE49-F238E27FC236}">
              <a16:creationId xmlns:a16="http://schemas.microsoft.com/office/drawing/2014/main" id="{00FFB8FE-DDB3-48D0-ACC3-AD1D4BE9037E}"/>
            </a:ext>
          </a:extLst>
        </xdr:cNvPr>
        <xdr:cNvSpPr/>
      </xdr:nvSpPr>
      <xdr:spPr>
        <a:xfrm>
          <a:off x="18105120" y="4944110"/>
          <a:ext cx="134112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5" name="正方形/長方形 394">
          <a:extLst>
            <a:ext uri="{FF2B5EF4-FFF2-40B4-BE49-F238E27FC236}">
              <a16:creationId xmlns:a16="http://schemas.microsoft.com/office/drawing/2014/main" id="{6CF11400-52B2-4A11-ACB2-834AFCF2D723}"/>
            </a:ext>
          </a:extLst>
        </xdr:cNvPr>
        <xdr:cNvSpPr/>
      </xdr:nvSpPr>
      <xdr:spPr>
        <a:xfrm>
          <a:off x="16093440" y="5215890"/>
          <a:ext cx="417576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8615" cy="225425"/>
    <xdr:sp macro="" textlink="">
      <xdr:nvSpPr>
        <xdr:cNvPr id="396" name="テキスト ボックス 395">
          <a:extLst>
            <a:ext uri="{FF2B5EF4-FFF2-40B4-BE49-F238E27FC236}">
              <a16:creationId xmlns:a16="http://schemas.microsoft.com/office/drawing/2014/main" id="{07800A9C-2BE4-4A52-9F78-9F3E56BE1CAA}"/>
            </a:ext>
          </a:extLst>
        </xdr:cNvPr>
        <xdr:cNvSpPr txBox="1"/>
      </xdr:nvSpPr>
      <xdr:spPr>
        <a:xfrm>
          <a:off x="16078200" y="50292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7" name="直線コネクタ 396">
          <a:extLst>
            <a:ext uri="{FF2B5EF4-FFF2-40B4-BE49-F238E27FC236}">
              <a16:creationId xmlns:a16="http://schemas.microsoft.com/office/drawing/2014/main" id="{4418DC77-2076-4179-A033-57DA8827AFA4}"/>
            </a:ext>
          </a:extLst>
        </xdr:cNvPr>
        <xdr:cNvCxnSpPr/>
      </xdr:nvCxnSpPr>
      <xdr:spPr>
        <a:xfrm>
          <a:off x="16093440" y="745236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8" name="直線コネクタ 397">
          <a:extLst>
            <a:ext uri="{FF2B5EF4-FFF2-40B4-BE49-F238E27FC236}">
              <a16:creationId xmlns:a16="http://schemas.microsoft.com/office/drawing/2014/main" id="{6CF7B68A-55ED-434B-BCA7-BFDBB6CA737A}"/>
            </a:ext>
          </a:extLst>
        </xdr:cNvPr>
        <xdr:cNvCxnSpPr/>
      </xdr:nvCxnSpPr>
      <xdr:spPr>
        <a:xfrm>
          <a:off x="16093440" y="700659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161925</xdr:rowOff>
    </xdr:from>
    <xdr:ext cx="466090" cy="258445"/>
    <xdr:sp macro="" textlink="">
      <xdr:nvSpPr>
        <xdr:cNvPr id="399" name="テキスト ボックス 398">
          <a:extLst>
            <a:ext uri="{FF2B5EF4-FFF2-40B4-BE49-F238E27FC236}">
              <a16:creationId xmlns:a16="http://schemas.microsoft.com/office/drawing/2014/main" id="{44355FB2-32CF-4314-ADC8-5ACEB740D0E2}"/>
            </a:ext>
          </a:extLst>
        </xdr:cNvPr>
        <xdr:cNvSpPr txBox="1"/>
      </xdr:nvSpPr>
      <xdr:spPr>
        <a:xfrm>
          <a:off x="15694660" y="686752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0" name="直線コネクタ 399">
          <a:extLst>
            <a:ext uri="{FF2B5EF4-FFF2-40B4-BE49-F238E27FC236}">
              <a16:creationId xmlns:a16="http://schemas.microsoft.com/office/drawing/2014/main" id="{1BE3E691-4CE1-4DC8-B196-B7070DE6286F}"/>
            </a:ext>
          </a:extLst>
        </xdr:cNvPr>
        <xdr:cNvCxnSpPr/>
      </xdr:nvCxnSpPr>
      <xdr:spPr>
        <a:xfrm>
          <a:off x="16093440" y="655701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47625</xdr:rowOff>
    </xdr:from>
    <xdr:ext cx="466090" cy="259080"/>
    <xdr:sp macro="" textlink="">
      <xdr:nvSpPr>
        <xdr:cNvPr id="401" name="テキスト ボックス 400">
          <a:extLst>
            <a:ext uri="{FF2B5EF4-FFF2-40B4-BE49-F238E27FC236}">
              <a16:creationId xmlns:a16="http://schemas.microsoft.com/office/drawing/2014/main" id="{B752C708-99C8-4E14-8464-3F5A68181E66}"/>
            </a:ext>
          </a:extLst>
        </xdr:cNvPr>
        <xdr:cNvSpPr txBox="1"/>
      </xdr:nvSpPr>
      <xdr:spPr>
        <a:xfrm>
          <a:off x="15694660" y="64179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2" name="直線コネクタ 401">
          <a:extLst>
            <a:ext uri="{FF2B5EF4-FFF2-40B4-BE49-F238E27FC236}">
              <a16:creationId xmlns:a16="http://schemas.microsoft.com/office/drawing/2014/main" id="{33E61748-E0BC-447C-AAF9-672B4E9C49E6}"/>
            </a:ext>
          </a:extLst>
        </xdr:cNvPr>
        <xdr:cNvCxnSpPr/>
      </xdr:nvCxnSpPr>
      <xdr:spPr>
        <a:xfrm>
          <a:off x="16093440" y="611124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104775</xdr:rowOff>
    </xdr:from>
    <xdr:ext cx="466090" cy="258445"/>
    <xdr:sp macro="" textlink="">
      <xdr:nvSpPr>
        <xdr:cNvPr id="403" name="テキスト ボックス 402">
          <a:extLst>
            <a:ext uri="{FF2B5EF4-FFF2-40B4-BE49-F238E27FC236}">
              <a16:creationId xmlns:a16="http://schemas.microsoft.com/office/drawing/2014/main" id="{4AB0E21D-22C2-40B8-A83F-F6A17A0C131B}"/>
            </a:ext>
          </a:extLst>
        </xdr:cNvPr>
        <xdr:cNvSpPr txBox="1"/>
      </xdr:nvSpPr>
      <xdr:spPr>
        <a:xfrm>
          <a:off x="15694660" y="597217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4" name="直線コネクタ 403">
          <a:extLst>
            <a:ext uri="{FF2B5EF4-FFF2-40B4-BE49-F238E27FC236}">
              <a16:creationId xmlns:a16="http://schemas.microsoft.com/office/drawing/2014/main" id="{74F039C3-A1EE-4FC2-B00C-A287054D906F}"/>
            </a:ext>
          </a:extLst>
        </xdr:cNvPr>
        <xdr:cNvCxnSpPr/>
      </xdr:nvCxnSpPr>
      <xdr:spPr>
        <a:xfrm>
          <a:off x="16093440" y="566547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161925</xdr:rowOff>
    </xdr:from>
    <xdr:ext cx="466090" cy="258445"/>
    <xdr:sp macro="" textlink="">
      <xdr:nvSpPr>
        <xdr:cNvPr id="405" name="テキスト ボックス 404">
          <a:extLst>
            <a:ext uri="{FF2B5EF4-FFF2-40B4-BE49-F238E27FC236}">
              <a16:creationId xmlns:a16="http://schemas.microsoft.com/office/drawing/2014/main" id="{72A90DBC-E83F-4A42-9907-3CB06E78C36B}"/>
            </a:ext>
          </a:extLst>
        </xdr:cNvPr>
        <xdr:cNvSpPr txBox="1"/>
      </xdr:nvSpPr>
      <xdr:spPr>
        <a:xfrm>
          <a:off x="15694660" y="552640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6" name="直線コネクタ 405">
          <a:extLst>
            <a:ext uri="{FF2B5EF4-FFF2-40B4-BE49-F238E27FC236}">
              <a16:creationId xmlns:a16="http://schemas.microsoft.com/office/drawing/2014/main" id="{96A9659B-9190-4952-A2AD-3B263ADAFF5F}"/>
            </a:ext>
          </a:extLst>
        </xdr:cNvPr>
        <xdr:cNvCxnSpPr/>
      </xdr:nvCxnSpPr>
      <xdr:spPr>
        <a:xfrm>
          <a:off x="16093440" y="521589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47625</xdr:rowOff>
    </xdr:from>
    <xdr:ext cx="466090" cy="259080"/>
    <xdr:sp macro="" textlink="">
      <xdr:nvSpPr>
        <xdr:cNvPr id="407" name="テキスト ボックス 406">
          <a:extLst>
            <a:ext uri="{FF2B5EF4-FFF2-40B4-BE49-F238E27FC236}">
              <a16:creationId xmlns:a16="http://schemas.microsoft.com/office/drawing/2014/main" id="{1AC477A5-7FFD-4494-B070-21FE19704918}"/>
            </a:ext>
          </a:extLst>
        </xdr:cNvPr>
        <xdr:cNvSpPr txBox="1"/>
      </xdr:nvSpPr>
      <xdr:spPr>
        <a:xfrm>
          <a:off x="15694660" y="507682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8" name="【認定こども園・幼稚園・保育所】&#10;一人当たり面積グラフ枠">
          <a:extLst>
            <a:ext uri="{FF2B5EF4-FFF2-40B4-BE49-F238E27FC236}">
              <a16:creationId xmlns:a16="http://schemas.microsoft.com/office/drawing/2014/main" id="{C34C0CE0-FCF7-42B9-B7AB-C40D7578BF94}"/>
            </a:ext>
          </a:extLst>
        </xdr:cNvPr>
        <xdr:cNvSpPr/>
      </xdr:nvSpPr>
      <xdr:spPr>
        <a:xfrm>
          <a:off x="16093440" y="5215890"/>
          <a:ext cx="417576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135890</xdr:rowOff>
    </xdr:from>
    <xdr:to>
      <xdr:col>116</xdr:col>
      <xdr:colOff>62865</xdr:colOff>
      <xdr:row>41</xdr:row>
      <xdr:rowOff>66675</xdr:rowOff>
    </xdr:to>
    <xdr:cxnSp macro="">
      <xdr:nvCxnSpPr>
        <xdr:cNvPr id="409" name="直線コネクタ 408">
          <a:extLst>
            <a:ext uri="{FF2B5EF4-FFF2-40B4-BE49-F238E27FC236}">
              <a16:creationId xmlns:a16="http://schemas.microsoft.com/office/drawing/2014/main" id="{89C45FD7-A3EF-4311-ADE2-100033BF2514}"/>
            </a:ext>
          </a:extLst>
        </xdr:cNvPr>
        <xdr:cNvCxnSpPr/>
      </xdr:nvCxnSpPr>
      <xdr:spPr>
        <a:xfrm flipV="1">
          <a:off x="19509105" y="5668010"/>
          <a:ext cx="0" cy="1271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70485</xdr:rowOff>
    </xdr:from>
    <xdr:ext cx="469900" cy="258445"/>
    <xdr:sp macro="" textlink="">
      <xdr:nvSpPr>
        <xdr:cNvPr id="410" name="【認定こども園・幼稚園・保育所】&#10;一人当たり面積最小値テキスト">
          <a:extLst>
            <a:ext uri="{FF2B5EF4-FFF2-40B4-BE49-F238E27FC236}">
              <a16:creationId xmlns:a16="http://schemas.microsoft.com/office/drawing/2014/main" id="{9209722A-C647-4436-A726-BBF1E096A2D0}"/>
            </a:ext>
          </a:extLst>
        </xdr:cNvPr>
        <xdr:cNvSpPr txBox="1"/>
      </xdr:nvSpPr>
      <xdr:spPr>
        <a:xfrm>
          <a:off x="19547840" y="69437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0.029</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66675</xdr:rowOff>
    </xdr:from>
    <xdr:to>
      <xdr:col>116</xdr:col>
      <xdr:colOff>152400</xdr:colOff>
      <xdr:row>41</xdr:row>
      <xdr:rowOff>66675</xdr:rowOff>
    </xdr:to>
    <xdr:cxnSp macro="">
      <xdr:nvCxnSpPr>
        <xdr:cNvPr id="411" name="直線コネクタ 410">
          <a:extLst>
            <a:ext uri="{FF2B5EF4-FFF2-40B4-BE49-F238E27FC236}">
              <a16:creationId xmlns:a16="http://schemas.microsoft.com/office/drawing/2014/main" id="{D4095955-CC69-495D-B550-86CC64E6445A}"/>
            </a:ext>
          </a:extLst>
        </xdr:cNvPr>
        <xdr:cNvCxnSpPr/>
      </xdr:nvCxnSpPr>
      <xdr:spPr>
        <a:xfrm>
          <a:off x="19443700" y="693991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82550</xdr:rowOff>
    </xdr:from>
    <xdr:ext cx="469900" cy="259080"/>
    <xdr:sp macro="" textlink="">
      <xdr:nvSpPr>
        <xdr:cNvPr id="412" name="【認定こども園・幼稚園・保育所】&#10;一人当たり面積最大値テキスト">
          <a:extLst>
            <a:ext uri="{FF2B5EF4-FFF2-40B4-BE49-F238E27FC236}">
              <a16:creationId xmlns:a16="http://schemas.microsoft.com/office/drawing/2014/main" id="{331C05D8-2CB2-4BBE-9C20-0E6510868A3C}"/>
            </a:ext>
          </a:extLst>
        </xdr:cNvPr>
        <xdr:cNvSpPr txBox="1"/>
      </xdr:nvSpPr>
      <xdr:spPr>
        <a:xfrm>
          <a:off x="19547840" y="5447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0.599</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135890</xdr:rowOff>
    </xdr:from>
    <xdr:to>
      <xdr:col>116</xdr:col>
      <xdr:colOff>152400</xdr:colOff>
      <xdr:row>33</xdr:row>
      <xdr:rowOff>135890</xdr:rowOff>
    </xdr:to>
    <xdr:cxnSp macro="">
      <xdr:nvCxnSpPr>
        <xdr:cNvPr id="413" name="直線コネクタ 412">
          <a:extLst>
            <a:ext uri="{FF2B5EF4-FFF2-40B4-BE49-F238E27FC236}">
              <a16:creationId xmlns:a16="http://schemas.microsoft.com/office/drawing/2014/main" id="{BC89E638-43F3-4FF5-AF4A-36DD1911D67A}"/>
            </a:ext>
          </a:extLst>
        </xdr:cNvPr>
        <xdr:cNvCxnSpPr/>
      </xdr:nvCxnSpPr>
      <xdr:spPr>
        <a:xfrm>
          <a:off x="19443700" y="566801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92075</xdr:rowOff>
    </xdr:from>
    <xdr:ext cx="469900" cy="258445"/>
    <xdr:sp macro="" textlink="">
      <xdr:nvSpPr>
        <xdr:cNvPr id="414" name="【認定こども園・幼稚園・保育所】&#10;一人当たり面積平均値テキスト">
          <a:extLst>
            <a:ext uri="{FF2B5EF4-FFF2-40B4-BE49-F238E27FC236}">
              <a16:creationId xmlns:a16="http://schemas.microsoft.com/office/drawing/2014/main" id="{9F24EA61-CD05-4D34-8075-8788524DA950}"/>
            </a:ext>
          </a:extLst>
        </xdr:cNvPr>
        <xdr:cNvSpPr txBox="1"/>
      </xdr:nvSpPr>
      <xdr:spPr>
        <a:xfrm>
          <a:off x="19547840" y="646239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114300</xdr:rowOff>
    </xdr:from>
    <xdr:to>
      <xdr:col>116</xdr:col>
      <xdr:colOff>114300</xdr:colOff>
      <xdr:row>39</xdr:row>
      <xdr:rowOff>44450</xdr:rowOff>
    </xdr:to>
    <xdr:sp macro="" textlink="">
      <xdr:nvSpPr>
        <xdr:cNvPr id="415" name="フローチャート: 判断 414">
          <a:extLst>
            <a:ext uri="{FF2B5EF4-FFF2-40B4-BE49-F238E27FC236}">
              <a16:creationId xmlns:a16="http://schemas.microsoft.com/office/drawing/2014/main" id="{B2D23C3A-8211-45CD-9F95-1F0F21547C65}"/>
            </a:ext>
          </a:extLst>
        </xdr:cNvPr>
        <xdr:cNvSpPr/>
      </xdr:nvSpPr>
      <xdr:spPr>
        <a:xfrm>
          <a:off x="19458940" y="6484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109855</xdr:rowOff>
    </xdr:from>
    <xdr:to>
      <xdr:col>112</xdr:col>
      <xdr:colOff>38100</xdr:colOff>
      <xdr:row>39</xdr:row>
      <xdr:rowOff>40640</xdr:rowOff>
    </xdr:to>
    <xdr:sp macro="" textlink="">
      <xdr:nvSpPr>
        <xdr:cNvPr id="416" name="フローチャート: 判断 415">
          <a:extLst>
            <a:ext uri="{FF2B5EF4-FFF2-40B4-BE49-F238E27FC236}">
              <a16:creationId xmlns:a16="http://schemas.microsoft.com/office/drawing/2014/main" id="{76947AF8-6BFA-4685-A1B7-23C9D43B8E96}"/>
            </a:ext>
          </a:extLst>
        </xdr:cNvPr>
        <xdr:cNvSpPr/>
      </xdr:nvSpPr>
      <xdr:spPr>
        <a:xfrm>
          <a:off x="18735040" y="6480175"/>
          <a:ext cx="7874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100965</xdr:rowOff>
    </xdr:from>
    <xdr:to>
      <xdr:col>107</xdr:col>
      <xdr:colOff>101600</xdr:colOff>
      <xdr:row>39</xdr:row>
      <xdr:rowOff>30480</xdr:rowOff>
    </xdr:to>
    <xdr:sp macro="" textlink="">
      <xdr:nvSpPr>
        <xdr:cNvPr id="417" name="フローチャート: 判断 416">
          <a:extLst>
            <a:ext uri="{FF2B5EF4-FFF2-40B4-BE49-F238E27FC236}">
              <a16:creationId xmlns:a16="http://schemas.microsoft.com/office/drawing/2014/main" id="{08B6EE7D-F1B0-4044-A81E-58FC618D5500}"/>
            </a:ext>
          </a:extLst>
        </xdr:cNvPr>
        <xdr:cNvSpPr/>
      </xdr:nvSpPr>
      <xdr:spPr>
        <a:xfrm>
          <a:off x="17937480" y="647128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125095</xdr:rowOff>
    </xdr:from>
    <xdr:to>
      <xdr:col>102</xdr:col>
      <xdr:colOff>165100</xdr:colOff>
      <xdr:row>39</xdr:row>
      <xdr:rowOff>55880</xdr:rowOff>
    </xdr:to>
    <xdr:sp macro="" textlink="">
      <xdr:nvSpPr>
        <xdr:cNvPr id="418" name="フローチャート: 判断 417">
          <a:extLst>
            <a:ext uri="{FF2B5EF4-FFF2-40B4-BE49-F238E27FC236}">
              <a16:creationId xmlns:a16="http://schemas.microsoft.com/office/drawing/2014/main" id="{F1EB658C-DE9D-4B4B-A651-9B221A15E09A}"/>
            </a:ext>
          </a:extLst>
        </xdr:cNvPr>
        <xdr:cNvSpPr/>
      </xdr:nvSpPr>
      <xdr:spPr>
        <a:xfrm>
          <a:off x="17162780" y="649541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73025</xdr:rowOff>
    </xdr:from>
    <xdr:ext cx="761365" cy="258445"/>
    <xdr:sp macro="" textlink="">
      <xdr:nvSpPr>
        <xdr:cNvPr id="419" name="テキスト ボックス 418">
          <a:extLst>
            <a:ext uri="{FF2B5EF4-FFF2-40B4-BE49-F238E27FC236}">
              <a16:creationId xmlns:a16="http://schemas.microsoft.com/office/drawing/2014/main" id="{60CDC8BF-C301-4168-BB69-0536033B2EF7}"/>
            </a:ext>
          </a:extLst>
        </xdr:cNvPr>
        <xdr:cNvSpPr txBox="1"/>
      </xdr:nvSpPr>
      <xdr:spPr>
        <a:xfrm>
          <a:off x="19342100" y="74491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73025</xdr:rowOff>
    </xdr:from>
    <xdr:ext cx="762000" cy="258445"/>
    <xdr:sp macro="" textlink="">
      <xdr:nvSpPr>
        <xdr:cNvPr id="420" name="テキスト ボックス 419">
          <a:extLst>
            <a:ext uri="{FF2B5EF4-FFF2-40B4-BE49-F238E27FC236}">
              <a16:creationId xmlns:a16="http://schemas.microsoft.com/office/drawing/2014/main" id="{C4C3D4BE-D435-42FE-9BF5-F584B45EC5B1}"/>
            </a:ext>
          </a:extLst>
        </xdr:cNvPr>
        <xdr:cNvSpPr txBox="1"/>
      </xdr:nvSpPr>
      <xdr:spPr>
        <a:xfrm>
          <a:off x="18610580" y="7449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73025</xdr:rowOff>
    </xdr:from>
    <xdr:ext cx="761365" cy="258445"/>
    <xdr:sp macro="" textlink="">
      <xdr:nvSpPr>
        <xdr:cNvPr id="421" name="テキスト ボックス 420">
          <a:extLst>
            <a:ext uri="{FF2B5EF4-FFF2-40B4-BE49-F238E27FC236}">
              <a16:creationId xmlns:a16="http://schemas.microsoft.com/office/drawing/2014/main" id="{27F53DB8-55A0-4321-96A1-06BB3A96CACB}"/>
            </a:ext>
          </a:extLst>
        </xdr:cNvPr>
        <xdr:cNvSpPr txBox="1"/>
      </xdr:nvSpPr>
      <xdr:spPr>
        <a:xfrm>
          <a:off x="17820640" y="74491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73025</xdr:rowOff>
    </xdr:from>
    <xdr:ext cx="762000" cy="258445"/>
    <xdr:sp macro="" textlink="">
      <xdr:nvSpPr>
        <xdr:cNvPr id="422" name="テキスト ボックス 421">
          <a:extLst>
            <a:ext uri="{FF2B5EF4-FFF2-40B4-BE49-F238E27FC236}">
              <a16:creationId xmlns:a16="http://schemas.microsoft.com/office/drawing/2014/main" id="{55D0C0B0-039E-44B9-83CF-20F7BDF0986E}"/>
            </a:ext>
          </a:extLst>
        </xdr:cNvPr>
        <xdr:cNvSpPr txBox="1"/>
      </xdr:nvSpPr>
      <xdr:spPr>
        <a:xfrm>
          <a:off x="17045940" y="7449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73025</xdr:rowOff>
    </xdr:from>
    <xdr:ext cx="762000" cy="258445"/>
    <xdr:sp macro="" textlink="">
      <xdr:nvSpPr>
        <xdr:cNvPr id="423" name="テキスト ボックス 422">
          <a:extLst>
            <a:ext uri="{FF2B5EF4-FFF2-40B4-BE49-F238E27FC236}">
              <a16:creationId xmlns:a16="http://schemas.microsoft.com/office/drawing/2014/main" id="{D48BB6DD-81B3-4B68-A69A-504D9E367B81}"/>
            </a:ext>
          </a:extLst>
        </xdr:cNvPr>
        <xdr:cNvSpPr txBox="1"/>
      </xdr:nvSpPr>
      <xdr:spPr>
        <a:xfrm>
          <a:off x="16263620" y="7449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111</xdr:col>
      <xdr:colOff>127000</xdr:colOff>
      <xdr:row>38</xdr:row>
      <xdr:rowOff>36195</xdr:rowOff>
    </xdr:from>
    <xdr:to>
      <xdr:col>112</xdr:col>
      <xdr:colOff>38100</xdr:colOff>
      <xdr:row>38</xdr:row>
      <xdr:rowOff>138430</xdr:rowOff>
    </xdr:to>
    <xdr:sp macro="" textlink="">
      <xdr:nvSpPr>
        <xdr:cNvPr id="424" name="楕円 423">
          <a:extLst>
            <a:ext uri="{FF2B5EF4-FFF2-40B4-BE49-F238E27FC236}">
              <a16:creationId xmlns:a16="http://schemas.microsoft.com/office/drawing/2014/main" id="{A4825366-9FC8-4FA4-9EF5-5D1925715039}"/>
            </a:ext>
          </a:extLst>
        </xdr:cNvPr>
        <xdr:cNvSpPr/>
      </xdr:nvSpPr>
      <xdr:spPr>
        <a:xfrm>
          <a:off x="18735040" y="6406515"/>
          <a:ext cx="7874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36195</xdr:rowOff>
    </xdr:from>
    <xdr:to>
      <xdr:col>107</xdr:col>
      <xdr:colOff>101600</xdr:colOff>
      <xdr:row>38</xdr:row>
      <xdr:rowOff>138430</xdr:rowOff>
    </xdr:to>
    <xdr:sp macro="" textlink="">
      <xdr:nvSpPr>
        <xdr:cNvPr id="425" name="楕円 424">
          <a:extLst>
            <a:ext uri="{FF2B5EF4-FFF2-40B4-BE49-F238E27FC236}">
              <a16:creationId xmlns:a16="http://schemas.microsoft.com/office/drawing/2014/main" id="{CD180CBA-A55C-4851-9CA6-37915DD6CFFA}"/>
            </a:ext>
          </a:extLst>
        </xdr:cNvPr>
        <xdr:cNvSpPr/>
      </xdr:nvSpPr>
      <xdr:spPr>
        <a:xfrm>
          <a:off x="17937480" y="6406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87630</xdr:rowOff>
    </xdr:from>
    <xdr:to>
      <xdr:col>111</xdr:col>
      <xdr:colOff>177800</xdr:colOff>
      <xdr:row>38</xdr:row>
      <xdr:rowOff>87630</xdr:rowOff>
    </xdr:to>
    <xdr:cxnSp macro="">
      <xdr:nvCxnSpPr>
        <xdr:cNvPr id="426" name="直線コネクタ 425">
          <a:extLst>
            <a:ext uri="{FF2B5EF4-FFF2-40B4-BE49-F238E27FC236}">
              <a16:creationId xmlns:a16="http://schemas.microsoft.com/office/drawing/2014/main" id="{2BB3B3BA-D0DB-46B0-BA1B-A0D6D121B84D}"/>
            </a:ext>
          </a:extLst>
        </xdr:cNvPr>
        <xdr:cNvCxnSpPr/>
      </xdr:nvCxnSpPr>
      <xdr:spPr>
        <a:xfrm>
          <a:off x="17988280" y="6457950"/>
          <a:ext cx="7899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38735</xdr:rowOff>
    </xdr:from>
    <xdr:to>
      <xdr:col>102</xdr:col>
      <xdr:colOff>165100</xdr:colOff>
      <xdr:row>38</xdr:row>
      <xdr:rowOff>140335</xdr:rowOff>
    </xdr:to>
    <xdr:sp macro="" textlink="">
      <xdr:nvSpPr>
        <xdr:cNvPr id="427" name="楕円 426">
          <a:extLst>
            <a:ext uri="{FF2B5EF4-FFF2-40B4-BE49-F238E27FC236}">
              <a16:creationId xmlns:a16="http://schemas.microsoft.com/office/drawing/2014/main" id="{14878CA8-7EA9-4AFC-B5E1-8A54091FD83D}"/>
            </a:ext>
          </a:extLst>
        </xdr:cNvPr>
        <xdr:cNvSpPr/>
      </xdr:nvSpPr>
      <xdr:spPr>
        <a:xfrm>
          <a:off x="1716278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87630</xdr:rowOff>
    </xdr:from>
    <xdr:to>
      <xdr:col>107</xdr:col>
      <xdr:colOff>50800</xdr:colOff>
      <xdr:row>38</xdr:row>
      <xdr:rowOff>89535</xdr:rowOff>
    </xdr:to>
    <xdr:cxnSp macro="">
      <xdr:nvCxnSpPr>
        <xdr:cNvPr id="428" name="直線コネクタ 427">
          <a:extLst>
            <a:ext uri="{FF2B5EF4-FFF2-40B4-BE49-F238E27FC236}">
              <a16:creationId xmlns:a16="http://schemas.microsoft.com/office/drawing/2014/main" id="{7FB4FC19-0168-4AEA-BC7F-2E8D74A0740C}"/>
            </a:ext>
          </a:extLst>
        </xdr:cNvPr>
        <xdr:cNvCxnSpPr/>
      </xdr:nvCxnSpPr>
      <xdr:spPr>
        <a:xfrm flipV="1">
          <a:off x="17213580" y="6457950"/>
          <a:ext cx="7747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39</xdr:row>
      <xdr:rowOff>30480</xdr:rowOff>
    </xdr:from>
    <xdr:ext cx="469900" cy="257175"/>
    <xdr:sp macro="" textlink="">
      <xdr:nvSpPr>
        <xdr:cNvPr id="429" name="n_1aveValue【認定こども園・幼稚園・保育所】&#10;一人当たり面積">
          <a:extLst>
            <a:ext uri="{FF2B5EF4-FFF2-40B4-BE49-F238E27FC236}">
              <a16:creationId xmlns:a16="http://schemas.microsoft.com/office/drawing/2014/main" id="{31DB4A3F-1840-471D-B1CC-3069D9F657D1}"/>
            </a:ext>
          </a:extLst>
        </xdr:cNvPr>
        <xdr:cNvSpPr txBox="1"/>
      </xdr:nvSpPr>
      <xdr:spPr>
        <a:xfrm>
          <a:off x="18561050" y="65684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39</xdr:row>
      <xdr:rowOff>22225</xdr:rowOff>
    </xdr:from>
    <xdr:ext cx="467995" cy="258445"/>
    <xdr:sp macro="" textlink="">
      <xdr:nvSpPr>
        <xdr:cNvPr id="430" name="n_2aveValue【認定こども園・幼稚園・保育所】&#10;一人当たり面積">
          <a:extLst>
            <a:ext uri="{FF2B5EF4-FFF2-40B4-BE49-F238E27FC236}">
              <a16:creationId xmlns:a16="http://schemas.microsoft.com/office/drawing/2014/main" id="{F02FF81E-3855-4ED2-82CA-8988CBF33592}"/>
            </a:ext>
          </a:extLst>
        </xdr:cNvPr>
        <xdr:cNvSpPr txBox="1"/>
      </xdr:nvSpPr>
      <xdr:spPr>
        <a:xfrm>
          <a:off x="17776190" y="656018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39</xdr:row>
      <xdr:rowOff>46355</xdr:rowOff>
    </xdr:from>
    <xdr:ext cx="467995" cy="259080"/>
    <xdr:sp macro="" textlink="">
      <xdr:nvSpPr>
        <xdr:cNvPr id="431" name="n_3aveValue【認定こども園・幼稚園・保育所】&#10;一人当たり面積">
          <a:extLst>
            <a:ext uri="{FF2B5EF4-FFF2-40B4-BE49-F238E27FC236}">
              <a16:creationId xmlns:a16="http://schemas.microsoft.com/office/drawing/2014/main" id="{7CA880C9-E1B0-4C49-B390-F097BBC2F281}"/>
            </a:ext>
          </a:extLst>
        </xdr:cNvPr>
        <xdr:cNvSpPr txBox="1"/>
      </xdr:nvSpPr>
      <xdr:spPr>
        <a:xfrm>
          <a:off x="17001490" y="65843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36</xdr:row>
      <xdr:rowOff>154940</xdr:rowOff>
    </xdr:from>
    <xdr:ext cx="469900" cy="257175"/>
    <xdr:sp macro="" textlink="">
      <xdr:nvSpPr>
        <xdr:cNvPr id="432" name="n_1mainValue【認定こども園・幼稚園・保育所】&#10;一人当たり面積">
          <a:extLst>
            <a:ext uri="{FF2B5EF4-FFF2-40B4-BE49-F238E27FC236}">
              <a16:creationId xmlns:a16="http://schemas.microsoft.com/office/drawing/2014/main" id="{B6A7CB34-AD99-4679-AF76-9574381A43E4}"/>
            </a:ext>
          </a:extLst>
        </xdr:cNvPr>
        <xdr:cNvSpPr txBox="1"/>
      </xdr:nvSpPr>
      <xdr:spPr>
        <a:xfrm>
          <a:off x="18561050" y="61899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36</xdr:row>
      <xdr:rowOff>154940</xdr:rowOff>
    </xdr:from>
    <xdr:ext cx="467995" cy="257175"/>
    <xdr:sp macro="" textlink="">
      <xdr:nvSpPr>
        <xdr:cNvPr id="433" name="n_2mainValue【認定こども園・幼稚園・保育所】&#10;一人当たり面積">
          <a:extLst>
            <a:ext uri="{FF2B5EF4-FFF2-40B4-BE49-F238E27FC236}">
              <a16:creationId xmlns:a16="http://schemas.microsoft.com/office/drawing/2014/main" id="{4EBF9125-4E47-49A2-B281-54E42FFCAC53}"/>
            </a:ext>
          </a:extLst>
        </xdr:cNvPr>
        <xdr:cNvSpPr txBox="1"/>
      </xdr:nvSpPr>
      <xdr:spPr>
        <a:xfrm>
          <a:off x="17776190" y="61899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36</xdr:row>
      <xdr:rowOff>157480</xdr:rowOff>
    </xdr:from>
    <xdr:ext cx="467995" cy="257175"/>
    <xdr:sp macro="" textlink="">
      <xdr:nvSpPr>
        <xdr:cNvPr id="434" name="n_3mainValue【認定こども園・幼稚園・保育所】&#10;一人当たり面積">
          <a:extLst>
            <a:ext uri="{FF2B5EF4-FFF2-40B4-BE49-F238E27FC236}">
              <a16:creationId xmlns:a16="http://schemas.microsoft.com/office/drawing/2014/main" id="{6F398BDE-C8BC-4B90-BDCB-A0541F3635AF}"/>
            </a:ext>
          </a:extLst>
        </xdr:cNvPr>
        <xdr:cNvSpPr txBox="1"/>
      </xdr:nvSpPr>
      <xdr:spPr>
        <a:xfrm>
          <a:off x="17001490" y="61925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5" name="正方形/長方形 434">
          <a:extLst>
            <a:ext uri="{FF2B5EF4-FFF2-40B4-BE49-F238E27FC236}">
              <a16:creationId xmlns:a16="http://schemas.microsoft.com/office/drawing/2014/main" id="{8164DEAB-C60C-43F3-A4E8-11A38A1A4A63}"/>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6" name="正方形/長方形 435">
          <a:extLst>
            <a:ext uri="{FF2B5EF4-FFF2-40B4-BE49-F238E27FC236}">
              <a16:creationId xmlns:a16="http://schemas.microsoft.com/office/drawing/2014/main" id="{E68DD247-3B82-4A91-B18F-9F6C5FB57071}"/>
            </a:ext>
          </a:extLst>
        </xdr:cNvPr>
        <xdr:cNvSpPr/>
      </xdr:nvSpPr>
      <xdr:spPr>
        <a:xfrm>
          <a:off x="1106424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31115</xdr:rowOff>
    </xdr:to>
    <xdr:sp macro="" textlink="">
      <xdr:nvSpPr>
        <xdr:cNvPr id="437" name="正方形/長方形 436">
          <a:extLst>
            <a:ext uri="{FF2B5EF4-FFF2-40B4-BE49-F238E27FC236}">
              <a16:creationId xmlns:a16="http://schemas.microsoft.com/office/drawing/2014/main" id="{32AF2333-EA83-470C-8D7B-22EEAACEABC8}"/>
            </a:ext>
          </a:extLst>
        </xdr:cNvPr>
        <xdr:cNvSpPr/>
      </xdr:nvSpPr>
      <xdr:spPr>
        <a:xfrm>
          <a:off x="11064240" y="8670290"/>
          <a:ext cx="134112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8" name="正方形/長方形 437">
          <a:extLst>
            <a:ext uri="{FF2B5EF4-FFF2-40B4-BE49-F238E27FC236}">
              <a16:creationId xmlns:a16="http://schemas.microsoft.com/office/drawing/2014/main" id="{59342EEA-3AEF-43A6-98BC-0975B1264A56}"/>
            </a:ext>
          </a:extLst>
        </xdr:cNvPr>
        <xdr:cNvSpPr/>
      </xdr:nvSpPr>
      <xdr:spPr>
        <a:xfrm>
          <a:off x="1196594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31115</xdr:rowOff>
    </xdr:to>
    <xdr:sp macro="" textlink="">
      <xdr:nvSpPr>
        <xdr:cNvPr id="439" name="正方形/長方形 438">
          <a:extLst>
            <a:ext uri="{FF2B5EF4-FFF2-40B4-BE49-F238E27FC236}">
              <a16:creationId xmlns:a16="http://schemas.microsoft.com/office/drawing/2014/main" id="{CA70F38B-0A80-407D-A980-9FD23CE984E7}"/>
            </a:ext>
          </a:extLst>
        </xdr:cNvPr>
        <xdr:cNvSpPr/>
      </xdr:nvSpPr>
      <xdr:spPr>
        <a:xfrm>
          <a:off x="11965940" y="8670290"/>
          <a:ext cx="134112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0" name="正方形/長方形 439">
          <a:extLst>
            <a:ext uri="{FF2B5EF4-FFF2-40B4-BE49-F238E27FC236}">
              <a16:creationId xmlns:a16="http://schemas.microsoft.com/office/drawing/2014/main" id="{B4DBC17B-7512-47CE-B38E-F1F143FA8E8F}"/>
            </a:ext>
          </a:extLst>
        </xdr:cNvPr>
        <xdr:cNvSpPr/>
      </xdr:nvSpPr>
      <xdr:spPr>
        <a:xfrm>
          <a:off x="1297178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51</xdr:row>
      <xdr:rowOff>120650</xdr:rowOff>
    </xdr:from>
    <xdr:to>
      <xdr:col>85</xdr:col>
      <xdr:colOff>63500</xdr:colOff>
      <xdr:row>53</xdr:row>
      <xdr:rowOff>31115</xdr:rowOff>
    </xdr:to>
    <xdr:sp macro="" textlink="">
      <xdr:nvSpPr>
        <xdr:cNvPr id="441" name="正方形/長方形 440">
          <a:extLst>
            <a:ext uri="{FF2B5EF4-FFF2-40B4-BE49-F238E27FC236}">
              <a16:creationId xmlns:a16="http://schemas.microsoft.com/office/drawing/2014/main" id="{D31F882B-E214-4B54-8D45-9E68861BC01A}"/>
            </a:ext>
          </a:extLst>
        </xdr:cNvPr>
        <xdr:cNvSpPr/>
      </xdr:nvSpPr>
      <xdr:spPr>
        <a:xfrm>
          <a:off x="12971780" y="8670290"/>
          <a:ext cx="134112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2" name="正方形/長方形 441">
          <a:extLst>
            <a:ext uri="{FF2B5EF4-FFF2-40B4-BE49-F238E27FC236}">
              <a16:creationId xmlns:a16="http://schemas.microsoft.com/office/drawing/2014/main" id="{9381040F-EC50-4579-9E1E-3067035F44B9}"/>
            </a:ext>
          </a:extLst>
        </xdr:cNvPr>
        <xdr:cNvSpPr/>
      </xdr:nvSpPr>
      <xdr:spPr>
        <a:xfrm>
          <a:off x="10960100" y="8942070"/>
          <a:ext cx="41529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37465</xdr:rowOff>
    </xdr:from>
    <xdr:ext cx="296545" cy="225425"/>
    <xdr:sp macro="" textlink="">
      <xdr:nvSpPr>
        <xdr:cNvPr id="443" name="テキスト ボックス 442">
          <a:extLst>
            <a:ext uri="{FF2B5EF4-FFF2-40B4-BE49-F238E27FC236}">
              <a16:creationId xmlns:a16="http://schemas.microsoft.com/office/drawing/2014/main" id="{50DA6899-E8A9-4A92-B042-994C052D3FB1}"/>
            </a:ext>
          </a:extLst>
        </xdr:cNvPr>
        <xdr:cNvSpPr txBox="1"/>
      </xdr:nvSpPr>
      <xdr:spPr>
        <a:xfrm>
          <a:off x="10922000" y="8754745"/>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4" name="直線コネクタ 443">
          <a:extLst>
            <a:ext uri="{FF2B5EF4-FFF2-40B4-BE49-F238E27FC236}">
              <a16:creationId xmlns:a16="http://schemas.microsoft.com/office/drawing/2014/main" id="{15069157-546C-433B-BC37-88B271959EA4}"/>
            </a:ext>
          </a:extLst>
        </xdr:cNvPr>
        <xdr:cNvCxnSpPr/>
      </xdr:nvCxnSpPr>
      <xdr:spPr>
        <a:xfrm>
          <a:off x="10960100" y="1117854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65</xdr:row>
      <xdr:rowOff>143510</xdr:rowOff>
    </xdr:from>
    <xdr:ext cx="403225" cy="256540"/>
    <xdr:sp macro="" textlink="">
      <xdr:nvSpPr>
        <xdr:cNvPr id="445" name="テキスト ボックス 444">
          <a:extLst>
            <a:ext uri="{FF2B5EF4-FFF2-40B4-BE49-F238E27FC236}">
              <a16:creationId xmlns:a16="http://schemas.microsoft.com/office/drawing/2014/main" id="{8DE431FB-942E-4890-86B4-904FD18A1150}"/>
            </a:ext>
          </a:extLst>
        </xdr:cNvPr>
        <xdr:cNvSpPr txBox="1"/>
      </xdr:nvSpPr>
      <xdr:spPr>
        <a:xfrm>
          <a:off x="10602595" y="1104011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6" name="直線コネクタ 445">
          <a:extLst>
            <a:ext uri="{FF2B5EF4-FFF2-40B4-BE49-F238E27FC236}">
              <a16:creationId xmlns:a16="http://schemas.microsoft.com/office/drawing/2014/main" id="{36F878AA-38BF-4430-8EE7-B52EAB50E851}"/>
            </a:ext>
          </a:extLst>
        </xdr:cNvPr>
        <xdr:cNvCxnSpPr/>
      </xdr:nvCxnSpPr>
      <xdr:spPr>
        <a:xfrm>
          <a:off x="10960100" y="1080516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104775</xdr:rowOff>
    </xdr:from>
    <xdr:ext cx="403225" cy="258445"/>
    <xdr:sp macro="" textlink="">
      <xdr:nvSpPr>
        <xdr:cNvPr id="447" name="テキスト ボックス 446">
          <a:extLst>
            <a:ext uri="{FF2B5EF4-FFF2-40B4-BE49-F238E27FC236}">
              <a16:creationId xmlns:a16="http://schemas.microsoft.com/office/drawing/2014/main" id="{EDBB11C6-8D52-4803-8EA5-8438AC5354F0}"/>
            </a:ext>
          </a:extLst>
        </xdr:cNvPr>
        <xdr:cNvSpPr txBox="1"/>
      </xdr:nvSpPr>
      <xdr:spPr>
        <a:xfrm>
          <a:off x="10602595" y="1066609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37465</xdr:rowOff>
    </xdr:from>
    <xdr:to>
      <xdr:col>89</xdr:col>
      <xdr:colOff>177800</xdr:colOff>
      <xdr:row>62</xdr:row>
      <xdr:rowOff>37465</xdr:rowOff>
    </xdr:to>
    <xdr:cxnSp macro="">
      <xdr:nvCxnSpPr>
        <xdr:cNvPr id="448" name="直線コネクタ 447">
          <a:extLst>
            <a:ext uri="{FF2B5EF4-FFF2-40B4-BE49-F238E27FC236}">
              <a16:creationId xmlns:a16="http://schemas.microsoft.com/office/drawing/2014/main" id="{78B6DA3A-CA8F-4261-B6D3-5251EA4432FD}"/>
            </a:ext>
          </a:extLst>
        </xdr:cNvPr>
        <xdr:cNvCxnSpPr/>
      </xdr:nvCxnSpPr>
      <xdr:spPr>
        <a:xfrm>
          <a:off x="10960100" y="1043114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66675</xdr:rowOff>
    </xdr:from>
    <xdr:ext cx="403225" cy="258445"/>
    <xdr:sp macro="" textlink="">
      <xdr:nvSpPr>
        <xdr:cNvPr id="449" name="テキスト ボックス 448">
          <a:extLst>
            <a:ext uri="{FF2B5EF4-FFF2-40B4-BE49-F238E27FC236}">
              <a16:creationId xmlns:a16="http://schemas.microsoft.com/office/drawing/2014/main" id="{E8794341-46AF-4E5D-A675-5D6521CE017A}"/>
            </a:ext>
          </a:extLst>
        </xdr:cNvPr>
        <xdr:cNvSpPr txBox="1"/>
      </xdr:nvSpPr>
      <xdr:spPr>
        <a:xfrm>
          <a:off x="10602595" y="102927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0" name="直線コネクタ 449">
          <a:extLst>
            <a:ext uri="{FF2B5EF4-FFF2-40B4-BE49-F238E27FC236}">
              <a16:creationId xmlns:a16="http://schemas.microsoft.com/office/drawing/2014/main" id="{40FB43BB-58A2-4F90-AD5F-089F9C296B1F}"/>
            </a:ext>
          </a:extLst>
        </xdr:cNvPr>
        <xdr:cNvCxnSpPr/>
      </xdr:nvCxnSpPr>
      <xdr:spPr>
        <a:xfrm>
          <a:off x="10960100" y="1005840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7175"/>
    <xdr:sp macro="" textlink="">
      <xdr:nvSpPr>
        <xdr:cNvPr id="451" name="テキスト ボックス 450">
          <a:extLst>
            <a:ext uri="{FF2B5EF4-FFF2-40B4-BE49-F238E27FC236}">
              <a16:creationId xmlns:a16="http://schemas.microsoft.com/office/drawing/2014/main" id="{0F1EEB07-4CC4-48C5-B15C-E783028169B7}"/>
            </a:ext>
          </a:extLst>
        </xdr:cNvPr>
        <xdr:cNvSpPr txBox="1"/>
      </xdr:nvSpPr>
      <xdr:spPr>
        <a:xfrm>
          <a:off x="10602595" y="99199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2" name="直線コネクタ 451">
          <a:extLst>
            <a:ext uri="{FF2B5EF4-FFF2-40B4-BE49-F238E27FC236}">
              <a16:creationId xmlns:a16="http://schemas.microsoft.com/office/drawing/2014/main" id="{CC803B5D-DA4D-4085-8BFA-954436438794}"/>
            </a:ext>
          </a:extLst>
        </xdr:cNvPr>
        <xdr:cNvCxnSpPr/>
      </xdr:nvCxnSpPr>
      <xdr:spPr>
        <a:xfrm>
          <a:off x="10960100" y="968883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161925</xdr:rowOff>
    </xdr:from>
    <xdr:ext cx="403225" cy="258445"/>
    <xdr:sp macro="" textlink="">
      <xdr:nvSpPr>
        <xdr:cNvPr id="453" name="テキスト ボックス 452">
          <a:extLst>
            <a:ext uri="{FF2B5EF4-FFF2-40B4-BE49-F238E27FC236}">
              <a16:creationId xmlns:a16="http://schemas.microsoft.com/office/drawing/2014/main" id="{485DB967-204A-4A86-B9D6-EC1BF94DCC41}"/>
            </a:ext>
          </a:extLst>
        </xdr:cNvPr>
        <xdr:cNvSpPr txBox="1"/>
      </xdr:nvSpPr>
      <xdr:spPr>
        <a:xfrm>
          <a:off x="10602595" y="95497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94615</xdr:rowOff>
    </xdr:from>
    <xdr:to>
      <xdr:col>89</xdr:col>
      <xdr:colOff>177800</xdr:colOff>
      <xdr:row>55</xdr:row>
      <xdr:rowOff>94615</xdr:rowOff>
    </xdr:to>
    <xdr:cxnSp macro="">
      <xdr:nvCxnSpPr>
        <xdr:cNvPr id="454" name="直線コネクタ 453">
          <a:extLst>
            <a:ext uri="{FF2B5EF4-FFF2-40B4-BE49-F238E27FC236}">
              <a16:creationId xmlns:a16="http://schemas.microsoft.com/office/drawing/2014/main" id="{39734A11-A9F7-4AA1-BFCE-02D1EBF92806}"/>
            </a:ext>
          </a:extLst>
        </xdr:cNvPr>
        <xdr:cNvCxnSpPr/>
      </xdr:nvCxnSpPr>
      <xdr:spPr>
        <a:xfrm>
          <a:off x="10960100" y="931481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123825</xdr:rowOff>
    </xdr:from>
    <xdr:ext cx="403225" cy="257810"/>
    <xdr:sp macro="" textlink="">
      <xdr:nvSpPr>
        <xdr:cNvPr id="455" name="テキスト ボックス 454">
          <a:extLst>
            <a:ext uri="{FF2B5EF4-FFF2-40B4-BE49-F238E27FC236}">
              <a16:creationId xmlns:a16="http://schemas.microsoft.com/office/drawing/2014/main" id="{0358D303-2897-4A1E-AEDB-84EBFCFF3CCD}"/>
            </a:ext>
          </a:extLst>
        </xdr:cNvPr>
        <xdr:cNvSpPr txBox="1"/>
      </xdr:nvSpPr>
      <xdr:spPr>
        <a:xfrm>
          <a:off x="10602595" y="917638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6" name="直線コネクタ 455">
          <a:extLst>
            <a:ext uri="{FF2B5EF4-FFF2-40B4-BE49-F238E27FC236}">
              <a16:creationId xmlns:a16="http://schemas.microsoft.com/office/drawing/2014/main" id="{F33FCBBD-20F7-478B-A679-65325711D957}"/>
            </a:ext>
          </a:extLst>
        </xdr:cNvPr>
        <xdr:cNvCxnSpPr/>
      </xdr:nvCxnSpPr>
      <xdr:spPr>
        <a:xfrm>
          <a:off x="10960100" y="894207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6090" cy="257175"/>
    <xdr:sp macro="" textlink="">
      <xdr:nvSpPr>
        <xdr:cNvPr id="457" name="テキスト ボックス 456">
          <a:extLst>
            <a:ext uri="{FF2B5EF4-FFF2-40B4-BE49-F238E27FC236}">
              <a16:creationId xmlns:a16="http://schemas.microsoft.com/office/drawing/2014/main" id="{D209CF4B-D337-48BB-B22E-DF58E239C2EF}"/>
            </a:ext>
          </a:extLst>
        </xdr:cNvPr>
        <xdr:cNvSpPr txBox="1"/>
      </xdr:nvSpPr>
      <xdr:spPr>
        <a:xfrm>
          <a:off x="10561320" y="8803640"/>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8" name="【学校施設】&#10;有形固定資産減価償却率グラフ枠">
          <a:extLst>
            <a:ext uri="{FF2B5EF4-FFF2-40B4-BE49-F238E27FC236}">
              <a16:creationId xmlns:a16="http://schemas.microsoft.com/office/drawing/2014/main" id="{D10F2C48-D0EB-4AB3-AA72-15BB3825CC37}"/>
            </a:ext>
          </a:extLst>
        </xdr:cNvPr>
        <xdr:cNvSpPr/>
      </xdr:nvSpPr>
      <xdr:spPr>
        <a:xfrm>
          <a:off x="10960100" y="8942070"/>
          <a:ext cx="41529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64770</xdr:rowOff>
    </xdr:from>
    <xdr:to>
      <xdr:col>85</xdr:col>
      <xdr:colOff>126365</xdr:colOff>
      <xdr:row>64</xdr:row>
      <xdr:rowOff>151765</xdr:rowOff>
    </xdr:to>
    <xdr:cxnSp macro="">
      <xdr:nvCxnSpPr>
        <xdr:cNvPr id="459" name="直線コネクタ 458">
          <a:extLst>
            <a:ext uri="{FF2B5EF4-FFF2-40B4-BE49-F238E27FC236}">
              <a16:creationId xmlns:a16="http://schemas.microsoft.com/office/drawing/2014/main" id="{61421F5C-9940-4E16-9636-27E78AF2C795}"/>
            </a:ext>
          </a:extLst>
        </xdr:cNvPr>
        <xdr:cNvCxnSpPr/>
      </xdr:nvCxnSpPr>
      <xdr:spPr>
        <a:xfrm flipV="1">
          <a:off x="14375765" y="9284970"/>
          <a:ext cx="0" cy="1595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156210</xdr:rowOff>
    </xdr:from>
    <xdr:ext cx="405130" cy="257175"/>
    <xdr:sp macro="" textlink="">
      <xdr:nvSpPr>
        <xdr:cNvPr id="460" name="【学校施設】&#10;有形固定資産減価償却率最小値テキスト">
          <a:extLst>
            <a:ext uri="{FF2B5EF4-FFF2-40B4-BE49-F238E27FC236}">
              <a16:creationId xmlns:a16="http://schemas.microsoft.com/office/drawing/2014/main" id="{0855D65F-7D3C-4C90-9D2A-165B6D776EEB}"/>
            </a:ext>
          </a:extLst>
        </xdr:cNvPr>
        <xdr:cNvSpPr txBox="1"/>
      </xdr:nvSpPr>
      <xdr:spPr>
        <a:xfrm>
          <a:off x="14414500" y="108851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151765</xdr:rowOff>
    </xdr:from>
    <xdr:to>
      <xdr:col>86</xdr:col>
      <xdr:colOff>25400</xdr:colOff>
      <xdr:row>64</xdr:row>
      <xdr:rowOff>151765</xdr:rowOff>
    </xdr:to>
    <xdr:cxnSp macro="">
      <xdr:nvCxnSpPr>
        <xdr:cNvPr id="461" name="直線コネクタ 460">
          <a:extLst>
            <a:ext uri="{FF2B5EF4-FFF2-40B4-BE49-F238E27FC236}">
              <a16:creationId xmlns:a16="http://schemas.microsoft.com/office/drawing/2014/main" id="{965B6B97-933E-4124-8523-148B03807428}"/>
            </a:ext>
          </a:extLst>
        </xdr:cNvPr>
        <xdr:cNvCxnSpPr/>
      </xdr:nvCxnSpPr>
      <xdr:spPr>
        <a:xfrm>
          <a:off x="14287500" y="1088072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10795</xdr:rowOff>
    </xdr:from>
    <xdr:ext cx="405130" cy="259080"/>
    <xdr:sp macro="" textlink="">
      <xdr:nvSpPr>
        <xdr:cNvPr id="462" name="【学校施設】&#10;有形固定資産減価償却率最大値テキスト">
          <a:extLst>
            <a:ext uri="{FF2B5EF4-FFF2-40B4-BE49-F238E27FC236}">
              <a16:creationId xmlns:a16="http://schemas.microsoft.com/office/drawing/2014/main" id="{26788BBD-538F-47CD-B3EA-6383F1C852A0}"/>
            </a:ext>
          </a:extLst>
        </xdr:cNvPr>
        <xdr:cNvSpPr txBox="1"/>
      </xdr:nvSpPr>
      <xdr:spPr>
        <a:xfrm>
          <a:off x="14414500" y="90633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90.8</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63" name="直線コネクタ 462">
          <a:extLst>
            <a:ext uri="{FF2B5EF4-FFF2-40B4-BE49-F238E27FC236}">
              <a16:creationId xmlns:a16="http://schemas.microsoft.com/office/drawing/2014/main" id="{427D20CB-A94F-497B-A9C6-88A585AC4E62}"/>
            </a:ext>
          </a:extLst>
        </xdr:cNvPr>
        <xdr:cNvCxnSpPr/>
      </xdr:nvCxnSpPr>
      <xdr:spPr>
        <a:xfrm>
          <a:off x="14287500" y="928497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114300</xdr:rowOff>
    </xdr:from>
    <xdr:ext cx="405130" cy="259080"/>
    <xdr:sp macro="" textlink="">
      <xdr:nvSpPr>
        <xdr:cNvPr id="464" name="【学校施設】&#10;有形固定資産減価償却率平均値テキスト">
          <a:extLst>
            <a:ext uri="{FF2B5EF4-FFF2-40B4-BE49-F238E27FC236}">
              <a16:creationId xmlns:a16="http://schemas.microsoft.com/office/drawing/2014/main" id="{BDA47401-D9B1-4054-BEBE-F27F02F9F95D}"/>
            </a:ext>
          </a:extLst>
        </xdr:cNvPr>
        <xdr:cNvSpPr txBox="1"/>
      </xdr:nvSpPr>
      <xdr:spPr>
        <a:xfrm>
          <a:off x="14414500" y="101727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135890</xdr:rowOff>
    </xdr:from>
    <xdr:to>
      <xdr:col>85</xdr:col>
      <xdr:colOff>177800</xdr:colOff>
      <xdr:row>61</xdr:row>
      <xdr:rowOff>65405</xdr:rowOff>
    </xdr:to>
    <xdr:sp macro="" textlink="">
      <xdr:nvSpPr>
        <xdr:cNvPr id="465" name="フローチャート: 判断 464">
          <a:extLst>
            <a:ext uri="{FF2B5EF4-FFF2-40B4-BE49-F238E27FC236}">
              <a16:creationId xmlns:a16="http://schemas.microsoft.com/office/drawing/2014/main" id="{A1150E92-8731-4550-A401-D9C6670ACCB0}"/>
            </a:ext>
          </a:extLst>
        </xdr:cNvPr>
        <xdr:cNvSpPr/>
      </xdr:nvSpPr>
      <xdr:spPr>
        <a:xfrm>
          <a:off x="14325600" y="10194290"/>
          <a:ext cx="9398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29210</xdr:rowOff>
    </xdr:from>
    <xdr:to>
      <xdr:col>81</xdr:col>
      <xdr:colOff>101600</xdr:colOff>
      <xdr:row>61</xdr:row>
      <xdr:rowOff>130175</xdr:rowOff>
    </xdr:to>
    <xdr:sp macro="" textlink="">
      <xdr:nvSpPr>
        <xdr:cNvPr id="466" name="フローチャート: 判断 465">
          <a:extLst>
            <a:ext uri="{FF2B5EF4-FFF2-40B4-BE49-F238E27FC236}">
              <a16:creationId xmlns:a16="http://schemas.microsoft.com/office/drawing/2014/main" id="{43B8B043-75F8-47E2-8E3D-6D937E77CA90}"/>
            </a:ext>
          </a:extLst>
        </xdr:cNvPr>
        <xdr:cNvSpPr/>
      </xdr:nvSpPr>
      <xdr:spPr>
        <a:xfrm>
          <a:off x="13578840" y="102552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89535</xdr:rowOff>
    </xdr:from>
    <xdr:to>
      <xdr:col>76</xdr:col>
      <xdr:colOff>165100</xdr:colOff>
      <xdr:row>62</xdr:row>
      <xdr:rowOff>20320</xdr:rowOff>
    </xdr:to>
    <xdr:sp macro="" textlink="">
      <xdr:nvSpPr>
        <xdr:cNvPr id="467" name="フローチャート: 判断 466">
          <a:extLst>
            <a:ext uri="{FF2B5EF4-FFF2-40B4-BE49-F238E27FC236}">
              <a16:creationId xmlns:a16="http://schemas.microsoft.com/office/drawing/2014/main" id="{510E9AFD-6452-4B44-8E98-4F11CC913E52}"/>
            </a:ext>
          </a:extLst>
        </xdr:cNvPr>
        <xdr:cNvSpPr/>
      </xdr:nvSpPr>
      <xdr:spPr>
        <a:xfrm>
          <a:off x="12804140" y="1031557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147320</xdr:rowOff>
    </xdr:from>
    <xdr:to>
      <xdr:col>72</xdr:col>
      <xdr:colOff>38100</xdr:colOff>
      <xdr:row>62</xdr:row>
      <xdr:rowOff>77470</xdr:rowOff>
    </xdr:to>
    <xdr:sp macro="" textlink="">
      <xdr:nvSpPr>
        <xdr:cNvPr id="468" name="フローチャート: 判断 467">
          <a:extLst>
            <a:ext uri="{FF2B5EF4-FFF2-40B4-BE49-F238E27FC236}">
              <a16:creationId xmlns:a16="http://schemas.microsoft.com/office/drawing/2014/main" id="{0B6B5DA4-C08E-4770-A46D-70CE8208E9C3}"/>
            </a:ext>
          </a:extLst>
        </xdr:cNvPr>
        <xdr:cNvSpPr/>
      </xdr:nvSpPr>
      <xdr:spPr>
        <a:xfrm>
          <a:off x="12029440" y="103733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175"/>
    <xdr:sp macro="" textlink="">
      <xdr:nvSpPr>
        <xdr:cNvPr id="469" name="テキスト ボックス 468">
          <a:extLst>
            <a:ext uri="{FF2B5EF4-FFF2-40B4-BE49-F238E27FC236}">
              <a16:creationId xmlns:a16="http://schemas.microsoft.com/office/drawing/2014/main" id="{99338334-40D6-4276-A27A-C073CFFBFBE6}"/>
            </a:ext>
          </a:extLst>
        </xdr:cNvPr>
        <xdr:cNvSpPr txBox="1"/>
      </xdr:nvSpPr>
      <xdr:spPr>
        <a:xfrm>
          <a:off x="14208760" y="11176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1365" cy="257175"/>
    <xdr:sp macro="" textlink="">
      <xdr:nvSpPr>
        <xdr:cNvPr id="470" name="テキスト ボックス 469">
          <a:extLst>
            <a:ext uri="{FF2B5EF4-FFF2-40B4-BE49-F238E27FC236}">
              <a16:creationId xmlns:a16="http://schemas.microsoft.com/office/drawing/2014/main" id="{D9659D8E-0B3B-4F99-8417-CE6434A6DBDF}"/>
            </a:ext>
          </a:extLst>
        </xdr:cNvPr>
        <xdr:cNvSpPr txBox="1"/>
      </xdr:nvSpPr>
      <xdr:spPr>
        <a:xfrm>
          <a:off x="13462000" y="1117600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175"/>
    <xdr:sp macro="" textlink="">
      <xdr:nvSpPr>
        <xdr:cNvPr id="471" name="テキスト ボックス 470">
          <a:extLst>
            <a:ext uri="{FF2B5EF4-FFF2-40B4-BE49-F238E27FC236}">
              <a16:creationId xmlns:a16="http://schemas.microsoft.com/office/drawing/2014/main" id="{BF356182-8598-4687-9E65-92740BFA0ED9}"/>
            </a:ext>
          </a:extLst>
        </xdr:cNvPr>
        <xdr:cNvSpPr txBox="1"/>
      </xdr:nvSpPr>
      <xdr:spPr>
        <a:xfrm>
          <a:off x="12687300" y="11176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175"/>
    <xdr:sp macro="" textlink="">
      <xdr:nvSpPr>
        <xdr:cNvPr id="472" name="テキスト ボックス 471">
          <a:extLst>
            <a:ext uri="{FF2B5EF4-FFF2-40B4-BE49-F238E27FC236}">
              <a16:creationId xmlns:a16="http://schemas.microsoft.com/office/drawing/2014/main" id="{4D59454F-D591-411F-8575-A00F6C9D17F9}"/>
            </a:ext>
          </a:extLst>
        </xdr:cNvPr>
        <xdr:cNvSpPr txBox="1"/>
      </xdr:nvSpPr>
      <xdr:spPr>
        <a:xfrm>
          <a:off x="11904980" y="11176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1365" cy="257175"/>
    <xdr:sp macro="" textlink="">
      <xdr:nvSpPr>
        <xdr:cNvPr id="473" name="テキスト ボックス 472">
          <a:extLst>
            <a:ext uri="{FF2B5EF4-FFF2-40B4-BE49-F238E27FC236}">
              <a16:creationId xmlns:a16="http://schemas.microsoft.com/office/drawing/2014/main" id="{F58E9966-7727-4F40-91D2-96FED9A90DE2}"/>
            </a:ext>
          </a:extLst>
        </xdr:cNvPr>
        <xdr:cNvSpPr txBox="1"/>
      </xdr:nvSpPr>
      <xdr:spPr>
        <a:xfrm>
          <a:off x="11115040" y="1117600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81</xdr:col>
      <xdr:colOff>0</xdr:colOff>
      <xdr:row>60</xdr:row>
      <xdr:rowOff>93345</xdr:rowOff>
    </xdr:from>
    <xdr:to>
      <xdr:col>81</xdr:col>
      <xdr:colOff>101600</xdr:colOff>
      <xdr:row>61</xdr:row>
      <xdr:rowOff>24130</xdr:rowOff>
    </xdr:to>
    <xdr:sp macro="" textlink="">
      <xdr:nvSpPr>
        <xdr:cNvPr id="474" name="楕円 473">
          <a:extLst>
            <a:ext uri="{FF2B5EF4-FFF2-40B4-BE49-F238E27FC236}">
              <a16:creationId xmlns:a16="http://schemas.microsoft.com/office/drawing/2014/main" id="{80E51614-74CA-4B90-8E08-A451FC280A81}"/>
            </a:ext>
          </a:extLst>
        </xdr:cNvPr>
        <xdr:cNvSpPr/>
      </xdr:nvSpPr>
      <xdr:spPr>
        <a:xfrm>
          <a:off x="13578840" y="1015174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150495</xdr:rowOff>
    </xdr:from>
    <xdr:to>
      <xdr:col>76</xdr:col>
      <xdr:colOff>165100</xdr:colOff>
      <xdr:row>60</xdr:row>
      <xdr:rowOff>81280</xdr:rowOff>
    </xdr:to>
    <xdr:sp macro="" textlink="">
      <xdr:nvSpPr>
        <xdr:cNvPr id="475" name="楕円 474">
          <a:extLst>
            <a:ext uri="{FF2B5EF4-FFF2-40B4-BE49-F238E27FC236}">
              <a16:creationId xmlns:a16="http://schemas.microsoft.com/office/drawing/2014/main" id="{377852DD-3EB4-4519-A196-17C1C99C39D4}"/>
            </a:ext>
          </a:extLst>
        </xdr:cNvPr>
        <xdr:cNvSpPr/>
      </xdr:nvSpPr>
      <xdr:spPr>
        <a:xfrm>
          <a:off x="12804140" y="1004125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29845</xdr:rowOff>
    </xdr:from>
    <xdr:to>
      <xdr:col>81</xdr:col>
      <xdr:colOff>50800</xdr:colOff>
      <xdr:row>60</xdr:row>
      <xdr:rowOff>144780</xdr:rowOff>
    </xdr:to>
    <xdr:cxnSp macro="">
      <xdr:nvCxnSpPr>
        <xdr:cNvPr id="476" name="直線コネクタ 475">
          <a:extLst>
            <a:ext uri="{FF2B5EF4-FFF2-40B4-BE49-F238E27FC236}">
              <a16:creationId xmlns:a16="http://schemas.microsoft.com/office/drawing/2014/main" id="{406DEF36-A644-4B16-9457-6317657A818E}"/>
            </a:ext>
          </a:extLst>
        </xdr:cNvPr>
        <xdr:cNvCxnSpPr/>
      </xdr:nvCxnSpPr>
      <xdr:spPr>
        <a:xfrm>
          <a:off x="12854940" y="10088245"/>
          <a:ext cx="7747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74930</xdr:rowOff>
    </xdr:from>
    <xdr:to>
      <xdr:col>72</xdr:col>
      <xdr:colOff>38100</xdr:colOff>
      <xdr:row>61</xdr:row>
      <xdr:rowOff>4445</xdr:rowOff>
    </xdr:to>
    <xdr:sp macro="" textlink="">
      <xdr:nvSpPr>
        <xdr:cNvPr id="477" name="楕円 476">
          <a:extLst>
            <a:ext uri="{FF2B5EF4-FFF2-40B4-BE49-F238E27FC236}">
              <a16:creationId xmlns:a16="http://schemas.microsoft.com/office/drawing/2014/main" id="{952635A7-C497-4312-802E-2C9A45B5A378}"/>
            </a:ext>
          </a:extLst>
        </xdr:cNvPr>
        <xdr:cNvSpPr/>
      </xdr:nvSpPr>
      <xdr:spPr>
        <a:xfrm>
          <a:off x="12029440" y="10133330"/>
          <a:ext cx="7874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29845</xdr:rowOff>
    </xdr:from>
    <xdr:to>
      <xdr:col>76</xdr:col>
      <xdr:colOff>114300</xdr:colOff>
      <xdr:row>60</xdr:row>
      <xdr:rowOff>125095</xdr:rowOff>
    </xdr:to>
    <xdr:cxnSp macro="">
      <xdr:nvCxnSpPr>
        <xdr:cNvPr id="478" name="直線コネクタ 477">
          <a:extLst>
            <a:ext uri="{FF2B5EF4-FFF2-40B4-BE49-F238E27FC236}">
              <a16:creationId xmlns:a16="http://schemas.microsoft.com/office/drawing/2014/main" id="{79559CF4-66C6-4904-B111-2CFB64E68489}"/>
            </a:ext>
          </a:extLst>
        </xdr:cNvPr>
        <xdr:cNvCxnSpPr/>
      </xdr:nvCxnSpPr>
      <xdr:spPr>
        <a:xfrm flipV="1">
          <a:off x="12072620" y="10088245"/>
          <a:ext cx="78232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61</xdr:row>
      <xdr:rowOff>121285</xdr:rowOff>
    </xdr:from>
    <xdr:ext cx="405130" cy="257175"/>
    <xdr:sp macro="" textlink="">
      <xdr:nvSpPr>
        <xdr:cNvPr id="479" name="n_1aveValue【学校施設】&#10;有形固定資産減価償却率">
          <a:extLst>
            <a:ext uri="{FF2B5EF4-FFF2-40B4-BE49-F238E27FC236}">
              <a16:creationId xmlns:a16="http://schemas.microsoft.com/office/drawing/2014/main" id="{516B2407-5C9F-4143-B0D0-09790F43AB8B}"/>
            </a:ext>
          </a:extLst>
        </xdr:cNvPr>
        <xdr:cNvSpPr txBox="1"/>
      </xdr:nvSpPr>
      <xdr:spPr>
        <a:xfrm>
          <a:off x="13437235" y="1034732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62</xdr:row>
      <xdr:rowOff>10795</xdr:rowOff>
    </xdr:from>
    <xdr:ext cx="403225" cy="259080"/>
    <xdr:sp macro="" textlink="">
      <xdr:nvSpPr>
        <xdr:cNvPr id="480" name="n_2aveValue【学校施設】&#10;有形固定資産減価償却率">
          <a:extLst>
            <a:ext uri="{FF2B5EF4-FFF2-40B4-BE49-F238E27FC236}">
              <a16:creationId xmlns:a16="http://schemas.microsoft.com/office/drawing/2014/main" id="{925085A6-E3B0-4BBA-AF6F-4DACEFA65ECE}"/>
            </a:ext>
          </a:extLst>
        </xdr:cNvPr>
        <xdr:cNvSpPr txBox="1"/>
      </xdr:nvSpPr>
      <xdr:spPr>
        <a:xfrm>
          <a:off x="12675235" y="104044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62</xdr:row>
      <xdr:rowOff>67945</xdr:rowOff>
    </xdr:from>
    <xdr:ext cx="403225" cy="258445"/>
    <xdr:sp macro="" textlink="">
      <xdr:nvSpPr>
        <xdr:cNvPr id="481" name="n_3aveValue【学校施設】&#10;有形固定資産減価償却率">
          <a:extLst>
            <a:ext uri="{FF2B5EF4-FFF2-40B4-BE49-F238E27FC236}">
              <a16:creationId xmlns:a16="http://schemas.microsoft.com/office/drawing/2014/main" id="{385014D7-26A4-4B89-B221-B9E94D0B19FA}"/>
            </a:ext>
          </a:extLst>
        </xdr:cNvPr>
        <xdr:cNvSpPr txBox="1"/>
      </xdr:nvSpPr>
      <xdr:spPr>
        <a:xfrm>
          <a:off x="11900535" y="104616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59</xdr:row>
      <xdr:rowOff>40640</xdr:rowOff>
    </xdr:from>
    <xdr:ext cx="405130" cy="257175"/>
    <xdr:sp macro="" textlink="">
      <xdr:nvSpPr>
        <xdr:cNvPr id="482" name="n_1mainValue【学校施設】&#10;有形固定資産減価償却率">
          <a:extLst>
            <a:ext uri="{FF2B5EF4-FFF2-40B4-BE49-F238E27FC236}">
              <a16:creationId xmlns:a16="http://schemas.microsoft.com/office/drawing/2014/main" id="{CF3D084D-96AD-4268-BEEF-7359A2746A6C}"/>
            </a:ext>
          </a:extLst>
        </xdr:cNvPr>
        <xdr:cNvSpPr txBox="1"/>
      </xdr:nvSpPr>
      <xdr:spPr>
        <a:xfrm>
          <a:off x="13437235" y="99314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58</xdr:row>
      <xdr:rowOff>97790</xdr:rowOff>
    </xdr:from>
    <xdr:ext cx="403225" cy="257175"/>
    <xdr:sp macro="" textlink="">
      <xdr:nvSpPr>
        <xdr:cNvPr id="483" name="n_2mainValue【学校施設】&#10;有形固定資産減価償却率">
          <a:extLst>
            <a:ext uri="{FF2B5EF4-FFF2-40B4-BE49-F238E27FC236}">
              <a16:creationId xmlns:a16="http://schemas.microsoft.com/office/drawing/2014/main" id="{9F9212EE-99C8-4173-8B0F-7887D7487D82}"/>
            </a:ext>
          </a:extLst>
        </xdr:cNvPr>
        <xdr:cNvSpPr txBox="1"/>
      </xdr:nvSpPr>
      <xdr:spPr>
        <a:xfrm>
          <a:off x="12675235" y="98209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59</xdr:row>
      <xdr:rowOff>21590</xdr:rowOff>
    </xdr:from>
    <xdr:ext cx="403225" cy="259080"/>
    <xdr:sp macro="" textlink="">
      <xdr:nvSpPr>
        <xdr:cNvPr id="484" name="n_3mainValue【学校施設】&#10;有形固定資産減価償却率">
          <a:extLst>
            <a:ext uri="{FF2B5EF4-FFF2-40B4-BE49-F238E27FC236}">
              <a16:creationId xmlns:a16="http://schemas.microsoft.com/office/drawing/2014/main" id="{633174CE-B1C5-4CB6-A965-59E9FF421090}"/>
            </a:ext>
          </a:extLst>
        </xdr:cNvPr>
        <xdr:cNvSpPr txBox="1"/>
      </xdr:nvSpPr>
      <xdr:spPr>
        <a:xfrm>
          <a:off x="11900535" y="99123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5" name="正方形/長方形 484">
          <a:extLst>
            <a:ext uri="{FF2B5EF4-FFF2-40B4-BE49-F238E27FC236}">
              <a16:creationId xmlns:a16="http://schemas.microsoft.com/office/drawing/2014/main" id="{F42F631A-0997-48DB-84D0-0BF454861BEC}"/>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6" name="正方形/長方形 485">
          <a:extLst>
            <a:ext uri="{FF2B5EF4-FFF2-40B4-BE49-F238E27FC236}">
              <a16:creationId xmlns:a16="http://schemas.microsoft.com/office/drawing/2014/main" id="{87188F00-84BD-4856-BF65-CD5D2C3CE81F}"/>
            </a:ext>
          </a:extLst>
        </xdr:cNvPr>
        <xdr:cNvSpPr/>
      </xdr:nvSpPr>
      <xdr:spPr>
        <a:xfrm>
          <a:off x="1622044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31115</xdr:rowOff>
    </xdr:to>
    <xdr:sp macro="" textlink="">
      <xdr:nvSpPr>
        <xdr:cNvPr id="487" name="正方形/長方形 486">
          <a:extLst>
            <a:ext uri="{FF2B5EF4-FFF2-40B4-BE49-F238E27FC236}">
              <a16:creationId xmlns:a16="http://schemas.microsoft.com/office/drawing/2014/main" id="{34B04CBD-125B-4C5C-A8C5-C9A3CE4332EB}"/>
            </a:ext>
          </a:extLst>
        </xdr:cNvPr>
        <xdr:cNvSpPr/>
      </xdr:nvSpPr>
      <xdr:spPr>
        <a:xfrm>
          <a:off x="16220440" y="8670290"/>
          <a:ext cx="134112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8" name="正方形/長方形 487">
          <a:extLst>
            <a:ext uri="{FF2B5EF4-FFF2-40B4-BE49-F238E27FC236}">
              <a16:creationId xmlns:a16="http://schemas.microsoft.com/office/drawing/2014/main" id="{0A8AB710-E9C0-4F3B-ACC8-1FDACE8BFDB6}"/>
            </a:ext>
          </a:extLst>
        </xdr:cNvPr>
        <xdr:cNvSpPr/>
      </xdr:nvSpPr>
      <xdr:spPr>
        <a:xfrm>
          <a:off x="1709928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31115</xdr:rowOff>
    </xdr:to>
    <xdr:sp macro="" textlink="">
      <xdr:nvSpPr>
        <xdr:cNvPr id="489" name="正方形/長方形 488">
          <a:extLst>
            <a:ext uri="{FF2B5EF4-FFF2-40B4-BE49-F238E27FC236}">
              <a16:creationId xmlns:a16="http://schemas.microsoft.com/office/drawing/2014/main" id="{741C18E1-BD76-4CFF-A469-D5EC88D78883}"/>
            </a:ext>
          </a:extLst>
        </xdr:cNvPr>
        <xdr:cNvSpPr/>
      </xdr:nvSpPr>
      <xdr:spPr>
        <a:xfrm>
          <a:off x="17099280" y="8670290"/>
          <a:ext cx="134112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0" name="正方形/長方形 489">
          <a:extLst>
            <a:ext uri="{FF2B5EF4-FFF2-40B4-BE49-F238E27FC236}">
              <a16:creationId xmlns:a16="http://schemas.microsoft.com/office/drawing/2014/main" id="{F5C5EAEE-FFA7-4F31-8767-1685E1018AF6}"/>
            </a:ext>
          </a:extLst>
        </xdr:cNvPr>
        <xdr:cNvSpPr/>
      </xdr:nvSpPr>
      <xdr:spPr>
        <a:xfrm>
          <a:off x="1810512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51</xdr:row>
      <xdr:rowOff>120650</xdr:rowOff>
    </xdr:from>
    <xdr:to>
      <xdr:col>116</xdr:col>
      <xdr:colOff>0</xdr:colOff>
      <xdr:row>53</xdr:row>
      <xdr:rowOff>31115</xdr:rowOff>
    </xdr:to>
    <xdr:sp macro="" textlink="">
      <xdr:nvSpPr>
        <xdr:cNvPr id="491" name="正方形/長方形 490">
          <a:extLst>
            <a:ext uri="{FF2B5EF4-FFF2-40B4-BE49-F238E27FC236}">
              <a16:creationId xmlns:a16="http://schemas.microsoft.com/office/drawing/2014/main" id="{256F7FA7-223C-4DCB-A491-1FA194B5AF2F}"/>
            </a:ext>
          </a:extLst>
        </xdr:cNvPr>
        <xdr:cNvSpPr/>
      </xdr:nvSpPr>
      <xdr:spPr>
        <a:xfrm>
          <a:off x="18105120" y="8670290"/>
          <a:ext cx="134112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2" name="正方形/長方形 491">
          <a:extLst>
            <a:ext uri="{FF2B5EF4-FFF2-40B4-BE49-F238E27FC236}">
              <a16:creationId xmlns:a16="http://schemas.microsoft.com/office/drawing/2014/main" id="{C172CDF5-5A51-4660-A261-F877AB4CD48B}"/>
            </a:ext>
          </a:extLst>
        </xdr:cNvPr>
        <xdr:cNvSpPr/>
      </xdr:nvSpPr>
      <xdr:spPr>
        <a:xfrm>
          <a:off x="16093440" y="8942070"/>
          <a:ext cx="417576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37465</xdr:rowOff>
    </xdr:from>
    <xdr:ext cx="348615" cy="225425"/>
    <xdr:sp macro="" textlink="">
      <xdr:nvSpPr>
        <xdr:cNvPr id="493" name="テキスト ボックス 492">
          <a:extLst>
            <a:ext uri="{FF2B5EF4-FFF2-40B4-BE49-F238E27FC236}">
              <a16:creationId xmlns:a16="http://schemas.microsoft.com/office/drawing/2014/main" id="{BCD9354B-43DB-489D-AE2D-6213576288C1}"/>
            </a:ext>
          </a:extLst>
        </xdr:cNvPr>
        <xdr:cNvSpPr txBox="1"/>
      </xdr:nvSpPr>
      <xdr:spPr>
        <a:xfrm>
          <a:off x="16078200" y="8754745"/>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4" name="直線コネクタ 493">
          <a:extLst>
            <a:ext uri="{FF2B5EF4-FFF2-40B4-BE49-F238E27FC236}">
              <a16:creationId xmlns:a16="http://schemas.microsoft.com/office/drawing/2014/main" id="{711EB26B-CAFD-4104-9F11-2E9861CBC2B5}"/>
            </a:ext>
          </a:extLst>
        </xdr:cNvPr>
        <xdr:cNvCxnSpPr/>
      </xdr:nvCxnSpPr>
      <xdr:spPr>
        <a:xfrm>
          <a:off x="16093440" y="1117854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6090" cy="256540"/>
    <xdr:sp macro="" textlink="">
      <xdr:nvSpPr>
        <xdr:cNvPr id="495" name="テキスト ボックス 494">
          <a:extLst>
            <a:ext uri="{FF2B5EF4-FFF2-40B4-BE49-F238E27FC236}">
              <a16:creationId xmlns:a16="http://schemas.microsoft.com/office/drawing/2014/main" id="{80ACB27F-1C5D-499A-8DD3-7E4CA7A1EFCD}"/>
            </a:ext>
          </a:extLst>
        </xdr:cNvPr>
        <xdr:cNvSpPr txBox="1"/>
      </xdr:nvSpPr>
      <xdr:spPr>
        <a:xfrm>
          <a:off x="15694660" y="11040110"/>
          <a:ext cx="466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96" name="直線コネクタ 495">
          <a:extLst>
            <a:ext uri="{FF2B5EF4-FFF2-40B4-BE49-F238E27FC236}">
              <a16:creationId xmlns:a16="http://schemas.microsoft.com/office/drawing/2014/main" id="{D85CA403-6205-4B2D-A7D3-029441FD9FEE}"/>
            </a:ext>
          </a:extLst>
        </xdr:cNvPr>
        <xdr:cNvCxnSpPr/>
      </xdr:nvCxnSpPr>
      <xdr:spPr>
        <a:xfrm>
          <a:off x="16093440" y="1061847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86360</xdr:rowOff>
    </xdr:from>
    <xdr:ext cx="466090" cy="257175"/>
    <xdr:sp macro="" textlink="">
      <xdr:nvSpPr>
        <xdr:cNvPr id="497" name="テキスト ボックス 496">
          <a:extLst>
            <a:ext uri="{FF2B5EF4-FFF2-40B4-BE49-F238E27FC236}">
              <a16:creationId xmlns:a16="http://schemas.microsoft.com/office/drawing/2014/main" id="{3BB9117F-AA24-4058-8D5E-B786AFF264D0}"/>
            </a:ext>
          </a:extLst>
        </xdr:cNvPr>
        <xdr:cNvSpPr txBox="1"/>
      </xdr:nvSpPr>
      <xdr:spPr>
        <a:xfrm>
          <a:off x="15694660" y="10480040"/>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8" name="直線コネクタ 497">
          <a:extLst>
            <a:ext uri="{FF2B5EF4-FFF2-40B4-BE49-F238E27FC236}">
              <a16:creationId xmlns:a16="http://schemas.microsoft.com/office/drawing/2014/main" id="{75615A95-35CA-4B20-B22B-8DEDE9DE3AC5}"/>
            </a:ext>
          </a:extLst>
        </xdr:cNvPr>
        <xdr:cNvCxnSpPr/>
      </xdr:nvCxnSpPr>
      <xdr:spPr>
        <a:xfrm>
          <a:off x="16093440" y="1005840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6090" cy="257175"/>
    <xdr:sp macro="" textlink="">
      <xdr:nvSpPr>
        <xdr:cNvPr id="499" name="テキスト ボックス 498">
          <a:extLst>
            <a:ext uri="{FF2B5EF4-FFF2-40B4-BE49-F238E27FC236}">
              <a16:creationId xmlns:a16="http://schemas.microsoft.com/office/drawing/2014/main" id="{C9A2BD2E-D9F6-4942-A18D-DE7158810127}"/>
            </a:ext>
          </a:extLst>
        </xdr:cNvPr>
        <xdr:cNvSpPr txBox="1"/>
      </xdr:nvSpPr>
      <xdr:spPr>
        <a:xfrm>
          <a:off x="15694660" y="9919970"/>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00" name="直線コネクタ 499">
          <a:extLst>
            <a:ext uri="{FF2B5EF4-FFF2-40B4-BE49-F238E27FC236}">
              <a16:creationId xmlns:a16="http://schemas.microsoft.com/office/drawing/2014/main" id="{D6584099-0371-4A3E-A8FE-A70D1C96E6D3}"/>
            </a:ext>
          </a:extLst>
        </xdr:cNvPr>
        <xdr:cNvCxnSpPr/>
      </xdr:nvCxnSpPr>
      <xdr:spPr>
        <a:xfrm>
          <a:off x="16093440" y="950214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143510</xdr:rowOff>
    </xdr:from>
    <xdr:ext cx="466090" cy="256540"/>
    <xdr:sp macro="" textlink="">
      <xdr:nvSpPr>
        <xdr:cNvPr id="501" name="テキスト ボックス 500">
          <a:extLst>
            <a:ext uri="{FF2B5EF4-FFF2-40B4-BE49-F238E27FC236}">
              <a16:creationId xmlns:a16="http://schemas.microsoft.com/office/drawing/2014/main" id="{E2CA67AF-AF6A-47A8-9087-B0240145F250}"/>
            </a:ext>
          </a:extLst>
        </xdr:cNvPr>
        <xdr:cNvSpPr txBox="1"/>
      </xdr:nvSpPr>
      <xdr:spPr>
        <a:xfrm>
          <a:off x="15694660" y="9363710"/>
          <a:ext cx="466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2" name="直線コネクタ 501">
          <a:extLst>
            <a:ext uri="{FF2B5EF4-FFF2-40B4-BE49-F238E27FC236}">
              <a16:creationId xmlns:a16="http://schemas.microsoft.com/office/drawing/2014/main" id="{42943FC5-8563-45B9-AA97-5F2B07AE282B}"/>
            </a:ext>
          </a:extLst>
        </xdr:cNvPr>
        <xdr:cNvCxnSpPr/>
      </xdr:nvCxnSpPr>
      <xdr:spPr>
        <a:xfrm>
          <a:off x="16093440" y="894207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090" cy="257175"/>
    <xdr:sp macro="" textlink="">
      <xdr:nvSpPr>
        <xdr:cNvPr id="503" name="テキスト ボックス 502">
          <a:extLst>
            <a:ext uri="{FF2B5EF4-FFF2-40B4-BE49-F238E27FC236}">
              <a16:creationId xmlns:a16="http://schemas.microsoft.com/office/drawing/2014/main" id="{8D7DABC5-53E6-436B-B7EA-5F6BDDFD6A72}"/>
            </a:ext>
          </a:extLst>
        </xdr:cNvPr>
        <xdr:cNvSpPr txBox="1"/>
      </xdr:nvSpPr>
      <xdr:spPr>
        <a:xfrm>
          <a:off x="15694660" y="8803640"/>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4" name="【学校施設】&#10;一人当たり面積グラフ枠">
          <a:extLst>
            <a:ext uri="{FF2B5EF4-FFF2-40B4-BE49-F238E27FC236}">
              <a16:creationId xmlns:a16="http://schemas.microsoft.com/office/drawing/2014/main" id="{DB13F3F7-C9B6-4C90-8E5B-FB4B620E8826}"/>
            </a:ext>
          </a:extLst>
        </xdr:cNvPr>
        <xdr:cNvSpPr/>
      </xdr:nvSpPr>
      <xdr:spPr>
        <a:xfrm>
          <a:off x="16093440" y="8942070"/>
          <a:ext cx="417576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111760</xdr:rowOff>
    </xdr:from>
    <xdr:to>
      <xdr:col>116</xdr:col>
      <xdr:colOff>62865</xdr:colOff>
      <xdr:row>63</xdr:row>
      <xdr:rowOff>88265</xdr:rowOff>
    </xdr:to>
    <xdr:cxnSp macro="">
      <xdr:nvCxnSpPr>
        <xdr:cNvPr id="505" name="直線コネクタ 504">
          <a:extLst>
            <a:ext uri="{FF2B5EF4-FFF2-40B4-BE49-F238E27FC236}">
              <a16:creationId xmlns:a16="http://schemas.microsoft.com/office/drawing/2014/main" id="{9F6A8DDE-3824-4EE3-B0BB-B18171EE9E49}"/>
            </a:ext>
          </a:extLst>
        </xdr:cNvPr>
        <xdr:cNvCxnSpPr/>
      </xdr:nvCxnSpPr>
      <xdr:spPr>
        <a:xfrm flipV="1">
          <a:off x="19509105" y="9499600"/>
          <a:ext cx="0" cy="1149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91440</xdr:rowOff>
    </xdr:from>
    <xdr:ext cx="469900" cy="258445"/>
    <xdr:sp macro="" textlink="">
      <xdr:nvSpPr>
        <xdr:cNvPr id="506" name="【学校施設】&#10;一人当たり面積最小値テキスト">
          <a:extLst>
            <a:ext uri="{FF2B5EF4-FFF2-40B4-BE49-F238E27FC236}">
              <a16:creationId xmlns:a16="http://schemas.microsoft.com/office/drawing/2014/main" id="{F39F0C1D-6D71-4A16-80C6-D11B3FE15D08}"/>
            </a:ext>
          </a:extLst>
        </xdr:cNvPr>
        <xdr:cNvSpPr txBox="1"/>
      </xdr:nvSpPr>
      <xdr:spPr>
        <a:xfrm>
          <a:off x="19547840" y="106527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0.946</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88265</xdr:rowOff>
    </xdr:from>
    <xdr:to>
      <xdr:col>116</xdr:col>
      <xdr:colOff>152400</xdr:colOff>
      <xdr:row>63</xdr:row>
      <xdr:rowOff>88265</xdr:rowOff>
    </xdr:to>
    <xdr:cxnSp macro="">
      <xdr:nvCxnSpPr>
        <xdr:cNvPr id="507" name="直線コネクタ 506">
          <a:extLst>
            <a:ext uri="{FF2B5EF4-FFF2-40B4-BE49-F238E27FC236}">
              <a16:creationId xmlns:a16="http://schemas.microsoft.com/office/drawing/2014/main" id="{B2C194AB-9FB1-4802-8331-B27DFF3B1CDC}"/>
            </a:ext>
          </a:extLst>
        </xdr:cNvPr>
        <xdr:cNvCxnSpPr/>
      </xdr:nvCxnSpPr>
      <xdr:spPr>
        <a:xfrm>
          <a:off x="19443700" y="1064958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58420</xdr:rowOff>
    </xdr:from>
    <xdr:ext cx="469900" cy="259080"/>
    <xdr:sp macro="" textlink="">
      <xdr:nvSpPr>
        <xdr:cNvPr id="508" name="【学校施設】&#10;一人当たり面積最大値テキスト">
          <a:extLst>
            <a:ext uri="{FF2B5EF4-FFF2-40B4-BE49-F238E27FC236}">
              <a16:creationId xmlns:a16="http://schemas.microsoft.com/office/drawing/2014/main" id="{3C95DDC7-77A7-4667-81D2-CDC1592C7BDC}"/>
            </a:ext>
          </a:extLst>
        </xdr:cNvPr>
        <xdr:cNvSpPr txBox="1"/>
      </xdr:nvSpPr>
      <xdr:spPr>
        <a:xfrm>
          <a:off x="19547840" y="9278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3.005</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111760</xdr:rowOff>
    </xdr:from>
    <xdr:to>
      <xdr:col>116</xdr:col>
      <xdr:colOff>152400</xdr:colOff>
      <xdr:row>56</xdr:row>
      <xdr:rowOff>111760</xdr:rowOff>
    </xdr:to>
    <xdr:cxnSp macro="">
      <xdr:nvCxnSpPr>
        <xdr:cNvPr id="509" name="直線コネクタ 508">
          <a:extLst>
            <a:ext uri="{FF2B5EF4-FFF2-40B4-BE49-F238E27FC236}">
              <a16:creationId xmlns:a16="http://schemas.microsoft.com/office/drawing/2014/main" id="{66DEB75A-A3C6-4ED3-BEC7-FF60E8D31CCF}"/>
            </a:ext>
          </a:extLst>
        </xdr:cNvPr>
        <xdr:cNvCxnSpPr/>
      </xdr:nvCxnSpPr>
      <xdr:spPr>
        <a:xfrm>
          <a:off x="19443700" y="949960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95885</xdr:rowOff>
    </xdr:from>
    <xdr:ext cx="469900" cy="259080"/>
    <xdr:sp macro="" textlink="">
      <xdr:nvSpPr>
        <xdr:cNvPr id="510" name="【学校施設】&#10;一人当たり面積平均値テキスト">
          <a:extLst>
            <a:ext uri="{FF2B5EF4-FFF2-40B4-BE49-F238E27FC236}">
              <a16:creationId xmlns:a16="http://schemas.microsoft.com/office/drawing/2014/main" id="{EB8EF030-5A2B-4FCF-8300-2A7D5591E60B}"/>
            </a:ext>
          </a:extLst>
        </xdr:cNvPr>
        <xdr:cNvSpPr txBox="1"/>
      </xdr:nvSpPr>
      <xdr:spPr>
        <a:xfrm>
          <a:off x="19547840" y="101542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1.705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60</xdr:row>
      <xdr:rowOff>118110</xdr:rowOff>
    </xdr:from>
    <xdr:to>
      <xdr:col>116</xdr:col>
      <xdr:colOff>114300</xdr:colOff>
      <xdr:row>61</xdr:row>
      <xdr:rowOff>47625</xdr:rowOff>
    </xdr:to>
    <xdr:sp macro="" textlink="">
      <xdr:nvSpPr>
        <xdr:cNvPr id="511" name="フローチャート: 判断 510">
          <a:extLst>
            <a:ext uri="{FF2B5EF4-FFF2-40B4-BE49-F238E27FC236}">
              <a16:creationId xmlns:a16="http://schemas.microsoft.com/office/drawing/2014/main" id="{8CF4B130-58C4-40BA-B7EC-55114C730E3C}"/>
            </a:ext>
          </a:extLst>
        </xdr:cNvPr>
        <xdr:cNvSpPr/>
      </xdr:nvSpPr>
      <xdr:spPr>
        <a:xfrm>
          <a:off x="19458940" y="1017651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110490</xdr:rowOff>
    </xdr:from>
    <xdr:to>
      <xdr:col>112</xdr:col>
      <xdr:colOff>38100</xdr:colOff>
      <xdr:row>61</xdr:row>
      <xdr:rowOff>40640</xdr:rowOff>
    </xdr:to>
    <xdr:sp macro="" textlink="">
      <xdr:nvSpPr>
        <xdr:cNvPr id="512" name="フローチャート: 判断 511">
          <a:extLst>
            <a:ext uri="{FF2B5EF4-FFF2-40B4-BE49-F238E27FC236}">
              <a16:creationId xmlns:a16="http://schemas.microsoft.com/office/drawing/2014/main" id="{50486B3E-3CCA-4078-A461-56932290BD65}"/>
            </a:ext>
          </a:extLst>
        </xdr:cNvPr>
        <xdr:cNvSpPr/>
      </xdr:nvSpPr>
      <xdr:spPr>
        <a:xfrm>
          <a:off x="18735040" y="101688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140335</xdr:rowOff>
    </xdr:from>
    <xdr:to>
      <xdr:col>107</xdr:col>
      <xdr:colOff>101600</xdr:colOff>
      <xdr:row>61</xdr:row>
      <xdr:rowOff>70485</xdr:rowOff>
    </xdr:to>
    <xdr:sp macro="" textlink="">
      <xdr:nvSpPr>
        <xdr:cNvPr id="513" name="フローチャート: 判断 512">
          <a:extLst>
            <a:ext uri="{FF2B5EF4-FFF2-40B4-BE49-F238E27FC236}">
              <a16:creationId xmlns:a16="http://schemas.microsoft.com/office/drawing/2014/main" id="{B1750CEC-FF3F-4F92-928C-9CE2590D02B8}"/>
            </a:ext>
          </a:extLst>
        </xdr:cNvPr>
        <xdr:cNvSpPr/>
      </xdr:nvSpPr>
      <xdr:spPr>
        <a:xfrm>
          <a:off x="17937480" y="101987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156845</xdr:rowOff>
    </xdr:from>
    <xdr:to>
      <xdr:col>102</xdr:col>
      <xdr:colOff>165100</xdr:colOff>
      <xdr:row>61</xdr:row>
      <xdr:rowOff>86995</xdr:rowOff>
    </xdr:to>
    <xdr:sp macro="" textlink="">
      <xdr:nvSpPr>
        <xdr:cNvPr id="514" name="フローチャート: 判断 513">
          <a:extLst>
            <a:ext uri="{FF2B5EF4-FFF2-40B4-BE49-F238E27FC236}">
              <a16:creationId xmlns:a16="http://schemas.microsoft.com/office/drawing/2014/main" id="{BA784881-5922-40FF-8AA5-1A047C82B565}"/>
            </a:ext>
          </a:extLst>
        </xdr:cNvPr>
        <xdr:cNvSpPr/>
      </xdr:nvSpPr>
      <xdr:spPr>
        <a:xfrm>
          <a:off x="17162780" y="102152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1365" cy="257175"/>
    <xdr:sp macro="" textlink="">
      <xdr:nvSpPr>
        <xdr:cNvPr id="515" name="テキスト ボックス 514">
          <a:extLst>
            <a:ext uri="{FF2B5EF4-FFF2-40B4-BE49-F238E27FC236}">
              <a16:creationId xmlns:a16="http://schemas.microsoft.com/office/drawing/2014/main" id="{70A718F2-9839-4F17-B435-A1AD58C23394}"/>
            </a:ext>
          </a:extLst>
        </xdr:cNvPr>
        <xdr:cNvSpPr txBox="1"/>
      </xdr:nvSpPr>
      <xdr:spPr>
        <a:xfrm>
          <a:off x="19342100" y="1117600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175"/>
    <xdr:sp macro="" textlink="">
      <xdr:nvSpPr>
        <xdr:cNvPr id="516" name="テキスト ボックス 515">
          <a:extLst>
            <a:ext uri="{FF2B5EF4-FFF2-40B4-BE49-F238E27FC236}">
              <a16:creationId xmlns:a16="http://schemas.microsoft.com/office/drawing/2014/main" id="{90D456C4-DA70-45CB-954D-CDDE0EC13C02}"/>
            </a:ext>
          </a:extLst>
        </xdr:cNvPr>
        <xdr:cNvSpPr txBox="1"/>
      </xdr:nvSpPr>
      <xdr:spPr>
        <a:xfrm>
          <a:off x="18610580" y="11176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1365" cy="257175"/>
    <xdr:sp macro="" textlink="">
      <xdr:nvSpPr>
        <xdr:cNvPr id="517" name="テキスト ボックス 516">
          <a:extLst>
            <a:ext uri="{FF2B5EF4-FFF2-40B4-BE49-F238E27FC236}">
              <a16:creationId xmlns:a16="http://schemas.microsoft.com/office/drawing/2014/main" id="{8778CC74-C410-4D12-AD7C-089699F6CCCF}"/>
            </a:ext>
          </a:extLst>
        </xdr:cNvPr>
        <xdr:cNvSpPr txBox="1"/>
      </xdr:nvSpPr>
      <xdr:spPr>
        <a:xfrm>
          <a:off x="17820640" y="1117600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175"/>
    <xdr:sp macro="" textlink="">
      <xdr:nvSpPr>
        <xdr:cNvPr id="518" name="テキスト ボックス 517">
          <a:extLst>
            <a:ext uri="{FF2B5EF4-FFF2-40B4-BE49-F238E27FC236}">
              <a16:creationId xmlns:a16="http://schemas.microsoft.com/office/drawing/2014/main" id="{B13295CA-A0A2-4E47-80CD-FD48AA48F282}"/>
            </a:ext>
          </a:extLst>
        </xdr:cNvPr>
        <xdr:cNvSpPr txBox="1"/>
      </xdr:nvSpPr>
      <xdr:spPr>
        <a:xfrm>
          <a:off x="17045940" y="11176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175"/>
    <xdr:sp macro="" textlink="">
      <xdr:nvSpPr>
        <xdr:cNvPr id="519" name="テキスト ボックス 518">
          <a:extLst>
            <a:ext uri="{FF2B5EF4-FFF2-40B4-BE49-F238E27FC236}">
              <a16:creationId xmlns:a16="http://schemas.microsoft.com/office/drawing/2014/main" id="{8B088BEE-7A8E-49CD-B8C8-33B6ADD1C855}"/>
            </a:ext>
          </a:extLst>
        </xdr:cNvPr>
        <xdr:cNvSpPr txBox="1"/>
      </xdr:nvSpPr>
      <xdr:spPr>
        <a:xfrm>
          <a:off x="16263620" y="11176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111</xdr:col>
      <xdr:colOff>127000</xdr:colOff>
      <xdr:row>61</xdr:row>
      <xdr:rowOff>22860</xdr:rowOff>
    </xdr:from>
    <xdr:to>
      <xdr:col>112</xdr:col>
      <xdr:colOff>38100</xdr:colOff>
      <xdr:row>61</xdr:row>
      <xdr:rowOff>123825</xdr:rowOff>
    </xdr:to>
    <xdr:sp macro="" textlink="">
      <xdr:nvSpPr>
        <xdr:cNvPr id="520" name="楕円 519">
          <a:extLst>
            <a:ext uri="{FF2B5EF4-FFF2-40B4-BE49-F238E27FC236}">
              <a16:creationId xmlns:a16="http://schemas.microsoft.com/office/drawing/2014/main" id="{1BE39CCC-CAE9-40D2-AEDD-6556DCF46C8E}"/>
            </a:ext>
          </a:extLst>
        </xdr:cNvPr>
        <xdr:cNvSpPr/>
      </xdr:nvSpPr>
      <xdr:spPr>
        <a:xfrm>
          <a:off x="18735040" y="10248900"/>
          <a:ext cx="7874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23495</xdr:rowOff>
    </xdr:from>
    <xdr:to>
      <xdr:col>107</xdr:col>
      <xdr:colOff>101600</xdr:colOff>
      <xdr:row>62</xdr:row>
      <xdr:rowOff>124460</xdr:rowOff>
    </xdr:to>
    <xdr:sp macro="" textlink="">
      <xdr:nvSpPr>
        <xdr:cNvPr id="521" name="楕円 520">
          <a:extLst>
            <a:ext uri="{FF2B5EF4-FFF2-40B4-BE49-F238E27FC236}">
              <a16:creationId xmlns:a16="http://schemas.microsoft.com/office/drawing/2014/main" id="{26374827-FC8E-446F-ACD3-ADD20A3F4F0C}"/>
            </a:ext>
          </a:extLst>
        </xdr:cNvPr>
        <xdr:cNvSpPr/>
      </xdr:nvSpPr>
      <xdr:spPr>
        <a:xfrm>
          <a:off x="17937480" y="1041717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73025</xdr:rowOff>
    </xdr:from>
    <xdr:to>
      <xdr:col>111</xdr:col>
      <xdr:colOff>177800</xdr:colOff>
      <xdr:row>62</xdr:row>
      <xdr:rowOff>74930</xdr:rowOff>
    </xdr:to>
    <xdr:cxnSp macro="">
      <xdr:nvCxnSpPr>
        <xdr:cNvPr id="522" name="直線コネクタ 521">
          <a:extLst>
            <a:ext uri="{FF2B5EF4-FFF2-40B4-BE49-F238E27FC236}">
              <a16:creationId xmlns:a16="http://schemas.microsoft.com/office/drawing/2014/main" id="{EA03E070-76A6-4F4E-A888-A850798D1934}"/>
            </a:ext>
          </a:extLst>
        </xdr:cNvPr>
        <xdr:cNvCxnSpPr/>
      </xdr:nvCxnSpPr>
      <xdr:spPr>
        <a:xfrm flipV="1">
          <a:off x="17988280" y="10299065"/>
          <a:ext cx="789940" cy="169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60325</xdr:rowOff>
    </xdr:from>
    <xdr:to>
      <xdr:col>102</xdr:col>
      <xdr:colOff>165100</xdr:colOff>
      <xdr:row>61</xdr:row>
      <xdr:rowOff>161925</xdr:rowOff>
    </xdr:to>
    <xdr:sp macro="" textlink="">
      <xdr:nvSpPr>
        <xdr:cNvPr id="523" name="楕円 522">
          <a:extLst>
            <a:ext uri="{FF2B5EF4-FFF2-40B4-BE49-F238E27FC236}">
              <a16:creationId xmlns:a16="http://schemas.microsoft.com/office/drawing/2014/main" id="{3352C28A-0E32-4406-B33E-64DD993D30EA}"/>
            </a:ext>
          </a:extLst>
        </xdr:cNvPr>
        <xdr:cNvSpPr/>
      </xdr:nvSpPr>
      <xdr:spPr>
        <a:xfrm>
          <a:off x="17162780" y="1028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111760</xdr:rowOff>
    </xdr:from>
    <xdr:to>
      <xdr:col>107</xdr:col>
      <xdr:colOff>50800</xdr:colOff>
      <xdr:row>62</xdr:row>
      <xdr:rowOff>74930</xdr:rowOff>
    </xdr:to>
    <xdr:cxnSp macro="">
      <xdr:nvCxnSpPr>
        <xdr:cNvPr id="524" name="直線コネクタ 523">
          <a:extLst>
            <a:ext uri="{FF2B5EF4-FFF2-40B4-BE49-F238E27FC236}">
              <a16:creationId xmlns:a16="http://schemas.microsoft.com/office/drawing/2014/main" id="{CA652DF1-83C6-4E5F-A07B-6855BBBCFF8F}"/>
            </a:ext>
          </a:extLst>
        </xdr:cNvPr>
        <xdr:cNvCxnSpPr/>
      </xdr:nvCxnSpPr>
      <xdr:spPr>
        <a:xfrm>
          <a:off x="17213580" y="10337800"/>
          <a:ext cx="7747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59</xdr:row>
      <xdr:rowOff>57150</xdr:rowOff>
    </xdr:from>
    <xdr:ext cx="469900" cy="259080"/>
    <xdr:sp macro="" textlink="">
      <xdr:nvSpPr>
        <xdr:cNvPr id="525" name="n_1aveValue【学校施設】&#10;一人当たり面積">
          <a:extLst>
            <a:ext uri="{FF2B5EF4-FFF2-40B4-BE49-F238E27FC236}">
              <a16:creationId xmlns:a16="http://schemas.microsoft.com/office/drawing/2014/main" id="{BA74A96F-7F13-4DD4-BE57-7EB2AE94E1D9}"/>
            </a:ext>
          </a:extLst>
        </xdr:cNvPr>
        <xdr:cNvSpPr txBox="1"/>
      </xdr:nvSpPr>
      <xdr:spPr>
        <a:xfrm>
          <a:off x="18561050" y="9947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59</xdr:row>
      <xdr:rowOff>87630</xdr:rowOff>
    </xdr:from>
    <xdr:ext cx="467995" cy="256540"/>
    <xdr:sp macro="" textlink="">
      <xdr:nvSpPr>
        <xdr:cNvPr id="526" name="n_2aveValue【学校施設】&#10;一人当たり面積">
          <a:extLst>
            <a:ext uri="{FF2B5EF4-FFF2-40B4-BE49-F238E27FC236}">
              <a16:creationId xmlns:a16="http://schemas.microsoft.com/office/drawing/2014/main" id="{7528ABE8-60E8-4C38-8D7A-EF5C15B497D9}"/>
            </a:ext>
          </a:extLst>
        </xdr:cNvPr>
        <xdr:cNvSpPr txBox="1"/>
      </xdr:nvSpPr>
      <xdr:spPr>
        <a:xfrm>
          <a:off x="17776190" y="9978390"/>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59</xdr:row>
      <xdr:rowOff>102870</xdr:rowOff>
    </xdr:from>
    <xdr:ext cx="467995" cy="259080"/>
    <xdr:sp macro="" textlink="">
      <xdr:nvSpPr>
        <xdr:cNvPr id="527" name="n_3aveValue【学校施設】&#10;一人当たり面積">
          <a:extLst>
            <a:ext uri="{FF2B5EF4-FFF2-40B4-BE49-F238E27FC236}">
              <a16:creationId xmlns:a16="http://schemas.microsoft.com/office/drawing/2014/main" id="{1A09CD90-1457-4104-869E-5EF49A7B3ECA}"/>
            </a:ext>
          </a:extLst>
        </xdr:cNvPr>
        <xdr:cNvSpPr txBox="1"/>
      </xdr:nvSpPr>
      <xdr:spPr>
        <a:xfrm>
          <a:off x="17001490" y="99936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61</xdr:row>
      <xdr:rowOff>115570</xdr:rowOff>
    </xdr:from>
    <xdr:ext cx="469900" cy="259080"/>
    <xdr:sp macro="" textlink="">
      <xdr:nvSpPr>
        <xdr:cNvPr id="528" name="n_1mainValue【学校施設】&#10;一人当たり面積">
          <a:extLst>
            <a:ext uri="{FF2B5EF4-FFF2-40B4-BE49-F238E27FC236}">
              <a16:creationId xmlns:a16="http://schemas.microsoft.com/office/drawing/2014/main" id="{D22C89D7-E59A-44B2-B896-5260F3C40C3F}"/>
            </a:ext>
          </a:extLst>
        </xdr:cNvPr>
        <xdr:cNvSpPr txBox="1"/>
      </xdr:nvSpPr>
      <xdr:spPr>
        <a:xfrm>
          <a:off x="18561050" y="10341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62</xdr:row>
      <xdr:rowOff>116205</xdr:rowOff>
    </xdr:from>
    <xdr:ext cx="467995" cy="259080"/>
    <xdr:sp macro="" textlink="">
      <xdr:nvSpPr>
        <xdr:cNvPr id="529" name="n_2mainValue【学校施設】&#10;一人当たり面積">
          <a:extLst>
            <a:ext uri="{FF2B5EF4-FFF2-40B4-BE49-F238E27FC236}">
              <a16:creationId xmlns:a16="http://schemas.microsoft.com/office/drawing/2014/main" id="{03A154CB-646F-4AA4-9FAA-0F13E2240A40}"/>
            </a:ext>
          </a:extLst>
        </xdr:cNvPr>
        <xdr:cNvSpPr txBox="1"/>
      </xdr:nvSpPr>
      <xdr:spPr>
        <a:xfrm>
          <a:off x="17776190" y="105098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61</xdr:row>
      <xdr:rowOff>153035</xdr:rowOff>
    </xdr:from>
    <xdr:ext cx="467995" cy="259080"/>
    <xdr:sp macro="" textlink="">
      <xdr:nvSpPr>
        <xdr:cNvPr id="530" name="n_3mainValue【学校施設】&#10;一人当たり面積">
          <a:extLst>
            <a:ext uri="{FF2B5EF4-FFF2-40B4-BE49-F238E27FC236}">
              <a16:creationId xmlns:a16="http://schemas.microsoft.com/office/drawing/2014/main" id="{850B6391-DD07-4EB0-BC3A-C94C85714109}"/>
            </a:ext>
          </a:extLst>
        </xdr:cNvPr>
        <xdr:cNvSpPr txBox="1"/>
      </xdr:nvSpPr>
      <xdr:spPr>
        <a:xfrm>
          <a:off x="17001490" y="103790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151765</xdr:rowOff>
    </xdr:from>
    <xdr:to>
      <xdr:col>90</xdr:col>
      <xdr:colOff>25400</xdr:colOff>
      <xdr:row>72</xdr:row>
      <xdr:rowOff>101600</xdr:rowOff>
    </xdr:to>
    <xdr:sp macro="" textlink="">
      <xdr:nvSpPr>
        <xdr:cNvPr id="531" name="正方形/長方形 530">
          <a:extLst>
            <a:ext uri="{FF2B5EF4-FFF2-40B4-BE49-F238E27FC236}">
              <a16:creationId xmlns:a16="http://schemas.microsoft.com/office/drawing/2014/main" id="{277C23DF-D835-42C7-B544-F04C1DF715F0}"/>
            </a:ext>
          </a:extLst>
        </xdr:cNvPr>
        <xdr:cNvSpPr/>
      </xdr:nvSpPr>
      <xdr:spPr>
        <a:xfrm>
          <a:off x="10960100" y="11551285"/>
          <a:ext cx="41529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126365</xdr:rowOff>
    </xdr:from>
    <xdr:to>
      <xdr:col>74</xdr:col>
      <xdr:colOff>0</xdr:colOff>
      <xdr:row>74</xdr:row>
      <xdr:rowOff>37465</xdr:rowOff>
    </xdr:to>
    <xdr:sp macro="" textlink="">
      <xdr:nvSpPr>
        <xdr:cNvPr id="532" name="正方形/長方形 531">
          <a:extLst>
            <a:ext uri="{FF2B5EF4-FFF2-40B4-BE49-F238E27FC236}">
              <a16:creationId xmlns:a16="http://schemas.microsoft.com/office/drawing/2014/main" id="{D8E7EEB9-AF1D-498D-B802-D1B322620235}"/>
            </a:ext>
          </a:extLst>
        </xdr:cNvPr>
        <xdr:cNvSpPr/>
      </xdr:nvSpPr>
      <xdr:spPr>
        <a:xfrm>
          <a:off x="11064240" y="12196445"/>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158115</xdr:rowOff>
    </xdr:from>
    <xdr:to>
      <xdr:col>74</xdr:col>
      <xdr:colOff>0</xdr:colOff>
      <xdr:row>75</xdr:row>
      <xdr:rowOff>69215</xdr:rowOff>
    </xdr:to>
    <xdr:sp macro="" textlink="">
      <xdr:nvSpPr>
        <xdr:cNvPr id="533" name="正方形/長方形 532">
          <a:extLst>
            <a:ext uri="{FF2B5EF4-FFF2-40B4-BE49-F238E27FC236}">
              <a16:creationId xmlns:a16="http://schemas.microsoft.com/office/drawing/2014/main" id="{C314AD73-52C7-42D8-BE0E-42217808BE0E}"/>
            </a:ext>
          </a:extLst>
        </xdr:cNvPr>
        <xdr:cNvSpPr/>
      </xdr:nvSpPr>
      <xdr:spPr>
        <a:xfrm>
          <a:off x="11064240" y="12395835"/>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126365</xdr:rowOff>
    </xdr:from>
    <xdr:to>
      <xdr:col>79</xdr:col>
      <xdr:colOff>63500</xdr:colOff>
      <xdr:row>74</xdr:row>
      <xdr:rowOff>37465</xdr:rowOff>
    </xdr:to>
    <xdr:sp macro="" textlink="">
      <xdr:nvSpPr>
        <xdr:cNvPr id="534" name="正方形/長方形 533">
          <a:extLst>
            <a:ext uri="{FF2B5EF4-FFF2-40B4-BE49-F238E27FC236}">
              <a16:creationId xmlns:a16="http://schemas.microsoft.com/office/drawing/2014/main" id="{84BAF383-068E-4D87-8546-47F17377DD87}"/>
            </a:ext>
          </a:extLst>
        </xdr:cNvPr>
        <xdr:cNvSpPr/>
      </xdr:nvSpPr>
      <xdr:spPr>
        <a:xfrm>
          <a:off x="11965940" y="12196445"/>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158115</xdr:rowOff>
    </xdr:from>
    <xdr:to>
      <xdr:col>79</xdr:col>
      <xdr:colOff>63500</xdr:colOff>
      <xdr:row>75</xdr:row>
      <xdr:rowOff>69215</xdr:rowOff>
    </xdr:to>
    <xdr:sp macro="" textlink="">
      <xdr:nvSpPr>
        <xdr:cNvPr id="535" name="正方形/長方形 534">
          <a:extLst>
            <a:ext uri="{FF2B5EF4-FFF2-40B4-BE49-F238E27FC236}">
              <a16:creationId xmlns:a16="http://schemas.microsoft.com/office/drawing/2014/main" id="{0A8F0CF0-690B-4E21-AA94-34467D2FC70B}"/>
            </a:ext>
          </a:extLst>
        </xdr:cNvPr>
        <xdr:cNvSpPr/>
      </xdr:nvSpPr>
      <xdr:spPr>
        <a:xfrm>
          <a:off x="11965940" y="12395835"/>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126365</xdr:rowOff>
    </xdr:from>
    <xdr:to>
      <xdr:col>85</xdr:col>
      <xdr:colOff>63500</xdr:colOff>
      <xdr:row>74</xdr:row>
      <xdr:rowOff>37465</xdr:rowOff>
    </xdr:to>
    <xdr:sp macro="" textlink="">
      <xdr:nvSpPr>
        <xdr:cNvPr id="536" name="正方形/長方形 535">
          <a:extLst>
            <a:ext uri="{FF2B5EF4-FFF2-40B4-BE49-F238E27FC236}">
              <a16:creationId xmlns:a16="http://schemas.microsoft.com/office/drawing/2014/main" id="{4350114E-1668-4DAC-B265-43CA127329FD}"/>
            </a:ext>
          </a:extLst>
        </xdr:cNvPr>
        <xdr:cNvSpPr/>
      </xdr:nvSpPr>
      <xdr:spPr>
        <a:xfrm>
          <a:off x="12971780" y="12196445"/>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73</xdr:row>
      <xdr:rowOff>158115</xdr:rowOff>
    </xdr:from>
    <xdr:to>
      <xdr:col>85</xdr:col>
      <xdr:colOff>63500</xdr:colOff>
      <xdr:row>75</xdr:row>
      <xdr:rowOff>69215</xdr:rowOff>
    </xdr:to>
    <xdr:sp macro="" textlink="">
      <xdr:nvSpPr>
        <xdr:cNvPr id="537" name="正方形/長方形 536">
          <a:extLst>
            <a:ext uri="{FF2B5EF4-FFF2-40B4-BE49-F238E27FC236}">
              <a16:creationId xmlns:a16="http://schemas.microsoft.com/office/drawing/2014/main" id="{82F26A05-1B9B-46B6-90F9-C41A98246640}"/>
            </a:ext>
          </a:extLst>
        </xdr:cNvPr>
        <xdr:cNvSpPr/>
      </xdr:nvSpPr>
      <xdr:spPr>
        <a:xfrm>
          <a:off x="12971780" y="12395835"/>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94615</xdr:rowOff>
    </xdr:from>
    <xdr:to>
      <xdr:col>90</xdr:col>
      <xdr:colOff>25400</xdr:colOff>
      <xdr:row>88</xdr:row>
      <xdr:rowOff>151765</xdr:rowOff>
    </xdr:to>
    <xdr:sp macro="" textlink="">
      <xdr:nvSpPr>
        <xdr:cNvPr id="538" name="正方形/長方形 537">
          <a:extLst>
            <a:ext uri="{FF2B5EF4-FFF2-40B4-BE49-F238E27FC236}">
              <a16:creationId xmlns:a16="http://schemas.microsoft.com/office/drawing/2014/main" id="{C6388477-1F41-495E-AF02-44E2304C9452}"/>
            </a:ext>
          </a:extLst>
        </xdr:cNvPr>
        <xdr:cNvSpPr/>
      </xdr:nvSpPr>
      <xdr:spPr>
        <a:xfrm>
          <a:off x="10960100" y="12667615"/>
          <a:ext cx="41529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6545" cy="223520"/>
    <xdr:sp macro="" textlink="">
      <xdr:nvSpPr>
        <xdr:cNvPr id="539" name="テキスト ボックス 538">
          <a:extLst>
            <a:ext uri="{FF2B5EF4-FFF2-40B4-BE49-F238E27FC236}">
              <a16:creationId xmlns:a16="http://schemas.microsoft.com/office/drawing/2014/main" id="{C38F313D-8292-4557-BF99-C8BA5A14A886}"/>
            </a:ext>
          </a:extLst>
        </xdr:cNvPr>
        <xdr:cNvSpPr txBox="1"/>
      </xdr:nvSpPr>
      <xdr:spPr>
        <a:xfrm>
          <a:off x="10922000" y="1248156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151765</xdr:rowOff>
    </xdr:from>
    <xdr:to>
      <xdr:col>89</xdr:col>
      <xdr:colOff>177800</xdr:colOff>
      <xdr:row>88</xdr:row>
      <xdr:rowOff>151765</xdr:rowOff>
    </xdr:to>
    <xdr:cxnSp macro="">
      <xdr:nvCxnSpPr>
        <xdr:cNvPr id="540" name="直線コネクタ 539">
          <a:extLst>
            <a:ext uri="{FF2B5EF4-FFF2-40B4-BE49-F238E27FC236}">
              <a16:creationId xmlns:a16="http://schemas.microsoft.com/office/drawing/2014/main" id="{97DF6148-D24A-4913-A3A7-EE4CCDB30744}"/>
            </a:ext>
          </a:extLst>
        </xdr:cNvPr>
        <xdr:cNvCxnSpPr/>
      </xdr:nvCxnSpPr>
      <xdr:spPr>
        <a:xfrm>
          <a:off x="10960100" y="1490408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88</xdr:row>
      <xdr:rowOff>9525</xdr:rowOff>
    </xdr:from>
    <xdr:ext cx="337820" cy="258445"/>
    <xdr:sp macro="" textlink="">
      <xdr:nvSpPr>
        <xdr:cNvPr id="541" name="テキスト ボックス 540">
          <a:extLst>
            <a:ext uri="{FF2B5EF4-FFF2-40B4-BE49-F238E27FC236}">
              <a16:creationId xmlns:a16="http://schemas.microsoft.com/office/drawing/2014/main" id="{F222C7E5-4A8F-404F-94E6-F967043CD90A}"/>
            </a:ext>
          </a:extLst>
        </xdr:cNvPr>
        <xdr:cNvSpPr txBox="1"/>
      </xdr:nvSpPr>
      <xdr:spPr>
        <a:xfrm>
          <a:off x="10666730" y="14761845"/>
          <a:ext cx="337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2" name="直線コネクタ 541">
          <a:extLst>
            <a:ext uri="{FF2B5EF4-FFF2-40B4-BE49-F238E27FC236}">
              <a16:creationId xmlns:a16="http://schemas.microsoft.com/office/drawing/2014/main" id="{E4E2E0D1-381E-400B-B7C3-64CBAB40F67A}"/>
            </a:ext>
          </a:extLst>
        </xdr:cNvPr>
        <xdr:cNvCxnSpPr/>
      </xdr:nvCxnSpPr>
      <xdr:spPr>
        <a:xfrm>
          <a:off x="10960100" y="1453134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85</xdr:row>
      <xdr:rowOff>143510</xdr:rowOff>
    </xdr:from>
    <xdr:ext cx="403225" cy="256540"/>
    <xdr:sp macro="" textlink="">
      <xdr:nvSpPr>
        <xdr:cNvPr id="543" name="テキスト ボックス 542">
          <a:extLst>
            <a:ext uri="{FF2B5EF4-FFF2-40B4-BE49-F238E27FC236}">
              <a16:creationId xmlns:a16="http://schemas.microsoft.com/office/drawing/2014/main" id="{EF3B6405-165B-4FE3-AC47-15345248FA50}"/>
            </a:ext>
          </a:extLst>
        </xdr:cNvPr>
        <xdr:cNvSpPr txBox="1"/>
      </xdr:nvSpPr>
      <xdr:spPr>
        <a:xfrm>
          <a:off x="10602595" y="1439291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4" name="直線コネクタ 543">
          <a:extLst>
            <a:ext uri="{FF2B5EF4-FFF2-40B4-BE49-F238E27FC236}">
              <a16:creationId xmlns:a16="http://schemas.microsoft.com/office/drawing/2014/main" id="{F255A3F9-A979-443A-B766-69849AB7FFE9}"/>
            </a:ext>
          </a:extLst>
        </xdr:cNvPr>
        <xdr:cNvCxnSpPr/>
      </xdr:nvCxnSpPr>
      <xdr:spPr>
        <a:xfrm>
          <a:off x="10960100" y="1415796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104775</xdr:rowOff>
    </xdr:from>
    <xdr:ext cx="403225" cy="258445"/>
    <xdr:sp macro="" textlink="">
      <xdr:nvSpPr>
        <xdr:cNvPr id="545" name="テキスト ボックス 544">
          <a:extLst>
            <a:ext uri="{FF2B5EF4-FFF2-40B4-BE49-F238E27FC236}">
              <a16:creationId xmlns:a16="http://schemas.microsoft.com/office/drawing/2014/main" id="{7E3B7C68-306A-4BC5-8A7E-E26220ABBAC0}"/>
            </a:ext>
          </a:extLst>
        </xdr:cNvPr>
        <xdr:cNvSpPr txBox="1"/>
      </xdr:nvSpPr>
      <xdr:spPr>
        <a:xfrm>
          <a:off x="10602595" y="1401889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37465</xdr:rowOff>
    </xdr:from>
    <xdr:to>
      <xdr:col>89</xdr:col>
      <xdr:colOff>177800</xdr:colOff>
      <xdr:row>82</xdr:row>
      <xdr:rowOff>37465</xdr:rowOff>
    </xdr:to>
    <xdr:cxnSp macro="">
      <xdr:nvCxnSpPr>
        <xdr:cNvPr id="546" name="直線コネクタ 545">
          <a:extLst>
            <a:ext uri="{FF2B5EF4-FFF2-40B4-BE49-F238E27FC236}">
              <a16:creationId xmlns:a16="http://schemas.microsoft.com/office/drawing/2014/main" id="{16A135F4-47DA-4966-A4BC-7B11493E7ED1}"/>
            </a:ext>
          </a:extLst>
        </xdr:cNvPr>
        <xdr:cNvCxnSpPr/>
      </xdr:nvCxnSpPr>
      <xdr:spPr>
        <a:xfrm>
          <a:off x="10960100" y="1378394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66675</xdr:rowOff>
    </xdr:from>
    <xdr:ext cx="403225" cy="258445"/>
    <xdr:sp macro="" textlink="">
      <xdr:nvSpPr>
        <xdr:cNvPr id="547" name="テキスト ボックス 546">
          <a:extLst>
            <a:ext uri="{FF2B5EF4-FFF2-40B4-BE49-F238E27FC236}">
              <a16:creationId xmlns:a16="http://schemas.microsoft.com/office/drawing/2014/main" id="{FD3E00F6-4475-4330-9E35-3FE5F38926C1}"/>
            </a:ext>
          </a:extLst>
        </xdr:cNvPr>
        <xdr:cNvSpPr txBox="1"/>
      </xdr:nvSpPr>
      <xdr:spPr>
        <a:xfrm>
          <a:off x="10602595" y="136455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8" name="直線コネクタ 547">
          <a:extLst>
            <a:ext uri="{FF2B5EF4-FFF2-40B4-BE49-F238E27FC236}">
              <a16:creationId xmlns:a16="http://schemas.microsoft.com/office/drawing/2014/main" id="{435FCCD7-2BE0-4E8B-8F9D-4D5A60A14466}"/>
            </a:ext>
          </a:extLst>
        </xdr:cNvPr>
        <xdr:cNvCxnSpPr/>
      </xdr:nvCxnSpPr>
      <xdr:spPr>
        <a:xfrm>
          <a:off x="10960100" y="1341120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7175"/>
    <xdr:sp macro="" textlink="">
      <xdr:nvSpPr>
        <xdr:cNvPr id="549" name="テキスト ボックス 548">
          <a:extLst>
            <a:ext uri="{FF2B5EF4-FFF2-40B4-BE49-F238E27FC236}">
              <a16:creationId xmlns:a16="http://schemas.microsoft.com/office/drawing/2014/main" id="{3A9D9942-12F7-49DE-B778-855EBED953F8}"/>
            </a:ext>
          </a:extLst>
        </xdr:cNvPr>
        <xdr:cNvSpPr txBox="1"/>
      </xdr:nvSpPr>
      <xdr:spPr>
        <a:xfrm>
          <a:off x="10602595" y="132727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0" name="直線コネクタ 549">
          <a:extLst>
            <a:ext uri="{FF2B5EF4-FFF2-40B4-BE49-F238E27FC236}">
              <a16:creationId xmlns:a16="http://schemas.microsoft.com/office/drawing/2014/main" id="{3A4E8562-5238-4A04-8A81-CBF604657FA3}"/>
            </a:ext>
          </a:extLst>
        </xdr:cNvPr>
        <xdr:cNvCxnSpPr/>
      </xdr:nvCxnSpPr>
      <xdr:spPr>
        <a:xfrm>
          <a:off x="10960100" y="1304163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161925</xdr:rowOff>
    </xdr:from>
    <xdr:ext cx="466090" cy="258445"/>
    <xdr:sp macro="" textlink="">
      <xdr:nvSpPr>
        <xdr:cNvPr id="551" name="テキスト ボックス 550">
          <a:extLst>
            <a:ext uri="{FF2B5EF4-FFF2-40B4-BE49-F238E27FC236}">
              <a16:creationId xmlns:a16="http://schemas.microsoft.com/office/drawing/2014/main" id="{8B32B092-F5CF-472E-A467-3CF3519B54A3}"/>
            </a:ext>
          </a:extLst>
        </xdr:cNvPr>
        <xdr:cNvSpPr txBox="1"/>
      </xdr:nvSpPr>
      <xdr:spPr>
        <a:xfrm>
          <a:off x="10561320" y="1290256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94615</xdr:rowOff>
    </xdr:from>
    <xdr:to>
      <xdr:col>89</xdr:col>
      <xdr:colOff>177800</xdr:colOff>
      <xdr:row>75</xdr:row>
      <xdr:rowOff>94615</xdr:rowOff>
    </xdr:to>
    <xdr:cxnSp macro="">
      <xdr:nvCxnSpPr>
        <xdr:cNvPr id="552" name="直線コネクタ 551">
          <a:extLst>
            <a:ext uri="{FF2B5EF4-FFF2-40B4-BE49-F238E27FC236}">
              <a16:creationId xmlns:a16="http://schemas.microsoft.com/office/drawing/2014/main" id="{E4FDBC7A-F865-4569-ACB8-29B60798E05E}"/>
            </a:ext>
          </a:extLst>
        </xdr:cNvPr>
        <xdr:cNvCxnSpPr/>
      </xdr:nvCxnSpPr>
      <xdr:spPr>
        <a:xfrm>
          <a:off x="10960100" y="1266761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123825</xdr:rowOff>
    </xdr:from>
    <xdr:ext cx="466090" cy="257810"/>
    <xdr:sp macro="" textlink="">
      <xdr:nvSpPr>
        <xdr:cNvPr id="553" name="テキスト ボックス 552">
          <a:extLst>
            <a:ext uri="{FF2B5EF4-FFF2-40B4-BE49-F238E27FC236}">
              <a16:creationId xmlns:a16="http://schemas.microsoft.com/office/drawing/2014/main" id="{F6065971-322E-494B-8E6A-74F47604F4CB}"/>
            </a:ext>
          </a:extLst>
        </xdr:cNvPr>
        <xdr:cNvSpPr txBox="1"/>
      </xdr:nvSpPr>
      <xdr:spPr>
        <a:xfrm>
          <a:off x="10561320" y="1252918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94615</xdr:rowOff>
    </xdr:from>
    <xdr:to>
      <xdr:col>90</xdr:col>
      <xdr:colOff>25400</xdr:colOff>
      <xdr:row>88</xdr:row>
      <xdr:rowOff>151765</xdr:rowOff>
    </xdr:to>
    <xdr:sp macro="" textlink="">
      <xdr:nvSpPr>
        <xdr:cNvPr id="554" name="【児童館】&#10;有形固定資産減価償却率グラフ枠">
          <a:extLst>
            <a:ext uri="{FF2B5EF4-FFF2-40B4-BE49-F238E27FC236}">
              <a16:creationId xmlns:a16="http://schemas.microsoft.com/office/drawing/2014/main" id="{98FC52F9-D65E-4E21-AE18-0620C26F0A34}"/>
            </a:ext>
          </a:extLst>
        </xdr:cNvPr>
        <xdr:cNvSpPr/>
      </xdr:nvSpPr>
      <xdr:spPr>
        <a:xfrm>
          <a:off x="10960100" y="12667615"/>
          <a:ext cx="41529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14605</xdr:rowOff>
    </xdr:from>
    <xdr:to>
      <xdr:col>85</xdr:col>
      <xdr:colOff>126365</xdr:colOff>
      <xdr:row>86</xdr:row>
      <xdr:rowOff>114300</xdr:rowOff>
    </xdr:to>
    <xdr:cxnSp macro="">
      <xdr:nvCxnSpPr>
        <xdr:cNvPr id="555" name="直線コネクタ 554">
          <a:extLst>
            <a:ext uri="{FF2B5EF4-FFF2-40B4-BE49-F238E27FC236}">
              <a16:creationId xmlns:a16="http://schemas.microsoft.com/office/drawing/2014/main" id="{76698833-D8C8-4092-BFAB-EB950C624534}"/>
            </a:ext>
          </a:extLst>
        </xdr:cNvPr>
        <xdr:cNvCxnSpPr/>
      </xdr:nvCxnSpPr>
      <xdr:spPr>
        <a:xfrm flipV="1">
          <a:off x="14375765" y="13090525"/>
          <a:ext cx="0" cy="1440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118110</xdr:rowOff>
    </xdr:from>
    <xdr:ext cx="405130" cy="259080"/>
    <xdr:sp macro="" textlink="">
      <xdr:nvSpPr>
        <xdr:cNvPr id="556" name="【児童館】&#10;有形固定資産減価償却率最小値テキスト">
          <a:extLst>
            <a:ext uri="{FF2B5EF4-FFF2-40B4-BE49-F238E27FC236}">
              <a16:creationId xmlns:a16="http://schemas.microsoft.com/office/drawing/2014/main" id="{582256F5-91AE-44A8-8798-94AF36A49524}"/>
            </a:ext>
          </a:extLst>
        </xdr:cNvPr>
        <xdr:cNvSpPr txBox="1"/>
      </xdr:nvSpPr>
      <xdr:spPr>
        <a:xfrm>
          <a:off x="14414500" y="145351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57" name="直線コネクタ 556">
          <a:extLst>
            <a:ext uri="{FF2B5EF4-FFF2-40B4-BE49-F238E27FC236}">
              <a16:creationId xmlns:a16="http://schemas.microsoft.com/office/drawing/2014/main" id="{4378C94D-085A-461A-A793-A9AD5E7915BE}"/>
            </a:ext>
          </a:extLst>
        </xdr:cNvPr>
        <xdr:cNvCxnSpPr/>
      </xdr:nvCxnSpPr>
      <xdr:spPr>
        <a:xfrm>
          <a:off x="14287500" y="1453134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133350</xdr:rowOff>
    </xdr:from>
    <xdr:ext cx="405130" cy="257175"/>
    <xdr:sp macro="" textlink="">
      <xdr:nvSpPr>
        <xdr:cNvPr id="558" name="【児童館】&#10;有形固定資産減価償却率最大値テキスト">
          <a:extLst>
            <a:ext uri="{FF2B5EF4-FFF2-40B4-BE49-F238E27FC236}">
              <a16:creationId xmlns:a16="http://schemas.microsoft.com/office/drawing/2014/main" id="{790BAB10-367A-495E-B204-BBDA9441160E}"/>
            </a:ext>
          </a:extLst>
        </xdr:cNvPr>
        <xdr:cNvSpPr txBox="1"/>
      </xdr:nvSpPr>
      <xdr:spPr>
        <a:xfrm>
          <a:off x="14414500" y="128739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97.2</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14605</xdr:rowOff>
    </xdr:from>
    <xdr:to>
      <xdr:col>86</xdr:col>
      <xdr:colOff>25400</xdr:colOff>
      <xdr:row>78</xdr:row>
      <xdr:rowOff>14605</xdr:rowOff>
    </xdr:to>
    <xdr:cxnSp macro="">
      <xdr:nvCxnSpPr>
        <xdr:cNvPr id="559" name="直線コネクタ 558">
          <a:extLst>
            <a:ext uri="{FF2B5EF4-FFF2-40B4-BE49-F238E27FC236}">
              <a16:creationId xmlns:a16="http://schemas.microsoft.com/office/drawing/2014/main" id="{B7EE834F-86C7-43D6-A1A4-B3A75F4E594B}"/>
            </a:ext>
          </a:extLst>
        </xdr:cNvPr>
        <xdr:cNvCxnSpPr/>
      </xdr:nvCxnSpPr>
      <xdr:spPr>
        <a:xfrm>
          <a:off x="14287500" y="1309052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19050</xdr:rowOff>
    </xdr:from>
    <xdr:ext cx="405130" cy="257175"/>
    <xdr:sp macro="" textlink="">
      <xdr:nvSpPr>
        <xdr:cNvPr id="560" name="【児童館】&#10;有形固定資産減価償却率平均値テキスト">
          <a:extLst>
            <a:ext uri="{FF2B5EF4-FFF2-40B4-BE49-F238E27FC236}">
              <a16:creationId xmlns:a16="http://schemas.microsoft.com/office/drawing/2014/main" id="{91E85BD2-6913-48C5-BD2C-98F1BC624FE0}"/>
            </a:ext>
          </a:extLst>
        </xdr:cNvPr>
        <xdr:cNvSpPr txBox="1"/>
      </xdr:nvSpPr>
      <xdr:spPr>
        <a:xfrm>
          <a:off x="14414500" y="1376553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40640</xdr:rowOff>
    </xdr:from>
    <xdr:to>
      <xdr:col>85</xdr:col>
      <xdr:colOff>177800</xdr:colOff>
      <xdr:row>82</xdr:row>
      <xdr:rowOff>141605</xdr:rowOff>
    </xdr:to>
    <xdr:sp macro="" textlink="">
      <xdr:nvSpPr>
        <xdr:cNvPr id="561" name="フローチャート: 判断 560">
          <a:extLst>
            <a:ext uri="{FF2B5EF4-FFF2-40B4-BE49-F238E27FC236}">
              <a16:creationId xmlns:a16="http://schemas.microsoft.com/office/drawing/2014/main" id="{EFBDC7FF-AB54-47A5-829C-58B74664A6A5}"/>
            </a:ext>
          </a:extLst>
        </xdr:cNvPr>
        <xdr:cNvSpPr/>
      </xdr:nvSpPr>
      <xdr:spPr>
        <a:xfrm>
          <a:off x="14325600" y="13787120"/>
          <a:ext cx="9398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63500</xdr:rowOff>
    </xdr:from>
    <xdr:to>
      <xdr:col>81</xdr:col>
      <xdr:colOff>101600</xdr:colOff>
      <xdr:row>82</xdr:row>
      <xdr:rowOff>164465</xdr:rowOff>
    </xdr:to>
    <xdr:sp macro="" textlink="">
      <xdr:nvSpPr>
        <xdr:cNvPr id="562" name="フローチャート: 判断 561">
          <a:extLst>
            <a:ext uri="{FF2B5EF4-FFF2-40B4-BE49-F238E27FC236}">
              <a16:creationId xmlns:a16="http://schemas.microsoft.com/office/drawing/2014/main" id="{9F5326D0-795A-4C50-993D-5AFA6268967D}"/>
            </a:ext>
          </a:extLst>
        </xdr:cNvPr>
        <xdr:cNvSpPr/>
      </xdr:nvSpPr>
      <xdr:spPr>
        <a:xfrm>
          <a:off x="13578840" y="138099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63500</xdr:rowOff>
    </xdr:from>
    <xdr:to>
      <xdr:col>76</xdr:col>
      <xdr:colOff>165100</xdr:colOff>
      <xdr:row>82</xdr:row>
      <xdr:rowOff>164465</xdr:rowOff>
    </xdr:to>
    <xdr:sp macro="" textlink="">
      <xdr:nvSpPr>
        <xdr:cNvPr id="563" name="フローチャート: 判断 562">
          <a:extLst>
            <a:ext uri="{FF2B5EF4-FFF2-40B4-BE49-F238E27FC236}">
              <a16:creationId xmlns:a16="http://schemas.microsoft.com/office/drawing/2014/main" id="{E717D7A2-363E-491C-B8B4-58FFE9CA9141}"/>
            </a:ext>
          </a:extLst>
        </xdr:cNvPr>
        <xdr:cNvSpPr/>
      </xdr:nvSpPr>
      <xdr:spPr>
        <a:xfrm>
          <a:off x="12804140" y="138099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147320</xdr:rowOff>
    </xdr:from>
    <xdr:to>
      <xdr:col>72</xdr:col>
      <xdr:colOff>38100</xdr:colOff>
      <xdr:row>83</xdr:row>
      <xdr:rowOff>77470</xdr:rowOff>
    </xdr:to>
    <xdr:sp macro="" textlink="">
      <xdr:nvSpPr>
        <xdr:cNvPr id="564" name="フローチャート: 判断 563">
          <a:extLst>
            <a:ext uri="{FF2B5EF4-FFF2-40B4-BE49-F238E27FC236}">
              <a16:creationId xmlns:a16="http://schemas.microsoft.com/office/drawing/2014/main" id="{C9A9F8A1-120C-4C62-AA8C-C75070E29317}"/>
            </a:ext>
          </a:extLst>
        </xdr:cNvPr>
        <xdr:cNvSpPr/>
      </xdr:nvSpPr>
      <xdr:spPr>
        <a:xfrm>
          <a:off x="12029440" y="138938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149225</xdr:rowOff>
    </xdr:from>
    <xdr:ext cx="762000" cy="259080"/>
    <xdr:sp macro="" textlink="">
      <xdr:nvSpPr>
        <xdr:cNvPr id="565" name="テキスト ボックス 564">
          <a:extLst>
            <a:ext uri="{FF2B5EF4-FFF2-40B4-BE49-F238E27FC236}">
              <a16:creationId xmlns:a16="http://schemas.microsoft.com/office/drawing/2014/main" id="{317F7988-528A-496D-842B-B71F7A11A6CC}"/>
            </a:ext>
          </a:extLst>
        </xdr:cNvPr>
        <xdr:cNvSpPr txBox="1"/>
      </xdr:nvSpPr>
      <xdr:spPr>
        <a:xfrm>
          <a:off x="14208760" y="14901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149225</xdr:rowOff>
    </xdr:from>
    <xdr:ext cx="761365" cy="259080"/>
    <xdr:sp macro="" textlink="">
      <xdr:nvSpPr>
        <xdr:cNvPr id="566" name="テキスト ボックス 565">
          <a:extLst>
            <a:ext uri="{FF2B5EF4-FFF2-40B4-BE49-F238E27FC236}">
              <a16:creationId xmlns:a16="http://schemas.microsoft.com/office/drawing/2014/main" id="{EF956966-88D1-440C-A790-D9B2B45BB589}"/>
            </a:ext>
          </a:extLst>
        </xdr:cNvPr>
        <xdr:cNvSpPr txBox="1"/>
      </xdr:nvSpPr>
      <xdr:spPr>
        <a:xfrm>
          <a:off x="13462000" y="149015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149225</xdr:rowOff>
    </xdr:from>
    <xdr:ext cx="762000" cy="259080"/>
    <xdr:sp macro="" textlink="">
      <xdr:nvSpPr>
        <xdr:cNvPr id="567" name="テキスト ボックス 566">
          <a:extLst>
            <a:ext uri="{FF2B5EF4-FFF2-40B4-BE49-F238E27FC236}">
              <a16:creationId xmlns:a16="http://schemas.microsoft.com/office/drawing/2014/main" id="{A10541DE-998E-441E-8BBF-97317F4028E7}"/>
            </a:ext>
          </a:extLst>
        </xdr:cNvPr>
        <xdr:cNvSpPr txBox="1"/>
      </xdr:nvSpPr>
      <xdr:spPr>
        <a:xfrm>
          <a:off x="12687300" y="14901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149225</xdr:rowOff>
    </xdr:from>
    <xdr:ext cx="762000" cy="259080"/>
    <xdr:sp macro="" textlink="">
      <xdr:nvSpPr>
        <xdr:cNvPr id="568" name="テキスト ボックス 567">
          <a:extLst>
            <a:ext uri="{FF2B5EF4-FFF2-40B4-BE49-F238E27FC236}">
              <a16:creationId xmlns:a16="http://schemas.microsoft.com/office/drawing/2014/main" id="{E543A4ED-1E74-416F-B4A3-398DB701E796}"/>
            </a:ext>
          </a:extLst>
        </xdr:cNvPr>
        <xdr:cNvSpPr txBox="1"/>
      </xdr:nvSpPr>
      <xdr:spPr>
        <a:xfrm>
          <a:off x="11904980" y="14901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149225</xdr:rowOff>
    </xdr:from>
    <xdr:ext cx="761365" cy="259080"/>
    <xdr:sp macro="" textlink="">
      <xdr:nvSpPr>
        <xdr:cNvPr id="569" name="テキスト ボックス 568">
          <a:extLst>
            <a:ext uri="{FF2B5EF4-FFF2-40B4-BE49-F238E27FC236}">
              <a16:creationId xmlns:a16="http://schemas.microsoft.com/office/drawing/2014/main" id="{5D0D903A-4809-4477-A4B7-CD79DB769B20}"/>
            </a:ext>
          </a:extLst>
        </xdr:cNvPr>
        <xdr:cNvSpPr txBox="1"/>
      </xdr:nvSpPr>
      <xdr:spPr>
        <a:xfrm>
          <a:off x="11115040" y="149015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81</xdr:col>
      <xdr:colOff>0</xdr:colOff>
      <xdr:row>84</xdr:row>
      <xdr:rowOff>23495</xdr:rowOff>
    </xdr:from>
    <xdr:to>
      <xdr:col>81</xdr:col>
      <xdr:colOff>101600</xdr:colOff>
      <xdr:row>84</xdr:row>
      <xdr:rowOff>124460</xdr:rowOff>
    </xdr:to>
    <xdr:sp macro="" textlink="">
      <xdr:nvSpPr>
        <xdr:cNvPr id="570" name="楕円 569">
          <a:extLst>
            <a:ext uri="{FF2B5EF4-FFF2-40B4-BE49-F238E27FC236}">
              <a16:creationId xmlns:a16="http://schemas.microsoft.com/office/drawing/2014/main" id="{9B50DFA3-2A1A-4362-B3C7-B694768A1126}"/>
            </a:ext>
          </a:extLst>
        </xdr:cNvPr>
        <xdr:cNvSpPr/>
      </xdr:nvSpPr>
      <xdr:spPr>
        <a:xfrm>
          <a:off x="13578840" y="1410525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89535</xdr:rowOff>
    </xdr:from>
    <xdr:to>
      <xdr:col>76</xdr:col>
      <xdr:colOff>165100</xdr:colOff>
      <xdr:row>85</xdr:row>
      <xdr:rowOff>20320</xdr:rowOff>
    </xdr:to>
    <xdr:sp macro="" textlink="">
      <xdr:nvSpPr>
        <xdr:cNvPr id="571" name="楕円 570">
          <a:extLst>
            <a:ext uri="{FF2B5EF4-FFF2-40B4-BE49-F238E27FC236}">
              <a16:creationId xmlns:a16="http://schemas.microsoft.com/office/drawing/2014/main" id="{2A9350B1-643C-4B27-8F22-503F8C348B56}"/>
            </a:ext>
          </a:extLst>
        </xdr:cNvPr>
        <xdr:cNvSpPr/>
      </xdr:nvSpPr>
      <xdr:spPr>
        <a:xfrm>
          <a:off x="12804140" y="1417129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74930</xdr:rowOff>
    </xdr:from>
    <xdr:to>
      <xdr:col>81</xdr:col>
      <xdr:colOff>50800</xdr:colOff>
      <xdr:row>84</xdr:row>
      <xdr:rowOff>140335</xdr:rowOff>
    </xdr:to>
    <xdr:cxnSp macro="">
      <xdr:nvCxnSpPr>
        <xdr:cNvPr id="572" name="直線コネクタ 571">
          <a:extLst>
            <a:ext uri="{FF2B5EF4-FFF2-40B4-BE49-F238E27FC236}">
              <a16:creationId xmlns:a16="http://schemas.microsoft.com/office/drawing/2014/main" id="{47C5CB99-BBD3-4C65-BB52-D0D3E0FAE717}"/>
            </a:ext>
          </a:extLst>
        </xdr:cNvPr>
        <xdr:cNvCxnSpPr/>
      </xdr:nvCxnSpPr>
      <xdr:spPr>
        <a:xfrm flipV="1">
          <a:off x="12854940" y="14156690"/>
          <a:ext cx="7747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156845</xdr:rowOff>
    </xdr:from>
    <xdr:to>
      <xdr:col>72</xdr:col>
      <xdr:colOff>38100</xdr:colOff>
      <xdr:row>85</xdr:row>
      <xdr:rowOff>86995</xdr:rowOff>
    </xdr:to>
    <xdr:sp macro="" textlink="">
      <xdr:nvSpPr>
        <xdr:cNvPr id="573" name="楕円 572">
          <a:extLst>
            <a:ext uri="{FF2B5EF4-FFF2-40B4-BE49-F238E27FC236}">
              <a16:creationId xmlns:a16="http://schemas.microsoft.com/office/drawing/2014/main" id="{325122F8-FACB-44E6-AA72-B92933A7BDE9}"/>
            </a:ext>
          </a:extLst>
        </xdr:cNvPr>
        <xdr:cNvSpPr/>
      </xdr:nvSpPr>
      <xdr:spPr>
        <a:xfrm>
          <a:off x="12029440" y="142386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140335</xdr:rowOff>
    </xdr:from>
    <xdr:to>
      <xdr:col>76</xdr:col>
      <xdr:colOff>114300</xdr:colOff>
      <xdr:row>85</xdr:row>
      <xdr:rowOff>35560</xdr:rowOff>
    </xdr:to>
    <xdr:cxnSp macro="">
      <xdr:nvCxnSpPr>
        <xdr:cNvPr id="574" name="直線コネクタ 573">
          <a:extLst>
            <a:ext uri="{FF2B5EF4-FFF2-40B4-BE49-F238E27FC236}">
              <a16:creationId xmlns:a16="http://schemas.microsoft.com/office/drawing/2014/main" id="{95786632-CB5D-4284-AC4C-97866DAF929F}"/>
            </a:ext>
          </a:extLst>
        </xdr:cNvPr>
        <xdr:cNvCxnSpPr/>
      </xdr:nvCxnSpPr>
      <xdr:spPr>
        <a:xfrm flipV="1">
          <a:off x="12072620" y="14222095"/>
          <a:ext cx="78232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9525</xdr:rowOff>
    </xdr:from>
    <xdr:ext cx="405130" cy="258445"/>
    <xdr:sp macro="" textlink="">
      <xdr:nvSpPr>
        <xdr:cNvPr id="575" name="n_1aveValue【児童館】&#10;有形固定資産減価償却率">
          <a:extLst>
            <a:ext uri="{FF2B5EF4-FFF2-40B4-BE49-F238E27FC236}">
              <a16:creationId xmlns:a16="http://schemas.microsoft.com/office/drawing/2014/main" id="{761F73CA-DE64-4850-8318-6DC1F59C04DF}"/>
            </a:ext>
          </a:extLst>
        </xdr:cNvPr>
        <xdr:cNvSpPr txBox="1"/>
      </xdr:nvSpPr>
      <xdr:spPr>
        <a:xfrm>
          <a:off x="13437235" y="135883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9525</xdr:rowOff>
    </xdr:from>
    <xdr:ext cx="403225" cy="258445"/>
    <xdr:sp macro="" textlink="">
      <xdr:nvSpPr>
        <xdr:cNvPr id="576" name="n_2aveValue【児童館】&#10;有形固定資産減価償却率">
          <a:extLst>
            <a:ext uri="{FF2B5EF4-FFF2-40B4-BE49-F238E27FC236}">
              <a16:creationId xmlns:a16="http://schemas.microsoft.com/office/drawing/2014/main" id="{3E9399A4-752B-464D-948F-D98A14D4A46B}"/>
            </a:ext>
          </a:extLst>
        </xdr:cNvPr>
        <xdr:cNvSpPr txBox="1"/>
      </xdr:nvSpPr>
      <xdr:spPr>
        <a:xfrm>
          <a:off x="12675235" y="135883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93345</xdr:rowOff>
    </xdr:from>
    <xdr:ext cx="403225" cy="259080"/>
    <xdr:sp macro="" textlink="">
      <xdr:nvSpPr>
        <xdr:cNvPr id="577" name="n_3aveValue【児童館】&#10;有形固定資産減価償却率">
          <a:extLst>
            <a:ext uri="{FF2B5EF4-FFF2-40B4-BE49-F238E27FC236}">
              <a16:creationId xmlns:a16="http://schemas.microsoft.com/office/drawing/2014/main" id="{B79B3B05-1AB7-4660-BABB-207469F1C8C2}"/>
            </a:ext>
          </a:extLst>
        </xdr:cNvPr>
        <xdr:cNvSpPr txBox="1"/>
      </xdr:nvSpPr>
      <xdr:spPr>
        <a:xfrm>
          <a:off x="11900535" y="136721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84</xdr:row>
      <xdr:rowOff>116205</xdr:rowOff>
    </xdr:from>
    <xdr:ext cx="405130" cy="259080"/>
    <xdr:sp macro="" textlink="">
      <xdr:nvSpPr>
        <xdr:cNvPr id="578" name="n_1mainValue【児童館】&#10;有形固定資産減価償却率">
          <a:extLst>
            <a:ext uri="{FF2B5EF4-FFF2-40B4-BE49-F238E27FC236}">
              <a16:creationId xmlns:a16="http://schemas.microsoft.com/office/drawing/2014/main" id="{9AC66384-A4ED-444B-833C-D0BA7E08DE83}"/>
            </a:ext>
          </a:extLst>
        </xdr:cNvPr>
        <xdr:cNvSpPr txBox="1"/>
      </xdr:nvSpPr>
      <xdr:spPr>
        <a:xfrm>
          <a:off x="13437235" y="141979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85</xdr:row>
      <xdr:rowOff>10795</xdr:rowOff>
    </xdr:from>
    <xdr:ext cx="403225" cy="259080"/>
    <xdr:sp macro="" textlink="">
      <xdr:nvSpPr>
        <xdr:cNvPr id="579" name="n_2mainValue【児童館】&#10;有形固定資産減価償却率">
          <a:extLst>
            <a:ext uri="{FF2B5EF4-FFF2-40B4-BE49-F238E27FC236}">
              <a16:creationId xmlns:a16="http://schemas.microsoft.com/office/drawing/2014/main" id="{5B34BE3F-9EC6-477C-A8FA-6220BE2E1DD2}"/>
            </a:ext>
          </a:extLst>
        </xdr:cNvPr>
        <xdr:cNvSpPr txBox="1"/>
      </xdr:nvSpPr>
      <xdr:spPr>
        <a:xfrm>
          <a:off x="12675235" y="142601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85</xdr:row>
      <xdr:rowOff>78105</xdr:rowOff>
    </xdr:from>
    <xdr:ext cx="403225" cy="257175"/>
    <xdr:sp macro="" textlink="">
      <xdr:nvSpPr>
        <xdr:cNvPr id="580" name="n_3mainValue【児童館】&#10;有形固定資産減価償却率">
          <a:extLst>
            <a:ext uri="{FF2B5EF4-FFF2-40B4-BE49-F238E27FC236}">
              <a16:creationId xmlns:a16="http://schemas.microsoft.com/office/drawing/2014/main" id="{A79D1DF1-7EBF-4929-A8C8-C10F246A5E7E}"/>
            </a:ext>
          </a:extLst>
        </xdr:cNvPr>
        <xdr:cNvSpPr txBox="1"/>
      </xdr:nvSpPr>
      <xdr:spPr>
        <a:xfrm>
          <a:off x="11900535" y="1432750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151765</xdr:rowOff>
    </xdr:from>
    <xdr:to>
      <xdr:col>120</xdr:col>
      <xdr:colOff>152400</xdr:colOff>
      <xdr:row>72</xdr:row>
      <xdr:rowOff>101600</xdr:rowOff>
    </xdr:to>
    <xdr:sp macro="" textlink="">
      <xdr:nvSpPr>
        <xdr:cNvPr id="581" name="正方形/長方形 580">
          <a:extLst>
            <a:ext uri="{FF2B5EF4-FFF2-40B4-BE49-F238E27FC236}">
              <a16:creationId xmlns:a16="http://schemas.microsoft.com/office/drawing/2014/main" id="{707AEA28-66AE-4C57-A036-7D20FEE4BE5A}"/>
            </a:ext>
          </a:extLst>
        </xdr:cNvPr>
        <xdr:cNvSpPr/>
      </xdr:nvSpPr>
      <xdr:spPr>
        <a:xfrm>
          <a:off x="16093440" y="11551285"/>
          <a:ext cx="417576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126365</xdr:rowOff>
    </xdr:from>
    <xdr:to>
      <xdr:col>104</xdr:col>
      <xdr:colOff>127000</xdr:colOff>
      <xdr:row>74</xdr:row>
      <xdr:rowOff>37465</xdr:rowOff>
    </xdr:to>
    <xdr:sp macro="" textlink="">
      <xdr:nvSpPr>
        <xdr:cNvPr id="582" name="正方形/長方形 581">
          <a:extLst>
            <a:ext uri="{FF2B5EF4-FFF2-40B4-BE49-F238E27FC236}">
              <a16:creationId xmlns:a16="http://schemas.microsoft.com/office/drawing/2014/main" id="{53A65B1F-394F-45C0-AA5B-0F0FB3EDB9CB}"/>
            </a:ext>
          </a:extLst>
        </xdr:cNvPr>
        <xdr:cNvSpPr/>
      </xdr:nvSpPr>
      <xdr:spPr>
        <a:xfrm>
          <a:off x="16220440" y="12196445"/>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158115</xdr:rowOff>
    </xdr:from>
    <xdr:to>
      <xdr:col>104</xdr:col>
      <xdr:colOff>127000</xdr:colOff>
      <xdr:row>75</xdr:row>
      <xdr:rowOff>69215</xdr:rowOff>
    </xdr:to>
    <xdr:sp macro="" textlink="">
      <xdr:nvSpPr>
        <xdr:cNvPr id="583" name="正方形/長方形 582">
          <a:extLst>
            <a:ext uri="{FF2B5EF4-FFF2-40B4-BE49-F238E27FC236}">
              <a16:creationId xmlns:a16="http://schemas.microsoft.com/office/drawing/2014/main" id="{5D9F1102-2F86-4D03-B6BA-541BBA383A1D}"/>
            </a:ext>
          </a:extLst>
        </xdr:cNvPr>
        <xdr:cNvSpPr/>
      </xdr:nvSpPr>
      <xdr:spPr>
        <a:xfrm>
          <a:off x="16220440" y="12395835"/>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126365</xdr:rowOff>
    </xdr:from>
    <xdr:to>
      <xdr:col>110</xdr:col>
      <xdr:colOff>0</xdr:colOff>
      <xdr:row>74</xdr:row>
      <xdr:rowOff>37465</xdr:rowOff>
    </xdr:to>
    <xdr:sp macro="" textlink="">
      <xdr:nvSpPr>
        <xdr:cNvPr id="584" name="正方形/長方形 583">
          <a:extLst>
            <a:ext uri="{FF2B5EF4-FFF2-40B4-BE49-F238E27FC236}">
              <a16:creationId xmlns:a16="http://schemas.microsoft.com/office/drawing/2014/main" id="{B753AA48-1AEA-4912-8D2C-A37806A60E0D}"/>
            </a:ext>
          </a:extLst>
        </xdr:cNvPr>
        <xdr:cNvSpPr/>
      </xdr:nvSpPr>
      <xdr:spPr>
        <a:xfrm>
          <a:off x="17099280" y="12196445"/>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158115</xdr:rowOff>
    </xdr:from>
    <xdr:to>
      <xdr:col>110</xdr:col>
      <xdr:colOff>0</xdr:colOff>
      <xdr:row>75</xdr:row>
      <xdr:rowOff>69215</xdr:rowOff>
    </xdr:to>
    <xdr:sp macro="" textlink="">
      <xdr:nvSpPr>
        <xdr:cNvPr id="585" name="正方形/長方形 584">
          <a:extLst>
            <a:ext uri="{FF2B5EF4-FFF2-40B4-BE49-F238E27FC236}">
              <a16:creationId xmlns:a16="http://schemas.microsoft.com/office/drawing/2014/main" id="{151FB486-7C6A-472E-9028-94C617290EBD}"/>
            </a:ext>
          </a:extLst>
        </xdr:cNvPr>
        <xdr:cNvSpPr/>
      </xdr:nvSpPr>
      <xdr:spPr>
        <a:xfrm>
          <a:off x="17099280" y="12395835"/>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126365</xdr:rowOff>
    </xdr:from>
    <xdr:to>
      <xdr:col>116</xdr:col>
      <xdr:colOff>0</xdr:colOff>
      <xdr:row>74</xdr:row>
      <xdr:rowOff>37465</xdr:rowOff>
    </xdr:to>
    <xdr:sp macro="" textlink="">
      <xdr:nvSpPr>
        <xdr:cNvPr id="586" name="正方形/長方形 585">
          <a:extLst>
            <a:ext uri="{FF2B5EF4-FFF2-40B4-BE49-F238E27FC236}">
              <a16:creationId xmlns:a16="http://schemas.microsoft.com/office/drawing/2014/main" id="{43A2DF87-CA31-4FAB-8789-57D1D4E46E98}"/>
            </a:ext>
          </a:extLst>
        </xdr:cNvPr>
        <xdr:cNvSpPr/>
      </xdr:nvSpPr>
      <xdr:spPr>
        <a:xfrm>
          <a:off x="18105120" y="12196445"/>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73</xdr:row>
      <xdr:rowOff>158115</xdr:rowOff>
    </xdr:from>
    <xdr:to>
      <xdr:col>116</xdr:col>
      <xdr:colOff>0</xdr:colOff>
      <xdr:row>75</xdr:row>
      <xdr:rowOff>69215</xdr:rowOff>
    </xdr:to>
    <xdr:sp macro="" textlink="">
      <xdr:nvSpPr>
        <xdr:cNvPr id="587" name="正方形/長方形 586">
          <a:extLst>
            <a:ext uri="{FF2B5EF4-FFF2-40B4-BE49-F238E27FC236}">
              <a16:creationId xmlns:a16="http://schemas.microsoft.com/office/drawing/2014/main" id="{E00143BC-A2AD-4C7E-9E36-39FCD6CB780B}"/>
            </a:ext>
          </a:extLst>
        </xdr:cNvPr>
        <xdr:cNvSpPr/>
      </xdr:nvSpPr>
      <xdr:spPr>
        <a:xfrm>
          <a:off x="18105120" y="12395835"/>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94615</xdr:rowOff>
    </xdr:from>
    <xdr:to>
      <xdr:col>120</xdr:col>
      <xdr:colOff>152400</xdr:colOff>
      <xdr:row>88</xdr:row>
      <xdr:rowOff>151765</xdr:rowOff>
    </xdr:to>
    <xdr:sp macro="" textlink="">
      <xdr:nvSpPr>
        <xdr:cNvPr id="588" name="正方形/長方形 587">
          <a:extLst>
            <a:ext uri="{FF2B5EF4-FFF2-40B4-BE49-F238E27FC236}">
              <a16:creationId xmlns:a16="http://schemas.microsoft.com/office/drawing/2014/main" id="{6D23264A-4584-42B1-AEDD-D1AC42130A0F}"/>
            </a:ext>
          </a:extLst>
        </xdr:cNvPr>
        <xdr:cNvSpPr/>
      </xdr:nvSpPr>
      <xdr:spPr>
        <a:xfrm>
          <a:off x="16093440" y="12667615"/>
          <a:ext cx="417576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8615" cy="223520"/>
    <xdr:sp macro="" textlink="">
      <xdr:nvSpPr>
        <xdr:cNvPr id="589" name="テキスト ボックス 588">
          <a:extLst>
            <a:ext uri="{FF2B5EF4-FFF2-40B4-BE49-F238E27FC236}">
              <a16:creationId xmlns:a16="http://schemas.microsoft.com/office/drawing/2014/main" id="{2670F75F-DB1D-400E-B6C8-7AEA62C39943}"/>
            </a:ext>
          </a:extLst>
        </xdr:cNvPr>
        <xdr:cNvSpPr txBox="1"/>
      </xdr:nvSpPr>
      <xdr:spPr>
        <a:xfrm>
          <a:off x="16078200" y="1248156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151765</xdr:rowOff>
    </xdr:from>
    <xdr:to>
      <xdr:col>120</xdr:col>
      <xdr:colOff>114300</xdr:colOff>
      <xdr:row>88</xdr:row>
      <xdr:rowOff>151765</xdr:rowOff>
    </xdr:to>
    <xdr:cxnSp macro="">
      <xdr:nvCxnSpPr>
        <xdr:cNvPr id="590" name="直線コネクタ 589">
          <a:extLst>
            <a:ext uri="{FF2B5EF4-FFF2-40B4-BE49-F238E27FC236}">
              <a16:creationId xmlns:a16="http://schemas.microsoft.com/office/drawing/2014/main" id="{A65AEC77-56FA-442A-8AEF-6916C5482A62}"/>
            </a:ext>
          </a:extLst>
        </xdr:cNvPr>
        <xdr:cNvCxnSpPr/>
      </xdr:nvCxnSpPr>
      <xdr:spPr>
        <a:xfrm>
          <a:off x="16093440" y="14904085"/>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1" name="直線コネクタ 590">
          <a:extLst>
            <a:ext uri="{FF2B5EF4-FFF2-40B4-BE49-F238E27FC236}">
              <a16:creationId xmlns:a16="http://schemas.microsoft.com/office/drawing/2014/main" id="{08E54170-E12A-481D-B22C-260AB8F544A3}"/>
            </a:ext>
          </a:extLst>
        </xdr:cNvPr>
        <xdr:cNvCxnSpPr/>
      </xdr:nvCxnSpPr>
      <xdr:spPr>
        <a:xfrm>
          <a:off x="16093440" y="1453134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6090" cy="256540"/>
    <xdr:sp macro="" textlink="">
      <xdr:nvSpPr>
        <xdr:cNvPr id="592" name="テキスト ボックス 591">
          <a:extLst>
            <a:ext uri="{FF2B5EF4-FFF2-40B4-BE49-F238E27FC236}">
              <a16:creationId xmlns:a16="http://schemas.microsoft.com/office/drawing/2014/main" id="{C4F1D3F8-C419-49F6-BEEC-15C58E4CD8B3}"/>
            </a:ext>
          </a:extLst>
        </xdr:cNvPr>
        <xdr:cNvSpPr txBox="1"/>
      </xdr:nvSpPr>
      <xdr:spPr>
        <a:xfrm>
          <a:off x="15694660" y="14392910"/>
          <a:ext cx="466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3" name="直線コネクタ 592">
          <a:extLst>
            <a:ext uri="{FF2B5EF4-FFF2-40B4-BE49-F238E27FC236}">
              <a16:creationId xmlns:a16="http://schemas.microsoft.com/office/drawing/2014/main" id="{6600CD36-CFA5-49B7-A83B-38599F417787}"/>
            </a:ext>
          </a:extLst>
        </xdr:cNvPr>
        <xdr:cNvCxnSpPr/>
      </xdr:nvCxnSpPr>
      <xdr:spPr>
        <a:xfrm>
          <a:off x="16093440" y="1415796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104775</xdr:rowOff>
    </xdr:from>
    <xdr:ext cx="466090" cy="258445"/>
    <xdr:sp macro="" textlink="">
      <xdr:nvSpPr>
        <xdr:cNvPr id="594" name="テキスト ボックス 593">
          <a:extLst>
            <a:ext uri="{FF2B5EF4-FFF2-40B4-BE49-F238E27FC236}">
              <a16:creationId xmlns:a16="http://schemas.microsoft.com/office/drawing/2014/main" id="{4175FB2C-448C-4EF4-AD39-33F7EE4336ED}"/>
            </a:ext>
          </a:extLst>
        </xdr:cNvPr>
        <xdr:cNvSpPr txBox="1"/>
      </xdr:nvSpPr>
      <xdr:spPr>
        <a:xfrm>
          <a:off x="15694660" y="1401889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96</xdr:col>
      <xdr:colOff>0</xdr:colOff>
      <xdr:row>82</xdr:row>
      <xdr:rowOff>37465</xdr:rowOff>
    </xdr:from>
    <xdr:to>
      <xdr:col>120</xdr:col>
      <xdr:colOff>114300</xdr:colOff>
      <xdr:row>82</xdr:row>
      <xdr:rowOff>37465</xdr:rowOff>
    </xdr:to>
    <xdr:cxnSp macro="">
      <xdr:nvCxnSpPr>
        <xdr:cNvPr id="595" name="直線コネクタ 594">
          <a:extLst>
            <a:ext uri="{FF2B5EF4-FFF2-40B4-BE49-F238E27FC236}">
              <a16:creationId xmlns:a16="http://schemas.microsoft.com/office/drawing/2014/main" id="{95273A4D-36B6-49A0-9A15-98D60537063F}"/>
            </a:ext>
          </a:extLst>
        </xdr:cNvPr>
        <xdr:cNvCxnSpPr/>
      </xdr:nvCxnSpPr>
      <xdr:spPr>
        <a:xfrm>
          <a:off x="16093440" y="13783945"/>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66675</xdr:rowOff>
    </xdr:from>
    <xdr:ext cx="466090" cy="258445"/>
    <xdr:sp macro="" textlink="">
      <xdr:nvSpPr>
        <xdr:cNvPr id="596" name="テキスト ボックス 595">
          <a:extLst>
            <a:ext uri="{FF2B5EF4-FFF2-40B4-BE49-F238E27FC236}">
              <a16:creationId xmlns:a16="http://schemas.microsoft.com/office/drawing/2014/main" id="{7DF37760-1C2D-47DB-BD80-0FEDE3A6160E}"/>
            </a:ext>
          </a:extLst>
        </xdr:cNvPr>
        <xdr:cNvSpPr txBox="1"/>
      </xdr:nvSpPr>
      <xdr:spPr>
        <a:xfrm>
          <a:off x="15694660" y="1364551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7" name="直線コネクタ 596">
          <a:extLst>
            <a:ext uri="{FF2B5EF4-FFF2-40B4-BE49-F238E27FC236}">
              <a16:creationId xmlns:a16="http://schemas.microsoft.com/office/drawing/2014/main" id="{0B1A85F9-1365-4180-8FFB-360C1E6A900A}"/>
            </a:ext>
          </a:extLst>
        </xdr:cNvPr>
        <xdr:cNvCxnSpPr/>
      </xdr:nvCxnSpPr>
      <xdr:spPr>
        <a:xfrm>
          <a:off x="16093440" y="1341120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6090" cy="257175"/>
    <xdr:sp macro="" textlink="">
      <xdr:nvSpPr>
        <xdr:cNvPr id="598" name="テキスト ボックス 597">
          <a:extLst>
            <a:ext uri="{FF2B5EF4-FFF2-40B4-BE49-F238E27FC236}">
              <a16:creationId xmlns:a16="http://schemas.microsoft.com/office/drawing/2014/main" id="{3AE56D44-CC4D-454C-83D1-E368B53907B6}"/>
            </a:ext>
          </a:extLst>
        </xdr:cNvPr>
        <xdr:cNvSpPr txBox="1"/>
      </xdr:nvSpPr>
      <xdr:spPr>
        <a:xfrm>
          <a:off x="15694660" y="13272770"/>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9" name="直線コネクタ 598">
          <a:extLst>
            <a:ext uri="{FF2B5EF4-FFF2-40B4-BE49-F238E27FC236}">
              <a16:creationId xmlns:a16="http://schemas.microsoft.com/office/drawing/2014/main" id="{A251AAA2-CA0F-4F16-B255-7A8A476C963A}"/>
            </a:ext>
          </a:extLst>
        </xdr:cNvPr>
        <xdr:cNvCxnSpPr/>
      </xdr:nvCxnSpPr>
      <xdr:spPr>
        <a:xfrm>
          <a:off x="16093440" y="1304163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161925</xdr:rowOff>
    </xdr:from>
    <xdr:ext cx="466090" cy="258445"/>
    <xdr:sp macro="" textlink="">
      <xdr:nvSpPr>
        <xdr:cNvPr id="600" name="テキスト ボックス 599">
          <a:extLst>
            <a:ext uri="{FF2B5EF4-FFF2-40B4-BE49-F238E27FC236}">
              <a16:creationId xmlns:a16="http://schemas.microsoft.com/office/drawing/2014/main" id="{AE9A2A9E-4A8D-429D-B415-01953D2D447F}"/>
            </a:ext>
          </a:extLst>
        </xdr:cNvPr>
        <xdr:cNvSpPr txBox="1"/>
      </xdr:nvSpPr>
      <xdr:spPr>
        <a:xfrm>
          <a:off x="15694660" y="1290256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96</xdr:col>
      <xdr:colOff>0</xdr:colOff>
      <xdr:row>75</xdr:row>
      <xdr:rowOff>94615</xdr:rowOff>
    </xdr:from>
    <xdr:to>
      <xdr:col>120</xdr:col>
      <xdr:colOff>114300</xdr:colOff>
      <xdr:row>75</xdr:row>
      <xdr:rowOff>94615</xdr:rowOff>
    </xdr:to>
    <xdr:cxnSp macro="">
      <xdr:nvCxnSpPr>
        <xdr:cNvPr id="601" name="直線コネクタ 600">
          <a:extLst>
            <a:ext uri="{FF2B5EF4-FFF2-40B4-BE49-F238E27FC236}">
              <a16:creationId xmlns:a16="http://schemas.microsoft.com/office/drawing/2014/main" id="{46DA0DCD-DC08-4D1E-B3C2-532B0142CEFB}"/>
            </a:ext>
          </a:extLst>
        </xdr:cNvPr>
        <xdr:cNvCxnSpPr/>
      </xdr:nvCxnSpPr>
      <xdr:spPr>
        <a:xfrm>
          <a:off x="16093440" y="12667615"/>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123825</xdr:rowOff>
    </xdr:from>
    <xdr:ext cx="466090" cy="257810"/>
    <xdr:sp macro="" textlink="">
      <xdr:nvSpPr>
        <xdr:cNvPr id="602" name="テキスト ボックス 601">
          <a:extLst>
            <a:ext uri="{FF2B5EF4-FFF2-40B4-BE49-F238E27FC236}">
              <a16:creationId xmlns:a16="http://schemas.microsoft.com/office/drawing/2014/main" id="{03FFCA9F-F16C-4C4A-A8F3-8A60297ACD8F}"/>
            </a:ext>
          </a:extLst>
        </xdr:cNvPr>
        <xdr:cNvSpPr txBox="1"/>
      </xdr:nvSpPr>
      <xdr:spPr>
        <a:xfrm>
          <a:off x="15694660" y="1252918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75</xdr:row>
      <xdr:rowOff>94615</xdr:rowOff>
    </xdr:from>
    <xdr:to>
      <xdr:col>120</xdr:col>
      <xdr:colOff>152400</xdr:colOff>
      <xdr:row>88</xdr:row>
      <xdr:rowOff>151765</xdr:rowOff>
    </xdr:to>
    <xdr:sp macro="" textlink="">
      <xdr:nvSpPr>
        <xdr:cNvPr id="603" name="【児童館】&#10;一人当たり面積グラフ枠">
          <a:extLst>
            <a:ext uri="{FF2B5EF4-FFF2-40B4-BE49-F238E27FC236}">
              <a16:creationId xmlns:a16="http://schemas.microsoft.com/office/drawing/2014/main" id="{8BAB476A-138D-4953-AE4B-237A5FB8E487}"/>
            </a:ext>
          </a:extLst>
        </xdr:cNvPr>
        <xdr:cNvSpPr/>
      </xdr:nvSpPr>
      <xdr:spPr>
        <a:xfrm>
          <a:off x="16093440" y="12667615"/>
          <a:ext cx="417576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126365</xdr:rowOff>
    </xdr:from>
    <xdr:to>
      <xdr:col>116</xdr:col>
      <xdr:colOff>62865</xdr:colOff>
      <xdr:row>86</xdr:row>
      <xdr:rowOff>88900</xdr:rowOff>
    </xdr:to>
    <xdr:cxnSp macro="">
      <xdr:nvCxnSpPr>
        <xdr:cNvPr id="604" name="直線コネクタ 603">
          <a:extLst>
            <a:ext uri="{FF2B5EF4-FFF2-40B4-BE49-F238E27FC236}">
              <a16:creationId xmlns:a16="http://schemas.microsoft.com/office/drawing/2014/main" id="{AECC0CAC-1EB2-4521-B1BB-BAB00104EC13}"/>
            </a:ext>
          </a:extLst>
        </xdr:cNvPr>
        <xdr:cNvCxnSpPr/>
      </xdr:nvCxnSpPr>
      <xdr:spPr>
        <a:xfrm flipV="1">
          <a:off x="19509105" y="13202285"/>
          <a:ext cx="0" cy="1303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92075</xdr:rowOff>
    </xdr:from>
    <xdr:ext cx="469900" cy="258445"/>
    <xdr:sp macro="" textlink="">
      <xdr:nvSpPr>
        <xdr:cNvPr id="605" name="【児童館】&#10;一人当たり面積最小値テキスト">
          <a:extLst>
            <a:ext uri="{FF2B5EF4-FFF2-40B4-BE49-F238E27FC236}">
              <a16:creationId xmlns:a16="http://schemas.microsoft.com/office/drawing/2014/main" id="{6FD48DCC-95D4-45EB-A58C-5D92949ABD68}"/>
            </a:ext>
          </a:extLst>
        </xdr:cNvPr>
        <xdr:cNvSpPr txBox="1"/>
      </xdr:nvSpPr>
      <xdr:spPr>
        <a:xfrm>
          <a:off x="19547840" y="145091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606" name="直線コネクタ 605">
          <a:extLst>
            <a:ext uri="{FF2B5EF4-FFF2-40B4-BE49-F238E27FC236}">
              <a16:creationId xmlns:a16="http://schemas.microsoft.com/office/drawing/2014/main" id="{67F2C5B2-67DF-4FCB-B1DD-911EEE0E788A}"/>
            </a:ext>
          </a:extLst>
        </xdr:cNvPr>
        <xdr:cNvCxnSpPr/>
      </xdr:nvCxnSpPr>
      <xdr:spPr>
        <a:xfrm>
          <a:off x="19443700" y="1450594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73025</xdr:rowOff>
    </xdr:from>
    <xdr:ext cx="469900" cy="258445"/>
    <xdr:sp macro="" textlink="">
      <xdr:nvSpPr>
        <xdr:cNvPr id="607" name="【児童館】&#10;一人当たり面積最大値テキスト">
          <a:extLst>
            <a:ext uri="{FF2B5EF4-FFF2-40B4-BE49-F238E27FC236}">
              <a16:creationId xmlns:a16="http://schemas.microsoft.com/office/drawing/2014/main" id="{BF686C26-2307-4D32-BDDE-551FF8D8B3BB}"/>
            </a:ext>
          </a:extLst>
        </xdr:cNvPr>
        <xdr:cNvSpPr txBox="1"/>
      </xdr:nvSpPr>
      <xdr:spPr>
        <a:xfrm>
          <a:off x="19547840" y="129813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0.107</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126365</xdr:rowOff>
    </xdr:from>
    <xdr:to>
      <xdr:col>116</xdr:col>
      <xdr:colOff>152400</xdr:colOff>
      <xdr:row>78</xdr:row>
      <xdr:rowOff>126365</xdr:rowOff>
    </xdr:to>
    <xdr:cxnSp macro="">
      <xdr:nvCxnSpPr>
        <xdr:cNvPr id="608" name="直線コネクタ 607">
          <a:extLst>
            <a:ext uri="{FF2B5EF4-FFF2-40B4-BE49-F238E27FC236}">
              <a16:creationId xmlns:a16="http://schemas.microsoft.com/office/drawing/2014/main" id="{875BCB8C-8209-41D9-8B4A-F9FFC9A78FA4}"/>
            </a:ext>
          </a:extLst>
        </xdr:cNvPr>
        <xdr:cNvCxnSpPr/>
      </xdr:nvCxnSpPr>
      <xdr:spPr>
        <a:xfrm>
          <a:off x="19443700" y="1320228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9525</xdr:rowOff>
    </xdr:from>
    <xdr:ext cx="469900" cy="258445"/>
    <xdr:sp macro="" textlink="">
      <xdr:nvSpPr>
        <xdr:cNvPr id="609" name="【児童館】&#10;一人当たり面積平均値テキスト">
          <a:extLst>
            <a:ext uri="{FF2B5EF4-FFF2-40B4-BE49-F238E27FC236}">
              <a16:creationId xmlns:a16="http://schemas.microsoft.com/office/drawing/2014/main" id="{9DA9A2A6-C009-4E80-9852-4E617192AF13}"/>
            </a:ext>
          </a:extLst>
        </xdr:cNvPr>
        <xdr:cNvSpPr txBox="1"/>
      </xdr:nvSpPr>
      <xdr:spPr>
        <a:xfrm>
          <a:off x="19547840" y="1392364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31115</xdr:rowOff>
    </xdr:from>
    <xdr:to>
      <xdr:col>116</xdr:col>
      <xdr:colOff>114300</xdr:colOff>
      <xdr:row>83</xdr:row>
      <xdr:rowOff>133350</xdr:rowOff>
    </xdr:to>
    <xdr:sp macro="" textlink="">
      <xdr:nvSpPr>
        <xdr:cNvPr id="610" name="フローチャート: 判断 609">
          <a:extLst>
            <a:ext uri="{FF2B5EF4-FFF2-40B4-BE49-F238E27FC236}">
              <a16:creationId xmlns:a16="http://schemas.microsoft.com/office/drawing/2014/main" id="{2AD71E97-5CF0-417E-AAF8-911F6474B705}"/>
            </a:ext>
          </a:extLst>
        </xdr:cNvPr>
        <xdr:cNvSpPr/>
      </xdr:nvSpPr>
      <xdr:spPr>
        <a:xfrm>
          <a:off x="19458940" y="13945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164465</xdr:rowOff>
    </xdr:from>
    <xdr:to>
      <xdr:col>112</xdr:col>
      <xdr:colOff>38100</xdr:colOff>
      <xdr:row>83</xdr:row>
      <xdr:rowOff>94615</xdr:rowOff>
    </xdr:to>
    <xdr:sp macro="" textlink="">
      <xdr:nvSpPr>
        <xdr:cNvPr id="611" name="フローチャート: 判断 610">
          <a:extLst>
            <a:ext uri="{FF2B5EF4-FFF2-40B4-BE49-F238E27FC236}">
              <a16:creationId xmlns:a16="http://schemas.microsoft.com/office/drawing/2014/main" id="{E520DC24-FC3A-4B3F-B049-3F46A2FD638D}"/>
            </a:ext>
          </a:extLst>
        </xdr:cNvPr>
        <xdr:cNvSpPr/>
      </xdr:nvSpPr>
      <xdr:spPr>
        <a:xfrm>
          <a:off x="18735040" y="139109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164465</xdr:rowOff>
    </xdr:from>
    <xdr:to>
      <xdr:col>107</xdr:col>
      <xdr:colOff>101600</xdr:colOff>
      <xdr:row>83</xdr:row>
      <xdr:rowOff>94615</xdr:rowOff>
    </xdr:to>
    <xdr:sp macro="" textlink="">
      <xdr:nvSpPr>
        <xdr:cNvPr id="612" name="フローチャート: 判断 611">
          <a:extLst>
            <a:ext uri="{FF2B5EF4-FFF2-40B4-BE49-F238E27FC236}">
              <a16:creationId xmlns:a16="http://schemas.microsoft.com/office/drawing/2014/main" id="{7DFD87FC-FE84-4D19-A27D-B3E9BE59EE47}"/>
            </a:ext>
          </a:extLst>
        </xdr:cNvPr>
        <xdr:cNvSpPr/>
      </xdr:nvSpPr>
      <xdr:spPr>
        <a:xfrm>
          <a:off x="17937480" y="13910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19050</xdr:rowOff>
    </xdr:from>
    <xdr:to>
      <xdr:col>102</xdr:col>
      <xdr:colOff>165100</xdr:colOff>
      <xdr:row>83</xdr:row>
      <xdr:rowOff>120650</xdr:rowOff>
    </xdr:to>
    <xdr:sp macro="" textlink="">
      <xdr:nvSpPr>
        <xdr:cNvPr id="613" name="フローチャート: 判断 612">
          <a:extLst>
            <a:ext uri="{FF2B5EF4-FFF2-40B4-BE49-F238E27FC236}">
              <a16:creationId xmlns:a16="http://schemas.microsoft.com/office/drawing/2014/main" id="{E1583678-5A00-4068-AB6F-317082E9D033}"/>
            </a:ext>
          </a:extLst>
        </xdr:cNvPr>
        <xdr:cNvSpPr/>
      </xdr:nvSpPr>
      <xdr:spPr>
        <a:xfrm>
          <a:off x="17162780" y="139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149225</xdr:rowOff>
    </xdr:from>
    <xdr:ext cx="761365" cy="259080"/>
    <xdr:sp macro="" textlink="">
      <xdr:nvSpPr>
        <xdr:cNvPr id="614" name="テキスト ボックス 613">
          <a:extLst>
            <a:ext uri="{FF2B5EF4-FFF2-40B4-BE49-F238E27FC236}">
              <a16:creationId xmlns:a16="http://schemas.microsoft.com/office/drawing/2014/main" id="{11FCE23F-BE5D-4D42-AD20-B606A4954392}"/>
            </a:ext>
          </a:extLst>
        </xdr:cNvPr>
        <xdr:cNvSpPr txBox="1"/>
      </xdr:nvSpPr>
      <xdr:spPr>
        <a:xfrm>
          <a:off x="19342100" y="149015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149225</xdr:rowOff>
    </xdr:from>
    <xdr:ext cx="762000" cy="259080"/>
    <xdr:sp macro="" textlink="">
      <xdr:nvSpPr>
        <xdr:cNvPr id="615" name="テキスト ボックス 614">
          <a:extLst>
            <a:ext uri="{FF2B5EF4-FFF2-40B4-BE49-F238E27FC236}">
              <a16:creationId xmlns:a16="http://schemas.microsoft.com/office/drawing/2014/main" id="{1A1C16C5-7B48-4CC9-B7CB-DBA2AA928D50}"/>
            </a:ext>
          </a:extLst>
        </xdr:cNvPr>
        <xdr:cNvSpPr txBox="1"/>
      </xdr:nvSpPr>
      <xdr:spPr>
        <a:xfrm>
          <a:off x="18610580" y="14901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149225</xdr:rowOff>
    </xdr:from>
    <xdr:ext cx="761365" cy="259080"/>
    <xdr:sp macro="" textlink="">
      <xdr:nvSpPr>
        <xdr:cNvPr id="616" name="テキスト ボックス 615">
          <a:extLst>
            <a:ext uri="{FF2B5EF4-FFF2-40B4-BE49-F238E27FC236}">
              <a16:creationId xmlns:a16="http://schemas.microsoft.com/office/drawing/2014/main" id="{8A1931E0-3F34-4F94-94C3-C60116F1391C}"/>
            </a:ext>
          </a:extLst>
        </xdr:cNvPr>
        <xdr:cNvSpPr txBox="1"/>
      </xdr:nvSpPr>
      <xdr:spPr>
        <a:xfrm>
          <a:off x="17820640" y="149015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149225</xdr:rowOff>
    </xdr:from>
    <xdr:ext cx="762000" cy="259080"/>
    <xdr:sp macro="" textlink="">
      <xdr:nvSpPr>
        <xdr:cNvPr id="617" name="テキスト ボックス 616">
          <a:extLst>
            <a:ext uri="{FF2B5EF4-FFF2-40B4-BE49-F238E27FC236}">
              <a16:creationId xmlns:a16="http://schemas.microsoft.com/office/drawing/2014/main" id="{DFBAECC4-51A6-4F3C-ACA8-10488989A215}"/>
            </a:ext>
          </a:extLst>
        </xdr:cNvPr>
        <xdr:cNvSpPr txBox="1"/>
      </xdr:nvSpPr>
      <xdr:spPr>
        <a:xfrm>
          <a:off x="17045940" y="14901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149225</xdr:rowOff>
    </xdr:from>
    <xdr:ext cx="762000" cy="259080"/>
    <xdr:sp macro="" textlink="">
      <xdr:nvSpPr>
        <xdr:cNvPr id="618" name="テキスト ボックス 617">
          <a:extLst>
            <a:ext uri="{FF2B5EF4-FFF2-40B4-BE49-F238E27FC236}">
              <a16:creationId xmlns:a16="http://schemas.microsoft.com/office/drawing/2014/main" id="{A5F5B205-C873-41E7-9F40-3BFBDE4F61E7}"/>
            </a:ext>
          </a:extLst>
        </xdr:cNvPr>
        <xdr:cNvSpPr txBox="1"/>
      </xdr:nvSpPr>
      <xdr:spPr>
        <a:xfrm>
          <a:off x="16263620" y="14901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111</xdr:col>
      <xdr:colOff>127000</xdr:colOff>
      <xdr:row>82</xdr:row>
      <xdr:rowOff>114300</xdr:rowOff>
    </xdr:from>
    <xdr:to>
      <xdr:col>112</xdr:col>
      <xdr:colOff>38100</xdr:colOff>
      <xdr:row>83</xdr:row>
      <xdr:rowOff>44450</xdr:rowOff>
    </xdr:to>
    <xdr:sp macro="" textlink="">
      <xdr:nvSpPr>
        <xdr:cNvPr id="619" name="楕円 618">
          <a:extLst>
            <a:ext uri="{FF2B5EF4-FFF2-40B4-BE49-F238E27FC236}">
              <a16:creationId xmlns:a16="http://schemas.microsoft.com/office/drawing/2014/main" id="{9C6AFD82-BD94-4208-8607-8EFE401862FA}"/>
            </a:ext>
          </a:extLst>
        </xdr:cNvPr>
        <xdr:cNvSpPr/>
      </xdr:nvSpPr>
      <xdr:spPr>
        <a:xfrm>
          <a:off x="18735040" y="138607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114300</xdr:rowOff>
    </xdr:from>
    <xdr:to>
      <xdr:col>107</xdr:col>
      <xdr:colOff>101600</xdr:colOff>
      <xdr:row>83</xdr:row>
      <xdr:rowOff>44450</xdr:rowOff>
    </xdr:to>
    <xdr:sp macro="" textlink="">
      <xdr:nvSpPr>
        <xdr:cNvPr id="620" name="楕円 619">
          <a:extLst>
            <a:ext uri="{FF2B5EF4-FFF2-40B4-BE49-F238E27FC236}">
              <a16:creationId xmlns:a16="http://schemas.microsoft.com/office/drawing/2014/main" id="{A280EA26-ACF3-419A-9C4D-C60B1C8E6EF5}"/>
            </a:ext>
          </a:extLst>
        </xdr:cNvPr>
        <xdr:cNvSpPr/>
      </xdr:nvSpPr>
      <xdr:spPr>
        <a:xfrm>
          <a:off x="17937480" y="13860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164465</xdr:rowOff>
    </xdr:from>
    <xdr:to>
      <xdr:col>111</xdr:col>
      <xdr:colOff>177800</xdr:colOff>
      <xdr:row>82</xdr:row>
      <xdr:rowOff>164465</xdr:rowOff>
    </xdr:to>
    <xdr:cxnSp macro="">
      <xdr:nvCxnSpPr>
        <xdr:cNvPr id="621" name="直線コネクタ 620">
          <a:extLst>
            <a:ext uri="{FF2B5EF4-FFF2-40B4-BE49-F238E27FC236}">
              <a16:creationId xmlns:a16="http://schemas.microsoft.com/office/drawing/2014/main" id="{E3048D41-9694-4FE8-91B7-4D7C8E2BAD78}"/>
            </a:ext>
          </a:extLst>
        </xdr:cNvPr>
        <xdr:cNvCxnSpPr/>
      </xdr:nvCxnSpPr>
      <xdr:spPr>
        <a:xfrm>
          <a:off x="17988280" y="13910945"/>
          <a:ext cx="7899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114300</xdr:rowOff>
    </xdr:from>
    <xdr:to>
      <xdr:col>102</xdr:col>
      <xdr:colOff>165100</xdr:colOff>
      <xdr:row>83</xdr:row>
      <xdr:rowOff>44450</xdr:rowOff>
    </xdr:to>
    <xdr:sp macro="" textlink="">
      <xdr:nvSpPr>
        <xdr:cNvPr id="622" name="楕円 621">
          <a:extLst>
            <a:ext uri="{FF2B5EF4-FFF2-40B4-BE49-F238E27FC236}">
              <a16:creationId xmlns:a16="http://schemas.microsoft.com/office/drawing/2014/main" id="{8A385412-BFD5-44F0-BF45-DA050CAA346C}"/>
            </a:ext>
          </a:extLst>
        </xdr:cNvPr>
        <xdr:cNvSpPr/>
      </xdr:nvSpPr>
      <xdr:spPr>
        <a:xfrm>
          <a:off x="17162780" y="13860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164465</xdr:rowOff>
    </xdr:from>
    <xdr:to>
      <xdr:col>107</xdr:col>
      <xdr:colOff>50800</xdr:colOff>
      <xdr:row>82</xdr:row>
      <xdr:rowOff>164465</xdr:rowOff>
    </xdr:to>
    <xdr:cxnSp macro="">
      <xdr:nvCxnSpPr>
        <xdr:cNvPr id="623" name="直線コネクタ 622">
          <a:extLst>
            <a:ext uri="{FF2B5EF4-FFF2-40B4-BE49-F238E27FC236}">
              <a16:creationId xmlns:a16="http://schemas.microsoft.com/office/drawing/2014/main" id="{BE0DF648-6319-4DE0-AC52-8651C0A9CA1F}"/>
            </a:ext>
          </a:extLst>
        </xdr:cNvPr>
        <xdr:cNvCxnSpPr/>
      </xdr:nvCxnSpPr>
      <xdr:spPr>
        <a:xfrm>
          <a:off x="17213580" y="13910945"/>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86360</xdr:rowOff>
    </xdr:from>
    <xdr:ext cx="469900" cy="257175"/>
    <xdr:sp macro="" textlink="">
      <xdr:nvSpPr>
        <xdr:cNvPr id="624" name="n_1aveValue【児童館】&#10;一人当たり面積">
          <a:extLst>
            <a:ext uri="{FF2B5EF4-FFF2-40B4-BE49-F238E27FC236}">
              <a16:creationId xmlns:a16="http://schemas.microsoft.com/office/drawing/2014/main" id="{501293F3-5FFB-476E-B606-9FE1DB052C6E}"/>
            </a:ext>
          </a:extLst>
        </xdr:cNvPr>
        <xdr:cNvSpPr txBox="1"/>
      </xdr:nvSpPr>
      <xdr:spPr>
        <a:xfrm>
          <a:off x="18561050" y="140004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86360</xdr:rowOff>
    </xdr:from>
    <xdr:ext cx="467995" cy="257175"/>
    <xdr:sp macro="" textlink="">
      <xdr:nvSpPr>
        <xdr:cNvPr id="625" name="n_2aveValue【児童館】&#10;一人当たり面積">
          <a:extLst>
            <a:ext uri="{FF2B5EF4-FFF2-40B4-BE49-F238E27FC236}">
              <a16:creationId xmlns:a16="http://schemas.microsoft.com/office/drawing/2014/main" id="{B3173C49-0234-4B64-99FE-B31FFC034B50}"/>
            </a:ext>
          </a:extLst>
        </xdr:cNvPr>
        <xdr:cNvSpPr txBox="1"/>
      </xdr:nvSpPr>
      <xdr:spPr>
        <a:xfrm>
          <a:off x="17776190" y="140004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83</xdr:row>
      <xdr:rowOff>111760</xdr:rowOff>
    </xdr:from>
    <xdr:ext cx="467995" cy="257175"/>
    <xdr:sp macro="" textlink="">
      <xdr:nvSpPr>
        <xdr:cNvPr id="626" name="n_3aveValue【児童館】&#10;一人当たり面積">
          <a:extLst>
            <a:ext uri="{FF2B5EF4-FFF2-40B4-BE49-F238E27FC236}">
              <a16:creationId xmlns:a16="http://schemas.microsoft.com/office/drawing/2014/main" id="{56584740-5067-4C87-9BB3-02B6A0E1DE7F}"/>
            </a:ext>
          </a:extLst>
        </xdr:cNvPr>
        <xdr:cNvSpPr txBox="1"/>
      </xdr:nvSpPr>
      <xdr:spPr>
        <a:xfrm>
          <a:off x="17001490" y="140258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81</xdr:row>
      <xdr:rowOff>60325</xdr:rowOff>
    </xdr:from>
    <xdr:ext cx="469900" cy="259080"/>
    <xdr:sp macro="" textlink="">
      <xdr:nvSpPr>
        <xdr:cNvPr id="627" name="n_1mainValue【児童館】&#10;一人当たり面積">
          <a:extLst>
            <a:ext uri="{FF2B5EF4-FFF2-40B4-BE49-F238E27FC236}">
              <a16:creationId xmlns:a16="http://schemas.microsoft.com/office/drawing/2014/main" id="{BF55B2FD-D50D-4234-9970-C697ADC52D61}"/>
            </a:ext>
          </a:extLst>
        </xdr:cNvPr>
        <xdr:cNvSpPr txBox="1"/>
      </xdr:nvSpPr>
      <xdr:spPr>
        <a:xfrm>
          <a:off x="18561050" y="13639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81</xdr:row>
      <xdr:rowOff>60325</xdr:rowOff>
    </xdr:from>
    <xdr:ext cx="467995" cy="259080"/>
    <xdr:sp macro="" textlink="">
      <xdr:nvSpPr>
        <xdr:cNvPr id="628" name="n_2mainValue【児童館】&#10;一人当たり面積">
          <a:extLst>
            <a:ext uri="{FF2B5EF4-FFF2-40B4-BE49-F238E27FC236}">
              <a16:creationId xmlns:a16="http://schemas.microsoft.com/office/drawing/2014/main" id="{661A28A2-66FB-4281-8C4B-A02838B5F27D}"/>
            </a:ext>
          </a:extLst>
        </xdr:cNvPr>
        <xdr:cNvSpPr txBox="1"/>
      </xdr:nvSpPr>
      <xdr:spPr>
        <a:xfrm>
          <a:off x="17776190" y="136391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81</xdr:row>
      <xdr:rowOff>60325</xdr:rowOff>
    </xdr:from>
    <xdr:ext cx="467995" cy="259080"/>
    <xdr:sp macro="" textlink="">
      <xdr:nvSpPr>
        <xdr:cNvPr id="629" name="n_3mainValue【児童館】&#10;一人当たり面積">
          <a:extLst>
            <a:ext uri="{FF2B5EF4-FFF2-40B4-BE49-F238E27FC236}">
              <a16:creationId xmlns:a16="http://schemas.microsoft.com/office/drawing/2014/main" id="{61B49B07-1F51-43F6-8D54-BB0AD4F36D77}"/>
            </a:ext>
          </a:extLst>
        </xdr:cNvPr>
        <xdr:cNvSpPr txBox="1"/>
      </xdr:nvSpPr>
      <xdr:spPr>
        <a:xfrm>
          <a:off x="17001490" y="136391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0" name="正方形/長方形 629">
          <a:extLst>
            <a:ext uri="{FF2B5EF4-FFF2-40B4-BE49-F238E27FC236}">
              <a16:creationId xmlns:a16="http://schemas.microsoft.com/office/drawing/2014/main" id="{D45538D6-7256-4983-A45F-53A56F85EDC5}"/>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1" name="正方形/長方形 630">
          <a:extLst>
            <a:ext uri="{FF2B5EF4-FFF2-40B4-BE49-F238E27FC236}">
              <a16:creationId xmlns:a16="http://schemas.microsoft.com/office/drawing/2014/main" id="{D6A30315-F5AA-4BE2-977E-2623C5A9A689}"/>
            </a:ext>
          </a:extLst>
        </xdr:cNvPr>
        <xdr:cNvSpPr/>
      </xdr:nvSpPr>
      <xdr:spPr>
        <a:xfrm>
          <a:off x="1106424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2" name="正方形/長方形 631">
          <a:extLst>
            <a:ext uri="{FF2B5EF4-FFF2-40B4-BE49-F238E27FC236}">
              <a16:creationId xmlns:a16="http://schemas.microsoft.com/office/drawing/2014/main" id="{3C51AF14-00AD-49FA-959E-2322B99275CD}"/>
            </a:ext>
          </a:extLst>
        </xdr:cNvPr>
        <xdr:cNvSpPr/>
      </xdr:nvSpPr>
      <xdr:spPr>
        <a:xfrm>
          <a:off x="1106424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3" name="正方形/長方形 632">
          <a:extLst>
            <a:ext uri="{FF2B5EF4-FFF2-40B4-BE49-F238E27FC236}">
              <a16:creationId xmlns:a16="http://schemas.microsoft.com/office/drawing/2014/main" id="{2E3F9C97-0E54-4B01-A898-E385A26010D2}"/>
            </a:ext>
          </a:extLst>
        </xdr:cNvPr>
        <xdr:cNvSpPr/>
      </xdr:nvSpPr>
      <xdr:spPr>
        <a:xfrm>
          <a:off x="1196594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4" name="正方形/長方形 633">
          <a:extLst>
            <a:ext uri="{FF2B5EF4-FFF2-40B4-BE49-F238E27FC236}">
              <a16:creationId xmlns:a16="http://schemas.microsoft.com/office/drawing/2014/main" id="{A4017C98-BBD1-4478-B3A3-7A403AD223EB}"/>
            </a:ext>
          </a:extLst>
        </xdr:cNvPr>
        <xdr:cNvSpPr/>
      </xdr:nvSpPr>
      <xdr:spPr>
        <a:xfrm>
          <a:off x="1196594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5" name="正方形/長方形 634">
          <a:extLst>
            <a:ext uri="{FF2B5EF4-FFF2-40B4-BE49-F238E27FC236}">
              <a16:creationId xmlns:a16="http://schemas.microsoft.com/office/drawing/2014/main" id="{0EE8BEAC-12A1-4FA0-8B87-E535A1B33738}"/>
            </a:ext>
          </a:extLst>
        </xdr:cNvPr>
        <xdr:cNvSpPr/>
      </xdr:nvSpPr>
      <xdr:spPr>
        <a:xfrm>
          <a:off x="1297178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6" name="正方形/長方形 635">
          <a:extLst>
            <a:ext uri="{FF2B5EF4-FFF2-40B4-BE49-F238E27FC236}">
              <a16:creationId xmlns:a16="http://schemas.microsoft.com/office/drawing/2014/main" id="{0E975C4B-B57F-48BC-A751-9E336195AEE7}"/>
            </a:ext>
          </a:extLst>
        </xdr:cNvPr>
        <xdr:cNvSpPr/>
      </xdr:nvSpPr>
      <xdr:spPr>
        <a:xfrm>
          <a:off x="1297178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7" name="正方形/長方形 636">
          <a:extLst>
            <a:ext uri="{FF2B5EF4-FFF2-40B4-BE49-F238E27FC236}">
              <a16:creationId xmlns:a16="http://schemas.microsoft.com/office/drawing/2014/main" id="{2229192D-7F0C-4474-8BDF-A6C759BF98FF}"/>
            </a:ext>
          </a:extLst>
        </xdr:cNvPr>
        <xdr:cNvSpPr/>
      </xdr:nvSpPr>
      <xdr:spPr>
        <a:xfrm>
          <a:off x="10960100" y="16394430"/>
          <a:ext cx="415290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6545" cy="225425"/>
    <xdr:sp macro="" textlink="">
      <xdr:nvSpPr>
        <xdr:cNvPr id="638" name="テキスト ボックス 637">
          <a:extLst>
            <a:ext uri="{FF2B5EF4-FFF2-40B4-BE49-F238E27FC236}">
              <a16:creationId xmlns:a16="http://schemas.microsoft.com/office/drawing/2014/main" id="{3895DF6B-620A-48C1-9D72-4778F7F67BAE}"/>
            </a:ext>
          </a:extLst>
        </xdr:cNvPr>
        <xdr:cNvSpPr txBox="1"/>
      </xdr:nvSpPr>
      <xdr:spPr>
        <a:xfrm>
          <a:off x="10922000" y="1620774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9" name="直線コネクタ 638">
          <a:extLst>
            <a:ext uri="{FF2B5EF4-FFF2-40B4-BE49-F238E27FC236}">
              <a16:creationId xmlns:a16="http://schemas.microsoft.com/office/drawing/2014/main" id="{EF4F14E7-C75C-4623-935A-4C65EAA01C34}"/>
            </a:ext>
          </a:extLst>
        </xdr:cNvPr>
        <xdr:cNvCxnSpPr/>
      </xdr:nvCxnSpPr>
      <xdr:spPr>
        <a:xfrm>
          <a:off x="10960100" y="1862709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110</xdr:row>
      <xdr:rowOff>48260</xdr:rowOff>
    </xdr:from>
    <xdr:ext cx="403225" cy="259080"/>
    <xdr:sp macro="" textlink="">
      <xdr:nvSpPr>
        <xdr:cNvPr id="640" name="テキスト ボックス 639">
          <a:extLst>
            <a:ext uri="{FF2B5EF4-FFF2-40B4-BE49-F238E27FC236}">
              <a16:creationId xmlns:a16="http://schemas.microsoft.com/office/drawing/2014/main" id="{E6F156CD-6B25-4168-A844-7287C34872D1}"/>
            </a:ext>
          </a:extLst>
        </xdr:cNvPr>
        <xdr:cNvSpPr txBox="1"/>
      </xdr:nvSpPr>
      <xdr:spPr>
        <a:xfrm>
          <a:off x="10602595" y="184886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41" name="直線コネクタ 640">
          <a:extLst>
            <a:ext uri="{FF2B5EF4-FFF2-40B4-BE49-F238E27FC236}">
              <a16:creationId xmlns:a16="http://schemas.microsoft.com/office/drawing/2014/main" id="{CF88CCA0-BB61-4470-97E4-911B6D173AA7}"/>
            </a:ext>
          </a:extLst>
        </xdr:cNvPr>
        <xdr:cNvCxnSpPr/>
      </xdr:nvCxnSpPr>
      <xdr:spPr>
        <a:xfrm>
          <a:off x="10960100" y="1818132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107</xdr:row>
      <xdr:rowOff>105410</xdr:rowOff>
    </xdr:from>
    <xdr:ext cx="403225" cy="259080"/>
    <xdr:sp macro="" textlink="">
      <xdr:nvSpPr>
        <xdr:cNvPr id="642" name="テキスト ボックス 641">
          <a:extLst>
            <a:ext uri="{FF2B5EF4-FFF2-40B4-BE49-F238E27FC236}">
              <a16:creationId xmlns:a16="http://schemas.microsoft.com/office/drawing/2014/main" id="{8815190D-0F84-4A29-8CCD-613D749C3F97}"/>
            </a:ext>
          </a:extLst>
        </xdr:cNvPr>
        <xdr:cNvSpPr txBox="1"/>
      </xdr:nvSpPr>
      <xdr:spPr>
        <a:xfrm>
          <a:off x="10602595" y="180428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43" name="直線コネクタ 642">
          <a:extLst>
            <a:ext uri="{FF2B5EF4-FFF2-40B4-BE49-F238E27FC236}">
              <a16:creationId xmlns:a16="http://schemas.microsoft.com/office/drawing/2014/main" id="{1B84FF79-757A-4D35-8122-378251D4CA8A}"/>
            </a:ext>
          </a:extLst>
        </xdr:cNvPr>
        <xdr:cNvCxnSpPr/>
      </xdr:nvCxnSpPr>
      <xdr:spPr>
        <a:xfrm>
          <a:off x="10960100" y="1773555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162560</xdr:rowOff>
    </xdr:from>
    <xdr:ext cx="403225" cy="259080"/>
    <xdr:sp macro="" textlink="">
      <xdr:nvSpPr>
        <xdr:cNvPr id="644" name="テキスト ボックス 643">
          <a:extLst>
            <a:ext uri="{FF2B5EF4-FFF2-40B4-BE49-F238E27FC236}">
              <a16:creationId xmlns:a16="http://schemas.microsoft.com/office/drawing/2014/main" id="{FB43D3BE-D332-40FF-8925-AC7537E95D57}"/>
            </a:ext>
          </a:extLst>
        </xdr:cNvPr>
        <xdr:cNvSpPr txBox="1"/>
      </xdr:nvSpPr>
      <xdr:spPr>
        <a:xfrm>
          <a:off x="10602595" y="175971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45" name="直線コネクタ 644">
          <a:extLst>
            <a:ext uri="{FF2B5EF4-FFF2-40B4-BE49-F238E27FC236}">
              <a16:creationId xmlns:a16="http://schemas.microsoft.com/office/drawing/2014/main" id="{4496DDF6-5A41-494F-9A2A-830F283D42B5}"/>
            </a:ext>
          </a:extLst>
        </xdr:cNvPr>
        <xdr:cNvCxnSpPr/>
      </xdr:nvCxnSpPr>
      <xdr:spPr>
        <a:xfrm>
          <a:off x="10960100" y="1728597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48260</xdr:rowOff>
    </xdr:from>
    <xdr:ext cx="403225" cy="259080"/>
    <xdr:sp macro="" textlink="">
      <xdr:nvSpPr>
        <xdr:cNvPr id="646" name="テキスト ボックス 645">
          <a:extLst>
            <a:ext uri="{FF2B5EF4-FFF2-40B4-BE49-F238E27FC236}">
              <a16:creationId xmlns:a16="http://schemas.microsoft.com/office/drawing/2014/main" id="{067FF858-7154-40B0-A3BC-C21F074B93C2}"/>
            </a:ext>
          </a:extLst>
        </xdr:cNvPr>
        <xdr:cNvSpPr txBox="1"/>
      </xdr:nvSpPr>
      <xdr:spPr>
        <a:xfrm>
          <a:off x="10602595" y="171475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47" name="直線コネクタ 646">
          <a:extLst>
            <a:ext uri="{FF2B5EF4-FFF2-40B4-BE49-F238E27FC236}">
              <a16:creationId xmlns:a16="http://schemas.microsoft.com/office/drawing/2014/main" id="{987EFFC9-6456-443E-AC3F-C7E168ABD7E4}"/>
            </a:ext>
          </a:extLst>
        </xdr:cNvPr>
        <xdr:cNvCxnSpPr/>
      </xdr:nvCxnSpPr>
      <xdr:spPr>
        <a:xfrm>
          <a:off x="10960100" y="1684020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99</xdr:row>
      <xdr:rowOff>105410</xdr:rowOff>
    </xdr:from>
    <xdr:ext cx="466090" cy="259080"/>
    <xdr:sp macro="" textlink="">
      <xdr:nvSpPr>
        <xdr:cNvPr id="648" name="テキスト ボックス 647">
          <a:extLst>
            <a:ext uri="{FF2B5EF4-FFF2-40B4-BE49-F238E27FC236}">
              <a16:creationId xmlns:a16="http://schemas.microsoft.com/office/drawing/2014/main" id="{1B8DDA02-107A-4785-B3C9-D0E1F004BF69}"/>
            </a:ext>
          </a:extLst>
        </xdr:cNvPr>
        <xdr:cNvSpPr txBox="1"/>
      </xdr:nvSpPr>
      <xdr:spPr>
        <a:xfrm>
          <a:off x="10561320" y="167017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9" name="直線コネクタ 648">
          <a:extLst>
            <a:ext uri="{FF2B5EF4-FFF2-40B4-BE49-F238E27FC236}">
              <a16:creationId xmlns:a16="http://schemas.microsoft.com/office/drawing/2014/main" id="{7137A524-4C7E-4927-9A3C-F44673BEDA4D}"/>
            </a:ext>
          </a:extLst>
        </xdr:cNvPr>
        <xdr:cNvCxnSpPr/>
      </xdr:nvCxnSpPr>
      <xdr:spPr>
        <a:xfrm>
          <a:off x="10960100" y="1639443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6090" cy="259080"/>
    <xdr:sp macro="" textlink="">
      <xdr:nvSpPr>
        <xdr:cNvPr id="650" name="テキスト ボックス 649">
          <a:extLst>
            <a:ext uri="{FF2B5EF4-FFF2-40B4-BE49-F238E27FC236}">
              <a16:creationId xmlns:a16="http://schemas.microsoft.com/office/drawing/2014/main" id="{B9E8284C-E463-4A93-92BB-B3833E52D2E5}"/>
            </a:ext>
          </a:extLst>
        </xdr:cNvPr>
        <xdr:cNvSpPr txBox="1"/>
      </xdr:nvSpPr>
      <xdr:spPr>
        <a:xfrm>
          <a:off x="10561320" y="162560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1" name="【公民館】&#10;有形固定資産減価償却率グラフ枠">
          <a:extLst>
            <a:ext uri="{FF2B5EF4-FFF2-40B4-BE49-F238E27FC236}">
              <a16:creationId xmlns:a16="http://schemas.microsoft.com/office/drawing/2014/main" id="{66193D5A-BEBB-4DD5-B7E6-2BD31F3A21A6}"/>
            </a:ext>
          </a:extLst>
        </xdr:cNvPr>
        <xdr:cNvSpPr/>
      </xdr:nvSpPr>
      <xdr:spPr>
        <a:xfrm>
          <a:off x="10960100" y="16394430"/>
          <a:ext cx="415290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167640</xdr:rowOff>
    </xdr:from>
    <xdr:to>
      <xdr:col>85</xdr:col>
      <xdr:colOff>126365</xdr:colOff>
      <xdr:row>108</xdr:row>
      <xdr:rowOff>144780</xdr:rowOff>
    </xdr:to>
    <xdr:cxnSp macro="">
      <xdr:nvCxnSpPr>
        <xdr:cNvPr id="652" name="直線コネクタ 651">
          <a:extLst>
            <a:ext uri="{FF2B5EF4-FFF2-40B4-BE49-F238E27FC236}">
              <a16:creationId xmlns:a16="http://schemas.microsoft.com/office/drawing/2014/main" id="{F019ECE8-78AC-4831-A9D7-1F9E01D37A17}"/>
            </a:ext>
          </a:extLst>
        </xdr:cNvPr>
        <xdr:cNvCxnSpPr/>
      </xdr:nvCxnSpPr>
      <xdr:spPr>
        <a:xfrm flipV="1">
          <a:off x="14375765" y="16931640"/>
          <a:ext cx="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148590</xdr:rowOff>
    </xdr:from>
    <xdr:ext cx="405130" cy="259080"/>
    <xdr:sp macro="" textlink="">
      <xdr:nvSpPr>
        <xdr:cNvPr id="653" name="【公民館】&#10;有形固定資産減価償却率最小値テキスト">
          <a:extLst>
            <a:ext uri="{FF2B5EF4-FFF2-40B4-BE49-F238E27FC236}">
              <a16:creationId xmlns:a16="http://schemas.microsoft.com/office/drawing/2014/main" id="{800CFEA9-CBE7-4FB0-85BE-C3F1E543B7E4}"/>
            </a:ext>
          </a:extLst>
        </xdr:cNvPr>
        <xdr:cNvSpPr txBox="1"/>
      </xdr:nvSpPr>
      <xdr:spPr>
        <a:xfrm>
          <a:off x="14414500" y="18253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654" name="直線コネクタ 653">
          <a:extLst>
            <a:ext uri="{FF2B5EF4-FFF2-40B4-BE49-F238E27FC236}">
              <a16:creationId xmlns:a16="http://schemas.microsoft.com/office/drawing/2014/main" id="{D814C350-6797-4A0A-9F49-B2AE42812759}"/>
            </a:ext>
          </a:extLst>
        </xdr:cNvPr>
        <xdr:cNvCxnSpPr/>
      </xdr:nvCxnSpPr>
      <xdr:spPr>
        <a:xfrm>
          <a:off x="14287500" y="1824990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114300</xdr:rowOff>
    </xdr:from>
    <xdr:ext cx="405130" cy="259080"/>
    <xdr:sp macro="" textlink="">
      <xdr:nvSpPr>
        <xdr:cNvPr id="655" name="【公民館】&#10;有形固定資産減価償却率最大値テキスト">
          <a:extLst>
            <a:ext uri="{FF2B5EF4-FFF2-40B4-BE49-F238E27FC236}">
              <a16:creationId xmlns:a16="http://schemas.microsoft.com/office/drawing/2014/main" id="{557E2C62-C6DD-41DF-92ED-3DB53356F1C9}"/>
            </a:ext>
          </a:extLst>
        </xdr:cNvPr>
        <xdr:cNvSpPr txBox="1"/>
      </xdr:nvSpPr>
      <xdr:spPr>
        <a:xfrm>
          <a:off x="14414500" y="167106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96.0</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167640</xdr:rowOff>
    </xdr:from>
    <xdr:to>
      <xdr:col>86</xdr:col>
      <xdr:colOff>25400</xdr:colOff>
      <xdr:row>100</xdr:row>
      <xdr:rowOff>167640</xdr:rowOff>
    </xdr:to>
    <xdr:cxnSp macro="">
      <xdr:nvCxnSpPr>
        <xdr:cNvPr id="656" name="直線コネクタ 655">
          <a:extLst>
            <a:ext uri="{FF2B5EF4-FFF2-40B4-BE49-F238E27FC236}">
              <a16:creationId xmlns:a16="http://schemas.microsoft.com/office/drawing/2014/main" id="{2090D47F-290E-46F0-B300-E4E062F8B8B4}"/>
            </a:ext>
          </a:extLst>
        </xdr:cNvPr>
        <xdr:cNvCxnSpPr/>
      </xdr:nvCxnSpPr>
      <xdr:spPr>
        <a:xfrm>
          <a:off x="14287500" y="1693164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46990</xdr:rowOff>
    </xdr:from>
    <xdr:ext cx="405130" cy="259080"/>
    <xdr:sp macro="" textlink="">
      <xdr:nvSpPr>
        <xdr:cNvPr id="657" name="【公民館】&#10;有形固定資産減価償却率平均値テキスト">
          <a:extLst>
            <a:ext uri="{FF2B5EF4-FFF2-40B4-BE49-F238E27FC236}">
              <a16:creationId xmlns:a16="http://schemas.microsoft.com/office/drawing/2014/main" id="{098101DF-6C06-4A44-AFDE-592C3A8E3F0A}"/>
            </a:ext>
          </a:extLst>
        </xdr:cNvPr>
        <xdr:cNvSpPr txBox="1"/>
      </xdr:nvSpPr>
      <xdr:spPr>
        <a:xfrm>
          <a:off x="14414500" y="176491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105</xdr:row>
      <xdr:rowOff>68580</xdr:rowOff>
    </xdr:from>
    <xdr:to>
      <xdr:col>85</xdr:col>
      <xdr:colOff>177800</xdr:colOff>
      <xdr:row>105</xdr:row>
      <xdr:rowOff>170180</xdr:rowOff>
    </xdr:to>
    <xdr:sp macro="" textlink="">
      <xdr:nvSpPr>
        <xdr:cNvPr id="658" name="フローチャート: 判断 657">
          <a:extLst>
            <a:ext uri="{FF2B5EF4-FFF2-40B4-BE49-F238E27FC236}">
              <a16:creationId xmlns:a16="http://schemas.microsoft.com/office/drawing/2014/main" id="{CB3A368E-63AE-4E8C-9422-C45B356FC292}"/>
            </a:ext>
          </a:extLst>
        </xdr:cNvPr>
        <xdr:cNvSpPr/>
      </xdr:nvSpPr>
      <xdr:spPr>
        <a:xfrm>
          <a:off x="14325600" y="1767078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66675</xdr:rowOff>
    </xdr:from>
    <xdr:to>
      <xdr:col>81</xdr:col>
      <xdr:colOff>101600</xdr:colOff>
      <xdr:row>105</xdr:row>
      <xdr:rowOff>168275</xdr:rowOff>
    </xdr:to>
    <xdr:sp macro="" textlink="">
      <xdr:nvSpPr>
        <xdr:cNvPr id="659" name="フローチャート: 判断 658">
          <a:extLst>
            <a:ext uri="{FF2B5EF4-FFF2-40B4-BE49-F238E27FC236}">
              <a16:creationId xmlns:a16="http://schemas.microsoft.com/office/drawing/2014/main" id="{3667411A-5882-446A-8BA6-B524843B9145}"/>
            </a:ext>
          </a:extLst>
        </xdr:cNvPr>
        <xdr:cNvSpPr/>
      </xdr:nvSpPr>
      <xdr:spPr>
        <a:xfrm>
          <a:off x="13578840" y="1766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109855</xdr:rowOff>
    </xdr:from>
    <xdr:to>
      <xdr:col>76</xdr:col>
      <xdr:colOff>165100</xdr:colOff>
      <xdr:row>106</xdr:row>
      <xdr:rowOff>40640</xdr:rowOff>
    </xdr:to>
    <xdr:sp macro="" textlink="">
      <xdr:nvSpPr>
        <xdr:cNvPr id="660" name="フローチャート: 判断 659">
          <a:extLst>
            <a:ext uri="{FF2B5EF4-FFF2-40B4-BE49-F238E27FC236}">
              <a16:creationId xmlns:a16="http://schemas.microsoft.com/office/drawing/2014/main" id="{7BED21E3-828E-4BF9-8D8F-A2885A09EE8C}"/>
            </a:ext>
          </a:extLst>
        </xdr:cNvPr>
        <xdr:cNvSpPr/>
      </xdr:nvSpPr>
      <xdr:spPr>
        <a:xfrm>
          <a:off x="12804140" y="1771205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48260</xdr:rowOff>
    </xdr:from>
    <xdr:to>
      <xdr:col>72</xdr:col>
      <xdr:colOff>38100</xdr:colOff>
      <xdr:row>105</xdr:row>
      <xdr:rowOff>149860</xdr:rowOff>
    </xdr:to>
    <xdr:sp macro="" textlink="">
      <xdr:nvSpPr>
        <xdr:cNvPr id="661" name="フローチャート: 判断 660">
          <a:extLst>
            <a:ext uri="{FF2B5EF4-FFF2-40B4-BE49-F238E27FC236}">
              <a16:creationId xmlns:a16="http://schemas.microsoft.com/office/drawing/2014/main" id="{10D8DC57-DF7D-4743-8D91-1E2FF4EAD5C2}"/>
            </a:ext>
          </a:extLst>
        </xdr:cNvPr>
        <xdr:cNvSpPr/>
      </xdr:nvSpPr>
      <xdr:spPr>
        <a:xfrm>
          <a:off x="12029440" y="176504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62" name="テキスト ボックス 661">
          <a:extLst>
            <a:ext uri="{FF2B5EF4-FFF2-40B4-BE49-F238E27FC236}">
              <a16:creationId xmlns:a16="http://schemas.microsoft.com/office/drawing/2014/main" id="{C90AF3AD-D7E2-45DB-9CEA-25FEB3667529}"/>
            </a:ext>
          </a:extLst>
        </xdr:cNvPr>
        <xdr:cNvSpPr txBox="1"/>
      </xdr:nvSpPr>
      <xdr:spPr>
        <a:xfrm>
          <a:off x="14208760" y="1862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1365" cy="259080"/>
    <xdr:sp macro="" textlink="">
      <xdr:nvSpPr>
        <xdr:cNvPr id="663" name="テキスト ボックス 662">
          <a:extLst>
            <a:ext uri="{FF2B5EF4-FFF2-40B4-BE49-F238E27FC236}">
              <a16:creationId xmlns:a16="http://schemas.microsoft.com/office/drawing/2014/main" id="{6165F67A-2290-4CB2-ABBD-69D111E3F0F7}"/>
            </a:ext>
          </a:extLst>
        </xdr:cNvPr>
        <xdr:cNvSpPr txBox="1"/>
      </xdr:nvSpPr>
      <xdr:spPr>
        <a:xfrm>
          <a:off x="13462000" y="186245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64" name="テキスト ボックス 663">
          <a:extLst>
            <a:ext uri="{FF2B5EF4-FFF2-40B4-BE49-F238E27FC236}">
              <a16:creationId xmlns:a16="http://schemas.microsoft.com/office/drawing/2014/main" id="{DAD910D3-27EC-4DCA-857A-F754E0D8EB6D}"/>
            </a:ext>
          </a:extLst>
        </xdr:cNvPr>
        <xdr:cNvSpPr txBox="1"/>
      </xdr:nvSpPr>
      <xdr:spPr>
        <a:xfrm>
          <a:off x="12687300" y="1862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65" name="テキスト ボックス 664">
          <a:extLst>
            <a:ext uri="{FF2B5EF4-FFF2-40B4-BE49-F238E27FC236}">
              <a16:creationId xmlns:a16="http://schemas.microsoft.com/office/drawing/2014/main" id="{4A1ED4FA-3AA3-4BEA-9490-B5D3771DD179}"/>
            </a:ext>
          </a:extLst>
        </xdr:cNvPr>
        <xdr:cNvSpPr txBox="1"/>
      </xdr:nvSpPr>
      <xdr:spPr>
        <a:xfrm>
          <a:off x="11904980" y="1862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1365" cy="259080"/>
    <xdr:sp macro="" textlink="">
      <xdr:nvSpPr>
        <xdr:cNvPr id="666" name="テキスト ボックス 665">
          <a:extLst>
            <a:ext uri="{FF2B5EF4-FFF2-40B4-BE49-F238E27FC236}">
              <a16:creationId xmlns:a16="http://schemas.microsoft.com/office/drawing/2014/main" id="{C7B3F9B8-773C-40E1-B54D-67EBB810549C}"/>
            </a:ext>
          </a:extLst>
        </xdr:cNvPr>
        <xdr:cNvSpPr txBox="1"/>
      </xdr:nvSpPr>
      <xdr:spPr>
        <a:xfrm>
          <a:off x="11115040" y="186245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81</xdr:col>
      <xdr:colOff>0</xdr:colOff>
      <xdr:row>101</xdr:row>
      <xdr:rowOff>73660</xdr:rowOff>
    </xdr:from>
    <xdr:to>
      <xdr:col>81</xdr:col>
      <xdr:colOff>101600</xdr:colOff>
      <xdr:row>102</xdr:row>
      <xdr:rowOff>3810</xdr:rowOff>
    </xdr:to>
    <xdr:sp macro="" textlink="">
      <xdr:nvSpPr>
        <xdr:cNvPr id="667" name="楕円 666">
          <a:extLst>
            <a:ext uri="{FF2B5EF4-FFF2-40B4-BE49-F238E27FC236}">
              <a16:creationId xmlns:a16="http://schemas.microsoft.com/office/drawing/2014/main" id="{B697472E-6192-4699-9001-826E5F7A4ABD}"/>
            </a:ext>
          </a:extLst>
        </xdr:cNvPr>
        <xdr:cNvSpPr/>
      </xdr:nvSpPr>
      <xdr:spPr>
        <a:xfrm>
          <a:off x="13578840" y="17005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119380</xdr:rowOff>
    </xdr:from>
    <xdr:to>
      <xdr:col>76</xdr:col>
      <xdr:colOff>165100</xdr:colOff>
      <xdr:row>102</xdr:row>
      <xdr:rowOff>49530</xdr:rowOff>
    </xdr:to>
    <xdr:sp macro="" textlink="">
      <xdr:nvSpPr>
        <xdr:cNvPr id="668" name="楕円 667">
          <a:extLst>
            <a:ext uri="{FF2B5EF4-FFF2-40B4-BE49-F238E27FC236}">
              <a16:creationId xmlns:a16="http://schemas.microsoft.com/office/drawing/2014/main" id="{5E3B4968-72DF-40F5-B5AC-218650A46F19}"/>
            </a:ext>
          </a:extLst>
        </xdr:cNvPr>
        <xdr:cNvSpPr/>
      </xdr:nvSpPr>
      <xdr:spPr>
        <a:xfrm>
          <a:off x="12804140" y="17051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124460</xdr:rowOff>
    </xdr:from>
    <xdr:to>
      <xdr:col>81</xdr:col>
      <xdr:colOff>50800</xdr:colOff>
      <xdr:row>101</xdr:row>
      <xdr:rowOff>170180</xdr:rowOff>
    </xdr:to>
    <xdr:cxnSp macro="">
      <xdr:nvCxnSpPr>
        <xdr:cNvPr id="669" name="直線コネクタ 668">
          <a:extLst>
            <a:ext uri="{FF2B5EF4-FFF2-40B4-BE49-F238E27FC236}">
              <a16:creationId xmlns:a16="http://schemas.microsoft.com/office/drawing/2014/main" id="{1D5B1B9E-26CD-484C-9363-944BA75FC192}"/>
            </a:ext>
          </a:extLst>
        </xdr:cNvPr>
        <xdr:cNvCxnSpPr/>
      </xdr:nvCxnSpPr>
      <xdr:spPr>
        <a:xfrm flipV="1">
          <a:off x="12854940" y="17056100"/>
          <a:ext cx="7747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162560</xdr:rowOff>
    </xdr:from>
    <xdr:to>
      <xdr:col>72</xdr:col>
      <xdr:colOff>38100</xdr:colOff>
      <xdr:row>102</xdr:row>
      <xdr:rowOff>92710</xdr:rowOff>
    </xdr:to>
    <xdr:sp macro="" textlink="">
      <xdr:nvSpPr>
        <xdr:cNvPr id="670" name="楕円 669">
          <a:extLst>
            <a:ext uri="{FF2B5EF4-FFF2-40B4-BE49-F238E27FC236}">
              <a16:creationId xmlns:a16="http://schemas.microsoft.com/office/drawing/2014/main" id="{C37B0C83-B4E2-4B86-860F-02EDE8A68DAF}"/>
            </a:ext>
          </a:extLst>
        </xdr:cNvPr>
        <xdr:cNvSpPr/>
      </xdr:nvSpPr>
      <xdr:spPr>
        <a:xfrm>
          <a:off x="12029440" y="170942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170180</xdr:rowOff>
    </xdr:from>
    <xdr:to>
      <xdr:col>76</xdr:col>
      <xdr:colOff>114300</xdr:colOff>
      <xdr:row>102</xdr:row>
      <xdr:rowOff>41910</xdr:rowOff>
    </xdr:to>
    <xdr:cxnSp macro="">
      <xdr:nvCxnSpPr>
        <xdr:cNvPr id="671" name="直線コネクタ 670">
          <a:extLst>
            <a:ext uri="{FF2B5EF4-FFF2-40B4-BE49-F238E27FC236}">
              <a16:creationId xmlns:a16="http://schemas.microsoft.com/office/drawing/2014/main" id="{30F0098B-4153-4575-A9E7-7786CB9A1E11}"/>
            </a:ext>
          </a:extLst>
        </xdr:cNvPr>
        <xdr:cNvCxnSpPr/>
      </xdr:nvCxnSpPr>
      <xdr:spPr>
        <a:xfrm flipV="1">
          <a:off x="12072620" y="17101820"/>
          <a:ext cx="78232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105</xdr:row>
      <xdr:rowOff>159385</xdr:rowOff>
    </xdr:from>
    <xdr:ext cx="405130" cy="258445"/>
    <xdr:sp macro="" textlink="">
      <xdr:nvSpPr>
        <xdr:cNvPr id="672" name="n_1aveValue【公民館】&#10;有形固定資産減価償却率">
          <a:extLst>
            <a:ext uri="{FF2B5EF4-FFF2-40B4-BE49-F238E27FC236}">
              <a16:creationId xmlns:a16="http://schemas.microsoft.com/office/drawing/2014/main" id="{5BD5151F-FCDE-4851-A1B1-1749AA5CAB27}"/>
            </a:ext>
          </a:extLst>
        </xdr:cNvPr>
        <xdr:cNvSpPr txBox="1"/>
      </xdr:nvSpPr>
      <xdr:spPr>
        <a:xfrm>
          <a:off x="13437235" y="177615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106</xdr:row>
      <xdr:rowOff>31115</xdr:rowOff>
    </xdr:from>
    <xdr:ext cx="403225" cy="257175"/>
    <xdr:sp macro="" textlink="">
      <xdr:nvSpPr>
        <xdr:cNvPr id="673" name="n_2aveValue【公民館】&#10;有形固定資産減価償却率">
          <a:extLst>
            <a:ext uri="{FF2B5EF4-FFF2-40B4-BE49-F238E27FC236}">
              <a16:creationId xmlns:a16="http://schemas.microsoft.com/office/drawing/2014/main" id="{60CA7341-5A12-4B1B-BD26-1BBCF1BAAA5E}"/>
            </a:ext>
          </a:extLst>
        </xdr:cNvPr>
        <xdr:cNvSpPr txBox="1"/>
      </xdr:nvSpPr>
      <xdr:spPr>
        <a:xfrm>
          <a:off x="12675235" y="17800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105</xdr:row>
      <xdr:rowOff>140970</xdr:rowOff>
    </xdr:from>
    <xdr:ext cx="403225" cy="259080"/>
    <xdr:sp macro="" textlink="">
      <xdr:nvSpPr>
        <xdr:cNvPr id="674" name="n_3aveValue【公民館】&#10;有形固定資産減価償却率">
          <a:extLst>
            <a:ext uri="{FF2B5EF4-FFF2-40B4-BE49-F238E27FC236}">
              <a16:creationId xmlns:a16="http://schemas.microsoft.com/office/drawing/2014/main" id="{C395C061-DB1C-4723-8F17-1B9A3BFD1C21}"/>
            </a:ext>
          </a:extLst>
        </xdr:cNvPr>
        <xdr:cNvSpPr txBox="1"/>
      </xdr:nvSpPr>
      <xdr:spPr>
        <a:xfrm>
          <a:off x="11900535" y="177431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100</xdr:row>
      <xdr:rowOff>20320</xdr:rowOff>
    </xdr:from>
    <xdr:ext cx="405130" cy="257175"/>
    <xdr:sp macro="" textlink="">
      <xdr:nvSpPr>
        <xdr:cNvPr id="675" name="n_1mainValue【公民館】&#10;有形固定資産減価償却率">
          <a:extLst>
            <a:ext uri="{FF2B5EF4-FFF2-40B4-BE49-F238E27FC236}">
              <a16:creationId xmlns:a16="http://schemas.microsoft.com/office/drawing/2014/main" id="{29C4AB1A-9FE4-43D9-B324-463CAEA9866F}"/>
            </a:ext>
          </a:extLst>
        </xdr:cNvPr>
        <xdr:cNvSpPr txBox="1"/>
      </xdr:nvSpPr>
      <xdr:spPr>
        <a:xfrm>
          <a:off x="13437235" y="1678432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100</xdr:row>
      <xdr:rowOff>66040</xdr:rowOff>
    </xdr:from>
    <xdr:ext cx="403225" cy="257175"/>
    <xdr:sp macro="" textlink="">
      <xdr:nvSpPr>
        <xdr:cNvPr id="676" name="n_2mainValue【公民館】&#10;有形固定資産減価償却率">
          <a:extLst>
            <a:ext uri="{FF2B5EF4-FFF2-40B4-BE49-F238E27FC236}">
              <a16:creationId xmlns:a16="http://schemas.microsoft.com/office/drawing/2014/main" id="{1BA3C76C-634F-418D-98F5-953F51D25547}"/>
            </a:ext>
          </a:extLst>
        </xdr:cNvPr>
        <xdr:cNvSpPr txBox="1"/>
      </xdr:nvSpPr>
      <xdr:spPr>
        <a:xfrm>
          <a:off x="12675235" y="168300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100</xdr:row>
      <xdr:rowOff>109220</xdr:rowOff>
    </xdr:from>
    <xdr:ext cx="403225" cy="257175"/>
    <xdr:sp macro="" textlink="">
      <xdr:nvSpPr>
        <xdr:cNvPr id="677" name="n_3mainValue【公民館】&#10;有形固定資産減価償却率">
          <a:extLst>
            <a:ext uri="{FF2B5EF4-FFF2-40B4-BE49-F238E27FC236}">
              <a16:creationId xmlns:a16="http://schemas.microsoft.com/office/drawing/2014/main" id="{15A1CA15-A4CE-4A78-A830-2BE32F9D9AE7}"/>
            </a:ext>
          </a:extLst>
        </xdr:cNvPr>
        <xdr:cNvSpPr txBox="1"/>
      </xdr:nvSpPr>
      <xdr:spPr>
        <a:xfrm>
          <a:off x="11900535" y="168732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8" name="正方形/長方形 677">
          <a:extLst>
            <a:ext uri="{FF2B5EF4-FFF2-40B4-BE49-F238E27FC236}">
              <a16:creationId xmlns:a16="http://schemas.microsoft.com/office/drawing/2014/main" id="{16E0FE63-D840-41A5-A8B3-F74A08D577C5}"/>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9" name="正方形/長方形 678">
          <a:extLst>
            <a:ext uri="{FF2B5EF4-FFF2-40B4-BE49-F238E27FC236}">
              <a16:creationId xmlns:a16="http://schemas.microsoft.com/office/drawing/2014/main" id="{700C00A1-7F4C-4D4A-8590-C8A7B3830033}"/>
            </a:ext>
          </a:extLst>
        </xdr:cNvPr>
        <xdr:cNvSpPr/>
      </xdr:nvSpPr>
      <xdr:spPr>
        <a:xfrm>
          <a:off x="1622044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0" name="正方形/長方形 679">
          <a:extLst>
            <a:ext uri="{FF2B5EF4-FFF2-40B4-BE49-F238E27FC236}">
              <a16:creationId xmlns:a16="http://schemas.microsoft.com/office/drawing/2014/main" id="{50120CDC-5CA0-4F4F-9626-D616339B0FA5}"/>
            </a:ext>
          </a:extLst>
        </xdr:cNvPr>
        <xdr:cNvSpPr/>
      </xdr:nvSpPr>
      <xdr:spPr>
        <a:xfrm>
          <a:off x="1622044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1" name="正方形/長方形 680">
          <a:extLst>
            <a:ext uri="{FF2B5EF4-FFF2-40B4-BE49-F238E27FC236}">
              <a16:creationId xmlns:a16="http://schemas.microsoft.com/office/drawing/2014/main" id="{F9A9FC7E-DB85-48C2-B717-1A7449E24F6C}"/>
            </a:ext>
          </a:extLst>
        </xdr:cNvPr>
        <xdr:cNvSpPr/>
      </xdr:nvSpPr>
      <xdr:spPr>
        <a:xfrm>
          <a:off x="1709928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2" name="正方形/長方形 681">
          <a:extLst>
            <a:ext uri="{FF2B5EF4-FFF2-40B4-BE49-F238E27FC236}">
              <a16:creationId xmlns:a16="http://schemas.microsoft.com/office/drawing/2014/main" id="{763FB38B-5F64-48C0-927B-366A89281FF2}"/>
            </a:ext>
          </a:extLst>
        </xdr:cNvPr>
        <xdr:cNvSpPr/>
      </xdr:nvSpPr>
      <xdr:spPr>
        <a:xfrm>
          <a:off x="1709928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3" name="正方形/長方形 682">
          <a:extLst>
            <a:ext uri="{FF2B5EF4-FFF2-40B4-BE49-F238E27FC236}">
              <a16:creationId xmlns:a16="http://schemas.microsoft.com/office/drawing/2014/main" id="{7375D833-47C8-4E40-8A6B-721205DE5528}"/>
            </a:ext>
          </a:extLst>
        </xdr:cNvPr>
        <xdr:cNvSpPr/>
      </xdr:nvSpPr>
      <xdr:spPr>
        <a:xfrm>
          <a:off x="1810512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4" name="正方形/長方形 683">
          <a:extLst>
            <a:ext uri="{FF2B5EF4-FFF2-40B4-BE49-F238E27FC236}">
              <a16:creationId xmlns:a16="http://schemas.microsoft.com/office/drawing/2014/main" id="{09591BBF-121E-4913-AB2F-73E9E40E3791}"/>
            </a:ext>
          </a:extLst>
        </xdr:cNvPr>
        <xdr:cNvSpPr/>
      </xdr:nvSpPr>
      <xdr:spPr>
        <a:xfrm>
          <a:off x="1810512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5" name="正方形/長方形 684">
          <a:extLst>
            <a:ext uri="{FF2B5EF4-FFF2-40B4-BE49-F238E27FC236}">
              <a16:creationId xmlns:a16="http://schemas.microsoft.com/office/drawing/2014/main" id="{14B78EC9-3C1D-4CF4-B7BB-DD772F335688}"/>
            </a:ext>
          </a:extLst>
        </xdr:cNvPr>
        <xdr:cNvSpPr/>
      </xdr:nvSpPr>
      <xdr:spPr>
        <a:xfrm>
          <a:off x="16093440" y="16394430"/>
          <a:ext cx="417576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8615" cy="225425"/>
    <xdr:sp macro="" textlink="">
      <xdr:nvSpPr>
        <xdr:cNvPr id="686" name="テキスト ボックス 685">
          <a:extLst>
            <a:ext uri="{FF2B5EF4-FFF2-40B4-BE49-F238E27FC236}">
              <a16:creationId xmlns:a16="http://schemas.microsoft.com/office/drawing/2014/main" id="{FA3F7412-57BC-4DCE-A877-66BAFCE8510F}"/>
            </a:ext>
          </a:extLst>
        </xdr:cNvPr>
        <xdr:cNvSpPr txBox="1"/>
      </xdr:nvSpPr>
      <xdr:spPr>
        <a:xfrm>
          <a:off x="16078200" y="1620774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7" name="直線コネクタ 686">
          <a:extLst>
            <a:ext uri="{FF2B5EF4-FFF2-40B4-BE49-F238E27FC236}">
              <a16:creationId xmlns:a16="http://schemas.microsoft.com/office/drawing/2014/main" id="{82A03C32-0B22-44B3-955F-43C36F9D7939}"/>
            </a:ext>
          </a:extLst>
        </xdr:cNvPr>
        <xdr:cNvCxnSpPr/>
      </xdr:nvCxnSpPr>
      <xdr:spPr>
        <a:xfrm>
          <a:off x="16093440" y="1862709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8" name="直線コネクタ 687">
          <a:extLst>
            <a:ext uri="{FF2B5EF4-FFF2-40B4-BE49-F238E27FC236}">
              <a16:creationId xmlns:a16="http://schemas.microsoft.com/office/drawing/2014/main" id="{7FA23C81-FDAC-48F7-B7DA-596E8434C879}"/>
            </a:ext>
          </a:extLst>
        </xdr:cNvPr>
        <xdr:cNvCxnSpPr/>
      </xdr:nvCxnSpPr>
      <xdr:spPr>
        <a:xfrm>
          <a:off x="16093440" y="1825752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6090" cy="259080"/>
    <xdr:sp macro="" textlink="">
      <xdr:nvSpPr>
        <xdr:cNvPr id="689" name="テキスト ボックス 688">
          <a:extLst>
            <a:ext uri="{FF2B5EF4-FFF2-40B4-BE49-F238E27FC236}">
              <a16:creationId xmlns:a16="http://schemas.microsoft.com/office/drawing/2014/main" id="{3845414C-2971-42A6-93FC-2C4F05319E29}"/>
            </a:ext>
          </a:extLst>
        </xdr:cNvPr>
        <xdr:cNvSpPr txBox="1"/>
      </xdr:nvSpPr>
      <xdr:spPr>
        <a:xfrm>
          <a:off x="15694660" y="1811528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0" name="直線コネクタ 689">
          <a:extLst>
            <a:ext uri="{FF2B5EF4-FFF2-40B4-BE49-F238E27FC236}">
              <a16:creationId xmlns:a16="http://schemas.microsoft.com/office/drawing/2014/main" id="{3D815178-93D8-431F-A97E-7711B7DBF899}"/>
            </a:ext>
          </a:extLst>
        </xdr:cNvPr>
        <xdr:cNvCxnSpPr/>
      </xdr:nvCxnSpPr>
      <xdr:spPr>
        <a:xfrm>
          <a:off x="16093440" y="1788414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6090" cy="257175"/>
    <xdr:sp macro="" textlink="">
      <xdr:nvSpPr>
        <xdr:cNvPr id="691" name="テキスト ボックス 690">
          <a:extLst>
            <a:ext uri="{FF2B5EF4-FFF2-40B4-BE49-F238E27FC236}">
              <a16:creationId xmlns:a16="http://schemas.microsoft.com/office/drawing/2014/main" id="{6F95E8D0-577F-46E4-94DD-1B22BD35B6E9}"/>
            </a:ext>
          </a:extLst>
        </xdr:cNvPr>
        <xdr:cNvSpPr txBox="1"/>
      </xdr:nvSpPr>
      <xdr:spPr>
        <a:xfrm>
          <a:off x="15694660" y="17745710"/>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2" name="直線コネクタ 691">
          <a:extLst>
            <a:ext uri="{FF2B5EF4-FFF2-40B4-BE49-F238E27FC236}">
              <a16:creationId xmlns:a16="http://schemas.microsoft.com/office/drawing/2014/main" id="{3FBB9383-F32E-4A03-85DB-7E89055E7176}"/>
            </a:ext>
          </a:extLst>
        </xdr:cNvPr>
        <xdr:cNvCxnSpPr/>
      </xdr:nvCxnSpPr>
      <xdr:spPr>
        <a:xfrm>
          <a:off x="16093440" y="1751076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6090" cy="259080"/>
    <xdr:sp macro="" textlink="">
      <xdr:nvSpPr>
        <xdr:cNvPr id="693" name="テキスト ボックス 692">
          <a:extLst>
            <a:ext uri="{FF2B5EF4-FFF2-40B4-BE49-F238E27FC236}">
              <a16:creationId xmlns:a16="http://schemas.microsoft.com/office/drawing/2014/main" id="{DE70DCED-3C79-4426-9567-145143D766DC}"/>
            </a:ext>
          </a:extLst>
        </xdr:cNvPr>
        <xdr:cNvSpPr txBox="1"/>
      </xdr:nvSpPr>
      <xdr:spPr>
        <a:xfrm>
          <a:off x="15694660" y="173723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94" name="直線コネクタ 693">
          <a:extLst>
            <a:ext uri="{FF2B5EF4-FFF2-40B4-BE49-F238E27FC236}">
              <a16:creationId xmlns:a16="http://schemas.microsoft.com/office/drawing/2014/main" id="{46B3709F-C665-4A2F-AA4B-2271B0ACBA81}"/>
            </a:ext>
          </a:extLst>
        </xdr:cNvPr>
        <xdr:cNvCxnSpPr/>
      </xdr:nvCxnSpPr>
      <xdr:spPr>
        <a:xfrm>
          <a:off x="16093440" y="1713738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6090" cy="259080"/>
    <xdr:sp macro="" textlink="">
      <xdr:nvSpPr>
        <xdr:cNvPr id="695" name="テキスト ボックス 694">
          <a:extLst>
            <a:ext uri="{FF2B5EF4-FFF2-40B4-BE49-F238E27FC236}">
              <a16:creationId xmlns:a16="http://schemas.microsoft.com/office/drawing/2014/main" id="{717589E8-8E12-41D0-8F3B-9B446A4B7F77}"/>
            </a:ext>
          </a:extLst>
        </xdr:cNvPr>
        <xdr:cNvSpPr txBox="1"/>
      </xdr:nvSpPr>
      <xdr:spPr>
        <a:xfrm>
          <a:off x="15694660" y="169989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96" name="直線コネクタ 695">
          <a:extLst>
            <a:ext uri="{FF2B5EF4-FFF2-40B4-BE49-F238E27FC236}">
              <a16:creationId xmlns:a16="http://schemas.microsoft.com/office/drawing/2014/main" id="{6F39DFAA-C3FC-462D-A722-43D1857C479C}"/>
            </a:ext>
          </a:extLst>
        </xdr:cNvPr>
        <xdr:cNvCxnSpPr/>
      </xdr:nvCxnSpPr>
      <xdr:spPr>
        <a:xfrm>
          <a:off x="16093440" y="1676400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6090" cy="257175"/>
    <xdr:sp macro="" textlink="">
      <xdr:nvSpPr>
        <xdr:cNvPr id="697" name="テキスト ボックス 696">
          <a:extLst>
            <a:ext uri="{FF2B5EF4-FFF2-40B4-BE49-F238E27FC236}">
              <a16:creationId xmlns:a16="http://schemas.microsoft.com/office/drawing/2014/main" id="{3060286F-9D05-4192-B055-1599F9CE868F}"/>
            </a:ext>
          </a:extLst>
        </xdr:cNvPr>
        <xdr:cNvSpPr txBox="1"/>
      </xdr:nvSpPr>
      <xdr:spPr>
        <a:xfrm>
          <a:off x="15694660" y="16625570"/>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8" name="直線コネクタ 697">
          <a:extLst>
            <a:ext uri="{FF2B5EF4-FFF2-40B4-BE49-F238E27FC236}">
              <a16:creationId xmlns:a16="http://schemas.microsoft.com/office/drawing/2014/main" id="{3DF57239-7E57-46F3-AE09-DE7961C201F5}"/>
            </a:ext>
          </a:extLst>
        </xdr:cNvPr>
        <xdr:cNvCxnSpPr/>
      </xdr:nvCxnSpPr>
      <xdr:spPr>
        <a:xfrm>
          <a:off x="16093440" y="1639443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96</xdr:row>
      <xdr:rowOff>162560</xdr:rowOff>
    </xdr:from>
    <xdr:ext cx="531495" cy="259080"/>
    <xdr:sp macro="" textlink="">
      <xdr:nvSpPr>
        <xdr:cNvPr id="699" name="テキスト ボックス 698">
          <a:extLst>
            <a:ext uri="{FF2B5EF4-FFF2-40B4-BE49-F238E27FC236}">
              <a16:creationId xmlns:a16="http://schemas.microsoft.com/office/drawing/2014/main" id="{C74812AB-1B2F-451E-84F5-027A231F595E}"/>
            </a:ext>
          </a:extLst>
        </xdr:cNvPr>
        <xdr:cNvSpPr txBox="1"/>
      </xdr:nvSpPr>
      <xdr:spPr>
        <a:xfrm>
          <a:off x="15630525" y="162560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0" name="【公民館】&#10;一人当たり面積グラフ枠">
          <a:extLst>
            <a:ext uri="{FF2B5EF4-FFF2-40B4-BE49-F238E27FC236}">
              <a16:creationId xmlns:a16="http://schemas.microsoft.com/office/drawing/2014/main" id="{713B64F8-DBE0-4644-BB44-DC44B66B0C26}"/>
            </a:ext>
          </a:extLst>
        </xdr:cNvPr>
        <xdr:cNvSpPr/>
      </xdr:nvSpPr>
      <xdr:spPr>
        <a:xfrm>
          <a:off x="16093440" y="16394430"/>
          <a:ext cx="417576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108</xdr:row>
      <xdr:rowOff>56515</xdr:rowOff>
    </xdr:from>
    <xdr:to>
      <xdr:col>116</xdr:col>
      <xdr:colOff>62865</xdr:colOff>
      <xdr:row>108</xdr:row>
      <xdr:rowOff>147955</xdr:rowOff>
    </xdr:to>
    <xdr:cxnSp macro="">
      <xdr:nvCxnSpPr>
        <xdr:cNvPr id="701" name="直線コネクタ 700">
          <a:extLst>
            <a:ext uri="{FF2B5EF4-FFF2-40B4-BE49-F238E27FC236}">
              <a16:creationId xmlns:a16="http://schemas.microsoft.com/office/drawing/2014/main" id="{9087521A-E664-4DBC-AF5A-3FF73F2AE413}"/>
            </a:ext>
          </a:extLst>
        </xdr:cNvPr>
        <xdr:cNvCxnSpPr/>
      </xdr:nvCxnSpPr>
      <xdr:spPr>
        <a:xfrm flipV="1">
          <a:off x="19509105" y="18161635"/>
          <a:ext cx="0" cy="91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635</xdr:rowOff>
    </xdr:from>
    <xdr:ext cx="469900" cy="259080"/>
    <xdr:sp macro="" textlink="">
      <xdr:nvSpPr>
        <xdr:cNvPr id="702" name="【公民館】&#10;一人当たり面積最小値テキスト">
          <a:extLst>
            <a:ext uri="{FF2B5EF4-FFF2-40B4-BE49-F238E27FC236}">
              <a16:creationId xmlns:a16="http://schemas.microsoft.com/office/drawing/2014/main" id="{E6DDD588-4CFB-4045-AC97-A561044DF99F}"/>
            </a:ext>
          </a:extLst>
        </xdr:cNvPr>
        <xdr:cNvSpPr txBox="1"/>
      </xdr:nvSpPr>
      <xdr:spPr>
        <a:xfrm>
          <a:off x="19547840" y="182733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0.022</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147955</xdr:rowOff>
    </xdr:from>
    <xdr:to>
      <xdr:col>116</xdr:col>
      <xdr:colOff>152400</xdr:colOff>
      <xdr:row>108</xdr:row>
      <xdr:rowOff>147955</xdr:rowOff>
    </xdr:to>
    <xdr:cxnSp macro="">
      <xdr:nvCxnSpPr>
        <xdr:cNvPr id="703" name="直線コネクタ 702">
          <a:extLst>
            <a:ext uri="{FF2B5EF4-FFF2-40B4-BE49-F238E27FC236}">
              <a16:creationId xmlns:a16="http://schemas.microsoft.com/office/drawing/2014/main" id="{7DDBAD92-F8CA-4278-BDEC-ECC01E8444D5}"/>
            </a:ext>
          </a:extLst>
        </xdr:cNvPr>
        <xdr:cNvCxnSpPr/>
      </xdr:nvCxnSpPr>
      <xdr:spPr>
        <a:xfrm>
          <a:off x="19443700" y="1825307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3175</xdr:rowOff>
    </xdr:from>
    <xdr:ext cx="469900" cy="259080"/>
    <xdr:sp macro="" textlink="">
      <xdr:nvSpPr>
        <xdr:cNvPr id="704" name="【公民館】&#10;一人当たり面積最大値テキスト">
          <a:extLst>
            <a:ext uri="{FF2B5EF4-FFF2-40B4-BE49-F238E27FC236}">
              <a16:creationId xmlns:a16="http://schemas.microsoft.com/office/drawing/2014/main" id="{69373606-E8FB-4FA0-A270-4D013D5E5720}"/>
            </a:ext>
          </a:extLst>
        </xdr:cNvPr>
        <xdr:cNvSpPr txBox="1"/>
      </xdr:nvSpPr>
      <xdr:spPr>
        <a:xfrm>
          <a:off x="19547840" y="179406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0.503</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56515</xdr:rowOff>
    </xdr:from>
    <xdr:to>
      <xdr:col>116</xdr:col>
      <xdr:colOff>152400</xdr:colOff>
      <xdr:row>108</xdr:row>
      <xdr:rowOff>56515</xdr:rowOff>
    </xdr:to>
    <xdr:cxnSp macro="">
      <xdr:nvCxnSpPr>
        <xdr:cNvPr id="705" name="直線コネクタ 704">
          <a:extLst>
            <a:ext uri="{FF2B5EF4-FFF2-40B4-BE49-F238E27FC236}">
              <a16:creationId xmlns:a16="http://schemas.microsoft.com/office/drawing/2014/main" id="{27AAAB3F-365C-42D0-832E-15351BBF9BE7}"/>
            </a:ext>
          </a:extLst>
        </xdr:cNvPr>
        <xdr:cNvCxnSpPr/>
      </xdr:nvCxnSpPr>
      <xdr:spPr>
        <a:xfrm>
          <a:off x="19443700" y="1816163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45085</xdr:rowOff>
    </xdr:from>
    <xdr:ext cx="469900" cy="258445"/>
    <xdr:sp macro="" textlink="">
      <xdr:nvSpPr>
        <xdr:cNvPr id="706" name="【公民館】&#10;一人当たり面積平均値テキスト">
          <a:extLst>
            <a:ext uri="{FF2B5EF4-FFF2-40B4-BE49-F238E27FC236}">
              <a16:creationId xmlns:a16="http://schemas.microsoft.com/office/drawing/2014/main" id="{19D8C86B-0F12-4233-A023-9762C9D7F50B}"/>
            </a:ext>
          </a:extLst>
        </xdr:cNvPr>
        <xdr:cNvSpPr txBox="1"/>
      </xdr:nvSpPr>
      <xdr:spPr>
        <a:xfrm>
          <a:off x="19547840" y="1815020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108</xdr:row>
      <xdr:rowOff>66675</xdr:rowOff>
    </xdr:from>
    <xdr:to>
      <xdr:col>116</xdr:col>
      <xdr:colOff>114300</xdr:colOff>
      <xdr:row>108</xdr:row>
      <xdr:rowOff>168275</xdr:rowOff>
    </xdr:to>
    <xdr:sp macro="" textlink="">
      <xdr:nvSpPr>
        <xdr:cNvPr id="707" name="フローチャート: 判断 706">
          <a:extLst>
            <a:ext uri="{FF2B5EF4-FFF2-40B4-BE49-F238E27FC236}">
              <a16:creationId xmlns:a16="http://schemas.microsoft.com/office/drawing/2014/main" id="{9C10892B-DFA5-4348-B95B-480CF3849FAC}"/>
            </a:ext>
          </a:extLst>
        </xdr:cNvPr>
        <xdr:cNvSpPr/>
      </xdr:nvSpPr>
      <xdr:spPr>
        <a:xfrm>
          <a:off x="19458940" y="1817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31750</xdr:rowOff>
    </xdr:from>
    <xdr:to>
      <xdr:col>112</xdr:col>
      <xdr:colOff>38100</xdr:colOff>
      <xdr:row>108</xdr:row>
      <xdr:rowOff>133350</xdr:rowOff>
    </xdr:to>
    <xdr:sp macro="" textlink="">
      <xdr:nvSpPr>
        <xdr:cNvPr id="708" name="フローチャート: 判断 707">
          <a:extLst>
            <a:ext uri="{FF2B5EF4-FFF2-40B4-BE49-F238E27FC236}">
              <a16:creationId xmlns:a16="http://schemas.microsoft.com/office/drawing/2014/main" id="{89C7E7BA-FDA3-4F2C-AFAE-6B2B618815B9}"/>
            </a:ext>
          </a:extLst>
        </xdr:cNvPr>
        <xdr:cNvSpPr/>
      </xdr:nvSpPr>
      <xdr:spPr>
        <a:xfrm>
          <a:off x="18735040" y="181368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65405</xdr:rowOff>
    </xdr:from>
    <xdr:to>
      <xdr:col>107</xdr:col>
      <xdr:colOff>101600</xdr:colOff>
      <xdr:row>108</xdr:row>
      <xdr:rowOff>167005</xdr:rowOff>
    </xdr:to>
    <xdr:sp macro="" textlink="">
      <xdr:nvSpPr>
        <xdr:cNvPr id="709" name="フローチャート: 判断 708">
          <a:extLst>
            <a:ext uri="{FF2B5EF4-FFF2-40B4-BE49-F238E27FC236}">
              <a16:creationId xmlns:a16="http://schemas.microsoft.com/office/drawing/2014/main" id="{EDCA8960-A179-4123-A551-1C713870379A}"/>
            </a:ext>
          </a:extLst>
        </xdr:cNvPr>
        <xdr:cNvSpPr/>
      </xdr:nvSpPr>
      <xdr:spPr>
        <a:xfrm>
          <a:off x="17937480" y="1817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62230</xdr:rowOff>
    </xdr:from>
    <xdr:to>
      <xdr:col>102</xdr:col>
      <xdr:colOff>165100</xdr:colOff>
      <xdr:row>108</xdr:row>
      <xdr:rowOff>163830</xdr:rowOff>
    </xdr:to>
    <xdr:sp macro="" textlink="">
      <xdr:nvSpPr>
        <xdr:cNvPr id="710" name="フローチャート: 判断 709">
          <a:extLst>
            <a:ext uri="{FF2B5EF4-FFF2-40B4-BE49-F238E27FC236}">
              <a16:creationId xmlns:a16="http://schemas.microsoft.com/office/drawing/2014/main" id="{6A6B3C3F-35B4-484B-B6F7-F277AF656E0C}"/>
            </a:ext>
          </a:extLst>
        </xdr:cNvPr>
        <xdr:cNvSpPr/>
      </xdr:nvSpPr>
      <xdr:spPr>
        <a:xfrm>
          <a:off x="17162780" y="1816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1365" cy="259080"/>
    <xdr:sp macro="" textlink="">
      <xdr:nvSpPr>
        <xdr:cNvPr id="711" name="テキスト ボックス 710">
          <a:extLst>
            <a:ext uri="{FF2B5EF4-FFF2-40B4-BE49-F238E27FC236}">
              <a16:creationId xmlns:a16="http://schemas.microsoft.com/office/drawing/2014/main" id="{DE67B8B6-C62D-4EAB-9A02-5887186AC6CE}"/>
            </a:ext>
          </a:extLst>
        </xdr:cNvPr>
        <xdr:cNvSpPr txBox="1"/>
      </xdr:nvSpPr>
      <xdr:spPr>
        <a:xfrm>
          <a:off x="19342100" y="186245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12" name="テキスト ボックス 711">
          <a:extLst>
            <a:ext uri="{FF2B5EF4-FFF2-40B4-BE49-F238E27FC236}">
              <a16:creationId xmlns:a16="http://schemas.microsoft.com/office/drawing/2014/main" id="{91A38F30-B7E1-4747-87A2-B9C5A90F82B1}"/>
            </a:ext>
          </a:extLst>
        </xdr:cNvPr>
        <xdr:cNvSpPr txBox="1"/>
      </xdr:nvSpPr>
      <xdr:spPr>
        <a:xfrm>
          <a:off x="18610580" y="1862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1365" cy="259080"/>
    <xdr:sp macro="" textlink="">
      <xdr:nvSpPr>
        <xdr:cNvPr id="713" name="テキスト ボックス 712">
          <a:extLst>
            <a:ext uri="{FF2B5EF4-FFF2-40B4-BE49-F238E27FC236}">
              <a16:creationId xmlns:a16="http://schemas.microsoft.com/office/drawing/2014/main" id="{C0EAC469-4A20-44DF-95A0-9944A8750C24}"/>
            </a:ext>
          </a:extLst>
        </xdr:cNvPr>
        <xdr:cNvSpPr txBox="1"/>
      </xdr:nvSpPr>
      <xdr:spPr>
        <a:xfrm>
          <a:off x="17820640" y="186245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14" name="テキスト ボックス 713">
          <a:extLst>
            <a:ext uri="{FF2B5EF4-FFF2-40B4-BE49-F238E27FC236}">
              <a16:creationId xmlns:a16="http://schemas.microsoft.com/office/drawing/2014/main" id="{2669620A-BC6E-4130-AF00-3E2469B6D1EF}"/>
            </a:ext>
          </a:extLst>
        </xdr:cNvPr>
        <xdr:cNvSpPr txBox="1"/>
      </xdr:nvSpPr>
      <xdr:spPr>
        <a:xfrm>
          <a:off x="17045940" y="1862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15" name="テキスト ボックス 714">
          <a:extLst>
            <a:ext uri="{FF2B5EF4-FFF2-40B4-BE49-F238E27FC236}">
              <a16:creationId xmlns:a16="http://schemas.microsoft.com/office/drawing/2014/main" id="{3C559AB6-4A46-4444-899D-3728A2359B9F}"/>
            </a:ext>
          </a:extLst>
        </xdr:cNvPr>
        <xdr:cNvSpPr txBox="1"/>
      </xdr:nvSpPr>
      <xdr:spPr>
        <a:xfrm>
          <a:off x="16263620" y="1862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111</xdr:col>
      <xdr:colOff>127000</xdr:colOff>
      <xdr:row>99</xdr:row>
      <xdr:rowOff>130175</xdr:rowOff>
    </xdr:from>
    <xdr:to>
      <xdr:col>112</xdr:col>
      <xdr:colOff>38100</xdr:colOff>
      <xdr:row>100</xdr:row>
      <xdr:rowOff>60325</xdr:rowOff>
    </xdr:to>
    <xdr:sp macro="" textlink="">
      <xdr:nvSpPr>
        <xdr:cNvPr id="716" name="楕円 715">
          <a:extLst>
            <a:ext uri="{FF2B5EF4-FFF2-40B4-BE49-F238E27FC236}">
              <a16:creationId xmlns:a16="http://schemas.microsoft.com/office/drawing/2014/main" id="{EFD57EF0-FF86-4FBC-BD73-7DAFDCD170DA}"/>
            </a:ext>
          </a:extLst>
        </xdr:cNvPr>
        <xdr:cNvSpPr/>
      </xdr:nvSpPr>
      <xdr:spPr>
        <a:xfrm>
          <a:off x="18735040" y="167265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90805</xdr:rowOff>
    </xdr:from>
    <xdr:to>
      <xdr:col>107</xdr:col>
      <xdr:colOff>101600</xdr:colOff>
      <xdr:row>109</xdr:row>
      <xdr:rowOff>20955</xdr:rowOff>
    </xdr:to>
    <xdr:sp macro="" textlink="">
      <xdr:nvSpPr>
        <xdr:cNvPr id="717" name="楕円 716">
          <a:extLst>
            <a:ext uri="{FF2B5EF4-FFF2-40B4-BE49-F238E27FC236}">
              <a16:creationId xmlns:a16="http://schemas.microsoft.com/office/drawing/2014/main" id="{89C28B16-2C70-4675-8DEE-EA3866528A83}"/>
            </a:ext>
          </a:extLst>
        </xdr:cNvPr>
        <xdr:cNvSpPr/>
      </xdr:nvSpPr>
      <xdr:spPr>
        <a:xfrm>
          <a:off x="17937480" y="181959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9525</xdr:rowOff>
    </xdr:from>
    <xdr:to>
      <xdr:col>111</xdr:col>
      <xdr:colOff>177800</xdr:colOff>
      <xdr:row>108</xdr:row>
      <xdr:rowOff>141605</xdr:rowOff>
    </xdr:to>
    <xdr:cxnSp macro="">
      <xdr:nvCxnSpPr>
        <xdr:cNvPr id="718" name="直線コネクタ 717">
          <a:extLst>
            <a:ext uri="{FF2B5EF4-FFF2-40B4-BE49-F238E27FC236}">
              <a16:creationId xmlns:a16="http://schemas.microsoft.com/office/drawing/2014/main" id="{84EEB639-D790-4EFF-BAB3-DA33DD71B65D}"/>
            </a:ext>
          </a:extLst>
        </xdr:cNvPr>
        <xdr:cNvCxnSpPr/>
      </xdr:nvCxnSpPr>
      <xdr:spPr>
        <a:xfrm flipV="1">
          <a:off x="17988280" y="16773525"/>
          <a:ext cx="789940" cy="1473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90805</xdr:rowOff>
    </xdr:from>
    <xdr:to>
      <xdr:col>102</xdr:col>
      <xdr:colOff>165100</xdr:colOff>
      <xdr:row>109</xdr:row>
      <xdr:rowOff>20955</xdr:rowOff>
    </xdr:to>
    <xdr:sp macro="" textlink="">
      <xdr:nvSpPr>
        <xdr:cNvPr id="719" name="楕円 718">
          <a:extLst>
            <a:ext uri="{FF2B5EF4-FFF2-40B4-BE49-F238E27FC236}">
              <a16:creationId xmlns:a16="http://schemas.microsoft.com/office/drawing/2014/main" id="{5EA4087F-58E1-4465-BFA9-13D80290541B}"/>
            </a:ext>
          </a:extLst>
        </xdr:cNvPr>
        <xdr:cNvSpPr/>
      </xdr:nvSpPr>
      <xdr:spPr>
        <a:xfrm>
          <a:off x="17162780" y="181959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141605</xdr:rowOff>
    </xdr:from>
    <xdr:to>
      <xdr:col>107</xdr:col>
      <xdr:colOff>50800</xdr:colOff>
      <xdr:row>108</xdr:row>
      <xdr:rowOff>141605</xdr:rowOff>
    </xdr:to>
    <xdr:cxnSp macro="">
      <xdr:nvCxnSpPr>
        <xdr:cNvPr id="720" name="直線コネクタ 719">
          <a:extLst>
            <a:ext uri="{FF2B5EF4-FFF2-40B4-BE49-F238E27FC236}">
              <a16:creationId xmlns:a16="http://schemas.microsoft.com/office/drawing/2014/main" id="{52B78601-0CD6-476C-AD3A-DE6F45CC996F}"/>
            </a:ext>
          </a:extLst>
        </xdr:cNvPr>
        <xdr:cNvCxnSpPr/>
      </xdr:nvCxnSpPr>
      <xdr:spPr>
        <a:xfrm>
          <a:off x="17213580" y="18246725"/>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108</xdr:row>
      <xdr:rowOff>124460</xdr:rowOff>
    </xdr:from>
    <xdr:ext cx="469900" cy="259080"/>
    <xdr:sp macro="" textlink="">
      <xdr:nvSpPr>
        <xdr:cNvPr id="721" name="n_1aveValue【公民館】&#10;一人当たり面積">
          <a:extLst>
            <a:ext uri="{FF2B5EF4-FFF2-40B4-BE49-F238E27FC236}">
              <a16:creationId xmlns:a16="http://schemas.microsoft.com/office/drawing/2014/main" id="{CA293FD6-588A-41CB-A633-B8214E5A2E32}"/>
            </a:ext>
          </a:extLst>
        </xdr:cNvPr>
        <xdr:cNvSpPr txBox="1"/>
      </xdr:nvSpPr>
      <xdr:spPr>
        <a:xfrm>
          <a:off x="18561050" y="182295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107</xdr:row>
      <xdr:rowOff>12065</xdr:rowOff>
    </xdr:from>
    <xdr:ext cx="467995" cy="259080"/>
    <xdr:sp macro="" textlink="">
      <xdr:nvSpPr>
        <xdr:cNvPr id="722" name="n_2aveValue【公民館】&#10;一人当たり面積">
          <a:extLst>
            <a:ext uri="{FF2B5EF4-FFF2-40B4-BE49-F238E27FC236}">
              <a16:creationId xmlns:a16="http://schemas.microsoft.com/office/drawing/2014/main" id="{04CCAB07-2CEC-4CCC-B035-FB98C030BF94}"/>
            </a:ext>
          </a:extLst>
        </xdr:cNvPr>
        <xdr:cNvSpPr txBox="1"/>
      </xdr:nvSpPr>
      <xdr:spPr>
        <a:xfrm>
          <a:off x="17776190" y="179495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107</xdr:row>
      <xdr:rowOff>8890</xdr:rowOff>
    </xdr:from>
    <xdr:ext cx="467995" cy="257175"/>
    <xdr:sp macro="" textlink="">
      <xdr:nvSpPr>
        <xdr:cNvPr id="723" name="n_3aveValue【公民館】&#10;一人当たり面積">
          <a:extLst>
            <a:ext uri="{FF2B5EF4-FFF2-40B4-BE49-F238E27FC236}">
              <a16:creationId xmlns:a16="http://schemas.microsoft.com/office/drawing/2014/main" id="{E6EAEB2C-8BD7-4150-A577-B842E8EAD2F6}"/>
            </a:ext>
          </a:extLst>
        </xdr:cNvPr>
        <xdr:cNvSpPr txBox="1"/>
      </xdr:nvSpPr>
      <xdr:spPr>
        <a:xfrm>
          <a:off x="17001490" y="179463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98</xdr:row>
      <xdr:rowOff>76835</xdr:rowOff>
    </xdr:from>
    <xdr:ext cx="469900" cy="257175"/>
    <xdr:sp macro="" textlink="">
      <xdr:nvSpPr>
        <xdr:cNvPr id="724" name="n_1mainValue【公民館】&#10;一人当たり面積">
          <a:extLst>
            <a:ext uri="{FF2B5EF4-FFF2-40B4-BE49-F238E27FC236}">
              <a16:creationId xmlns:a16="http://schemas.microsoft.com/office/drawing/2014/main" id="{1B2B7E8B-D094-4DEC-98BD-0CC519501D42}"/>
            </a:ext>
          </a:extLst>
        </xdr:cNvPr>
        <xdr:cNvSpPr txBox="1"/>
      </xdr:nvSpPr>
      <xdr:spPr>
        <a:xfrm>
          <a:off x="18561050" y="1650555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109</xdr:row>
      <xdr:rowOff>12065</xdr:rowOff>
    </xdr:from>
    <xdr:ext cx="467995" cy="259080"/>
    <xdr:sp macro="" textlink="">
      <xdr:nvSpPr>
        <xdr:cNvPr id="725" name="n_2mainValue【公民館】&#10;一人当たり面積">
          <a:extLst>
            <a:ext uri="{FF2B5EF4-FFF2-40B4-BE49-F238E27FC236}">
              <a16:creationId xmlns:a16="http://schemas.microsoft.com/office/drawing/2014/main" id="{B0520992-CE07-44EA-96E3-F0E37D4943E7}"/>
            </a:ext>
          </a:extLst>
        </xdr:cNvPr>
        <xdr:cNvSpPr txBox="1"/>
      </xdr:nvSpPr>
      <xdr:spPr>
        <a:xfrm>
          <a:off x="17776190" y="182848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109</xdr:row>
      <xdr:rowOff>12065</xdr:rowOff>
    </xdr:from>
    <xdr:ext cx="467995" cy="259080"/>
    <xdr:sp macro="" textlink="">
      <xdr:nvSpPr>
        <xdr:cNvPr id="726" name="n_3mainValue【公民館】&#10;一人当たり面積">
          <a:extLst>
            <a:ext uri="{FF2B5EF4-FFF2-40B4-BE49-F238E27FC236}">
              <a16:creationId xmlns:a16="http://schemas.microsoft.com/office/drawing/2014/main" id="{D9757B43-B360-4E87-A240-075CD7A98385}"/>
            </a:ext>
          </a:extLst>
        </xdr:cNvPr>
        <xdr:cNvSpPr txBox="1"/>
      </xdr:nvSpPr>
      <xdr:spPr>
        <a:xfrm>
          <a:off x="17001490" y="182848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7" name="正方形/長方形 726">
          <a:extLst>
            <a:ext uri="{FF2B5EF4-FFF2-40B4-BE49-F238E27FC236}">
              <a16:creationId xmlns:a16="http://schemas.microsoft.com/office/drawing/2014/main" id="{2BCB34C7-E68C-4372-BAE8-42DAF9436A47}"/>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8" name="正方形/長方形 727">
          <a:extLst>
            <a:ext uri="{FF2B5EF4-FFF2-40B4-BE49-F238E27FC236}">
              <a16:creationId xmlns:a16="http://schemas.microsoft.com/office/drawing/2014/main" id="{CDFAA774-46B2-4118-A5E5-C4A962402FBC}"/>
            </a:ext>
          </a:extLst>
        </xdr:cNvPr>
        <xdr:cNvSpPr/>
      </xdr:nvSpPr>
      <xdr:spPr>
        <a:xfrm>
          <a:off x="670560" y="19063970"/>
          <a:ext cx="33909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9" name="テキスト ボックス 728">
          <a:extLst>
            <a:ext uri="{FF2B5EF4-FFF2-40B4-BE49-F238E27FC236}">
              <a16:creationId xmlns:a16="http://schemas.microsoft.com/office/drawing/2014/main" id="{FF61773B-5D1C-4434-8BAF-7E29CFBC6D87}"/>
            </a:ext>
          </a:extLst>
        </xdr:cNvPr>
        <xdr:cNvSpPr txBox="1"/>
      </xdr:nvSpPr>
      <xdr:spPr>
        <a:xfrm>
          <a:off x="746760" y="19310350"/>
          <a:ext cx="19433540" cy="145542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H30については作成中</a:t>
          </a:r>
        </a:p>
        <a:p>
          <a:r>
            <a:rPr lang="ja-JP" altLang="en-US"/>
            <a:t>道路有形固定資産減価償却率46.7→54.9、学校施設有形固定資産減価償却率66.2→71.7、学校施設一人当たり面積1.571→1.273、公民館一人当たり面積7.950→0.058（入力間違い）</a:t>
          </a:r>
        </a:p>
        <a:p>
          <a:r>
            <a:rPr lang="ja-JP" altLang="en-US"/>
            <a:t>類似団体と比較して特に有形固定資産原価償却率が高くなっている施設は、学校施設、公民館であり、低くなっている施設は認定こども園等幼児教育・保育施設である。これは、平成26年から建て替えを行っており、施設の更新が進んだことによる。</a:t>
          </a:r>
        </a:p>
        <a:p>
          <a:r>
            <a:rPr lang="ja-JP" altLang="en-US"/>
            <a:t>減価償却率が高くなっている、学校関係施設、公民館についても邑楽町建物系個別施設計画にのっとり、老朽化対策に取り組む必要がある。</a:t>
          </a:r>
        </a:p>
        <a:p>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61D32A0-4B8E-4F44-83AD-7C8BD5A10FE8}"/>
            </a:ext>
          </a:extLst>
        </xdr:cNvPr>
        <xdr:cNvSpPr/>
      </xdr:nvSpPr>
      <xdr:spPr>
        <a:xfrm>
          <a:off x="566420" y="127000"/>
          <a:ext cx="1116838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EDDC82A-D78F-4745-B3F9-E562F1FEA26A}"/>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37465</xdr:rowOff>
    </xdr:to>
    <xdr:sp macro="" textlink="">
      <xdr:nvSpPr>
        <xdr:cNvPr id="4" name="正方形/長方形 3">
          <a:extLst>
            <a:ext uri="{FF2B5EF4-FFF2-40B4-BE49-F238E27FC236}">
              <a16:creationId xmlns:a16="http://schemas.microsoft.com/office/drawing/2014/main" id="{E0FA2FAA-9D39-41D3-BD43-5BABF63615DA}"/>
            </a:ext>
          </a:extLst>
        </xdr:cNvPr>
        <xdr:cNvSpPr/>
      </xdr:nvSpPr>
      <xdr:spPr>
        <a:xfrm>
          <a:off x="16783050" y="212090"/>
          <a:ext cx="3460750" cy="4959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69215</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6D3FDDF-49E5-42A4-A5C6-4BA7E534D995}"/>
            </a:ext>
          </a:extLst>
        </xdr:cNvPr>
        <xdr:cNvSpPr/>
      </xdr:nvSpPr>
      <xdr:spPr>
        <a:xfrm>
          <a:off x="16808450" y="236855"/>
          <a:ext cx="3403600" cy="4337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群馬県邑楽町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CF5D15E-7693-4F49-AE18-47C590D085D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37465</xdr:rowOff>
    </xdr:to>
    <xdr:sp macro="" textlink="">
      <xdr:nvSpPr>
        <xdr:cNvPr id="7" name="正方形/長方形 6">
          <a:extLst>
            <a:ext uri="{FF2B5EF4-FFF2-40B4-BE49-F238E27FC236}">
              <a16:creationId xmlns:a16="http://schemas.microsoft.com/office/drawing/2014/main" id="{094BBB77-9D81-45FF-9A27-9A476DAF1229}"/>
            </a:ext>
          </a:extLst>
        </xdr:cNvPr>
        <xdr:cNvSpPr/>
      </xdr:nvSpPr>
      <xdr:spPr>
        <a:xfrm>
          <a:off x="14338300" y="212090"/>
          <a:ext cx="2296160" cy="4959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69215</xdr:rowOff>
    </xdr:from>
    <xdr:to>
      <xdr:col>99</xdr:col>
      <xdr:colOff>6350</xdr:colOff>
      <xdr:row>4</xdr:row>
      <xdr:rowOff>12065</xdr:rowOff>
    </xdr:to>
    <xdr:sp macro="" textlink="">
      <xdr:nvSpPr>
        <xdr:cNvPr id="8" name="正方形/長方形 7">
          <a:extLst>
            <a:ext uri="{FF2B5EF4-FFF2-40B4-BE49-F238E27FC236}">
              <a16:creationId xmlns:a16="http://schemas.microsoft.com/office/drawing/2014/main" id="{5B2F4413-242A-493D-A2F9-4F033DD2CC7B}"/>
            </a:ext>
          </a:extLst>
        </xdr:cNvPr>
        <xdr:cNvSpPr/>
      </xdr:nvSpPr>
      <xdr:spPr>
        <a:xfrm>
          <a:off x="14363700" y="236855"/>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31115</xdr:rowOff>
    </xdr:from>
    <xdr:to>
      <xdr:col>57</xdr:col>
      <xdr:colOff>0</xdr:colOff>
      <xdr:row>15</xdr:row>
      <xdr:rowOff>94615</xdr:rowOff>
    </xdr:to>
    <xdr:sp macro="" textlink="">
      <xdr:nvSpPr>
        <xdr:cNvPr id="9" name="正方形/長方形 8">
          <a:extLst>
            <a:ext uri="{FF2B5EF4-FFF2-40B4-BE49-F238E27FC236}">
              <a16:creationId xmlns:a16="http://schemas.microsoft.com/office/drawing/2014/main" id="{17788DF5-F3D7-4212-A3E4-8F49E55F145C}"/>
            </a:ext>
          </a:extLst>
        </xdr:cNvPr>
        <xdr:cNvSpPr/>
      </xdr:nvSpPr>
      <xdr:spPr>
        <a:xfrm>
          <a:off x="670560" y="869315"/>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21D7AB0-20FA-41DA-8882-7AB895A10FBA}"/>
            </a:ext>
          </a:extLst>
        </xdr:cNvPr>
        <xdr:cNvSpPr/>
      </xdr:nvSpPr>
      <xdr:spPr>
        <a:xfrm>
          <a:off x="797560" y="901700"/>
          <a:ext cx="121412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B2F8D56-BF54-4EEB-B15C-3856B2D54D1E}"/>
            </a:ext>
          </a:extLst>
        </xdr:cNvPr>
        <xdr:cNvSpPr/>
      </xdr:nvSpPr>
      <xdr:spPr>
        <a:xfrm>
          <a:off x="1971040" y="901700"/>
          <a:ext cx="117348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26,671
26,016
31.11
9,118,993
8,712,527
385,218
5,623,553
7,515,115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01C9CB3-8EC8-407C-B92A-CAEEDEF51463}"/>
            </a:ext>
          </a:extLst>
        </xdr:cNvPr>
        <xdr:cNvSpPr/>
      </xdr:nvSpPr>
      <xdr:spPr>
        <a:xfrm>
          <a:off x="3144520" y="901700"/>
          <a:ext cx="134112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164465</xdr:rowOff>
    </xdr:to>
    <xdr:sp macro="" textlink="">
      <xdr:nvSpPr>
        <xdr:cNvPr id="13" name="正方形/長方形 12">
          <a:extLst>
            <a:ext uri="{FF2B5EF4-FFF2-40B4-BE49-F238E27FC236}">
              <a16:creationId xmlns:a16="http://schemas.microsoft.com/office/drawing/2014/main" id="{3D5F406B-F2B1-476B-AF93-524CBF9AE525}"/>
            </a:ext>
          </a:extLst>
        </xdr:cNvPr>
        <xdr:cNvSpPr/>
      </xdr:nvSpPr>
      <xdr:spPr>
        <a:xfrm>
          <a:off x="4485640" y="920750"/>
          <a:ext cx="1780540" cy="920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164465</xdr:rowOff>
    </xdr:to>
    <xdr:sp macro="" textlink="">
      <xdr:nvSpPr>
        <xdr:cNvPr id="14" name="正方形/長方形 13">
          <a:extLst>
            <a:ext uri="{FF2B5EF4-FFF2-40B4-BE49-F238E27FC236}">
              <a16:creationId xmlns:a16="http://schemas.microsoft.com/office/drawing/2014/main" id="{058AAB60-18F1-4129-9E34-B108A90EDA26}"/>
            </a:ext>
          </a:extLst>
        </xdr:cNvPr>
        <xdr:cNvSpPr/>
      </xdr:nvSpPr>
      <xdr:spPr>
        <a:xfrm>
          <a:off x="6266180" y="920750"/>
          <a:ext cx="1109980" cy="920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6.7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94615</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3848D5A-806D-4E2E-8755-D02DC87EF5D6}"/>
            </a:ext>
          </a:extLst>
        </xdr:cNvPr>
        <xdr:cNvSpPr/>
      </xdr:nvSpPr>
      <xdr:spPr>
        <a:xfrm>
          <a:off x="7439660" y="932815"/>
          <a:ext cx="566420" cy="9175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3BEB9F1-B772-482E-9A28-0E033C66A35A}"/>
            </a:ext>
          </a:extLst>
        </xdr:cNvPr>
        <xdr:cNvSpPr/>
      </xdr:nvSpPr>
      <xdr:spPr>
        <a:xfrm>
          <a:off x="4485640" y="1676400"/>
          <a:ext cx="17805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3DB0908-65CC-4A65-A5AF-BB4B222E946F}"/>
            </a:ext>
          </a:extLst>
        </xdr:cNvPr>
        <xdr:cNvSpPr/>
      </xdr:nvSpPr>
      <xdr:spPr>
        <a:xfrm>
          <a:off x="6329680" y="1676400"/>
          <a:ext cx="301752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31115</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C4A3782-A9F3-4433-901D-57BECA7F86FF}"/>
            </a:ext>
          </a:extLst>
        </xdr:cNvPr>
        <xdr:cNvSpPr/>
      </xdr:nvSpPr>
      <xdr:spPr>
        <a:xfrm>
          <a:off x="9748520" y="869315"/>
          <a:ext cx="1341120" cy="12439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94615</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D062F8C-2936-40E1-9A22-F44746806A73}"/>
            </a:ext>
          </a:extLst>
        </xdr:cNvPr>
        <xdr:cNvSpPr/>
      </xdr:nvSpPr>
      <xdr:spPr>
        <a:xfrm>
          <a:off x="9986010" y="932815"/>
          <a:ext cx="117348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B39B77F-4A2F-437E-B6C1-771566235B14}"/>
            </a:ext>
          </a:extLst>
        </xdr:cNvPr>
        <xdr:cNvSpPr/>
      </xdr:nvSpPr>
      <xdr:spPr>
        <a:xfrm>
          <a:off x="9986010" y="1192530"/>
          <a:ext cx="117348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126365</xdr:rowOff>
    </xdr:to>
    <xdr:sp macro="" textlink="">
      <xdr:nvSpPr>
        <xdr:cNvPr id="21" name="正方形/長方形 20">
          <a:extLst>
            <a:ext uri="{FF2B5EF4-FFF2-40B4-BE49-F238E27FC236}">
              <a16:creationId xmlns:a16="http://schemas.microsoft.com/office/drawing/2014/main" id="{AD4DA211-D9C2-43BF-9604-30E29EA33C4D}"/>
            </a:ext>
          </a:extLst>
        </xdr:cNvPr>
        <xdr:cNvSpPr/>
      </xdr:nvSpPr>
      <xdr:spPr>
        <a:xfrm>
          <a:off x="9986010" y="1515110"/>
          <a:ext cx="1277620" cy="622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12065</xdr:rowOff>
    </xdr:from>
    <xdr:to>
      <xdr:col>59</xdr:col>
      <xdr:colOff>127000</xdr:colOff>
      <xdr:row>6</xdr:row>
      <xdr:rowOff>12065</xdr:rowOff>
    </xdr:to>
    <xdr:cxnSp macro="">
      <xdr:nvCxnSpPr>
        <xdr:cNvPr id="22" name="直線コネクタ 21">
          <a:extLst>
            <a:ext uri="{FF2B5EF4-FFF2-40B4-BE49-F238E27FC236}">
              <a16:creationId xmlns:a16="http://schemas.microsoft.com/office/drawing/2014/main" id="{3ED4443A-FB98-451D-9520-AE0C1D0F71BC}"/>
            </a:ext>
          </a:extLst>
        </xdr:cNvPr>
        <xdr:cNvCxnSpPr/>
      </xdr:nvCxnSpPr>
      <xdr:spPr>
        <a:xfrm flipH="1">
          <a:off x="9831070" y="1017905"/>
          <a:ext cx="18669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8BF13C9-05FC-468B-9392-DCB4CEEE9543}"/>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158115</xdr:rowOff>
    </xdr:to>
    <xdr:sp macro="" textlink="">
      <xdr:nvSpPr>
        <xdr:cNvPr id="24" name="フローチャート: 判断 23">
          <a:extLst>
            <a:ext uri="{FF2B5EF4-FFF2-40B4-BE49-F238E27FC236}">
              <a16:creationId xmlns:a16="http://schemas.microsoft.com/office/drawing/2014/main" id="{C4A74712-3617-4C89-A8BA-2D7D7C9CAD11}"/>
            </a:ext>
          </a:extLst>
        </xdr:cNvPr>
        <xdr:cNvSpPr/>
      </xdr:nvSpPr>
      <xdr:spPr>
        <a:xfrm>
          <a:off x="9885045" y="1230630"/>
          <a:ext cx="7874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151765</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9A339FD-336E-46B6-BC60-3F10CA433726}"/>
            </a:ext>
          </a:extLst>
        </xdr:cNvPr>
        <xdr:cNvCxnSpPr/>
      </xdr:nvCxnSpPr>
      <xdr:spPr>
        <a:xfrm>
          <a:off x="9906635" y="1492885"/>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151765</xdr:rowOff>
    </xdr:from>
    <xdr:to>
      <xdr:col>59</xdr:col>
      <xdr:colOff>107950</xdr:colOff>
      <xdr:row>8</xdr:row>
      <xdr:rowOff>151765</xdr:rowOff>
    </xdr:to>
    <xdr:cxnSp macro="">
      <xdr:nvCxnSpPr>
        <xdr:cNvPr id="26" name="直線コネクタ 25">
          <a:extLst>
            <a:ext uri="{FF2B5EF4-FFF2-40B4-BE49-F238E27FC236}">
              <a16:creationId xmlns:a16="http://schemas.microsoft.com/office/drawing/2014/main" id="{48958A93-6781-44AE-9610-9E2D26F8E5C4}"/>
            </a:ext>
          </a:extLst>
        </xdr:cNvPr>
        <xdr:cNvCxnSpPr/>
      </xdr:nvCxnSpPr>
      <xdr:spPr>
        <a:xfrm>
          <a:off x="9850120" y="1492885"/>
          <a:ext cx="1485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46990</xdr:rowOff>
    </xdr:from>
    <xdr:to>
      <xdr:col>59</xdr:col>
      <xdr:colOff>15875</xdr:colOff>
      <xdr:row>11</xdr:row>
      <xdr:rowOff>15240</xdr:rowOff>
    </xdr:to>
    <xdr:cxnSp macro="">
      <xdr:nvCxnSpPr>
        <xdr:cNvPr id="27" name="直線コネクタ 26">
          <a:extLst>
            <a:ext uri="{FF2B5EF4-FFF2-40B4-BE49-F238E27FC236}">
              <a16:creationId xmlns:a16="http://schemas.microsoft.com/office/drawing/2014/main" id="{18C0D664-3328-40B2-9BC6-60BCDE4EE77E}"/>
            </a:ext>
          </a:extLst>
        </xdr:cNvPr>
        <xdr:cNvCxnSpPr/>
      </xdr:nvCxnSpPr>
      <xdr:spPr>
        <a:xfrm flipV="1">
          <a:off x="9906635" y="172339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1CDCE48-6E48-4C28-A822-0F11913FD484}"/>
            </a:ext>
          </a:extLst>
        </xdr:cNvPr>
        <xdr:cNvCxnSpPr/>
      </xdr:nvCxnSpPr>
      <xdr:spPr>
        <a:xfrm>
          <a:off x="9850120" y="1863090"/>
          <a:ext cx="1485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50165</xdr:rowOff>
    </xdr:from>
    <xdr:ext cx="8896350" cy="258445"/>
    <xdr:sp macro="" textlink="">
      <xdr:nvSpPr>
        <xdr:cNvPr id="29" name="テキスト ボックス 28">
          <a:extLst>
            <a:ext uri="{FF2B5EF4-FFF2-40B4-BE49-F238E27FC236}">
              <a16:creationId xmlns:a16="http://schemas.microsoft.com/office/drawing/2014/main" id="{A8320DE8-D03B-4A88-836E-BA35E120839F}"/>
            </a:ext>
          </a:extLst>
        </xdr:cNvPr>
        <xdr:cNvSpPr txBox="1"/>
      </xdr:nvSpPr>
      <xdr:spPr>
        <a:xfrm>
          <a:off x="629920" y="2732405"/>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CE085B85-8986-4002-B3B7-BC87F4EACF81}"/>
            </a:ext>
          </a:extLst>
        </xdr:cNvPr>
        <xdr:cNvSpPr txBox="1"/>
      </xdr:nvSpPr>
      <xdr:spPr>
        <a:xfrm>
          <a:off x="629920" y="304292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a:extLst>
            <a:ext uri="{FF2B5EF4-FFF2-40B4-BE49-F238E27FC236}">
              <a16:creationId xmlns:a16="http://schemas.microsoft.com/office/drawing/2014/main" id="{034B5CEB-A67B-4E0D-897C-05BCF6B70BC1}"/>
            </a:ext>
          </a:extLst>
        </xdr:cNvPr>
        <xdr:cNvSpPr txBox="1"/>
      </xdr:nvSpPr>
      <xdr:spPr>
        <a:xfrm>
          <a:off x="629920" y="33528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812C9230-BB87-4BF3-B009-4A75F8A3DAFC}"/>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50165</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4D646E4F-2F92-4334-8CC3-F3FB40125BEF}"/>
            </a:ext>
          </a:extLst>
        </xdr:cNvPr>
        <xdr:cNvSpPr/>
      </xdr:nvSpPr>
      <xdr:spPr>
        <a:xfrm>
          <a:off x="797560" y="4744085"/>
          <a:ext cx="13411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164465</xdr:rowOff>
    </xdr:to>
    <xdr:sp macro="" textlink="">
      <xdr:nvSpPr>
        <xdr:cNvPr id="34" name="正方形/長方形 33">
          <a:extLst>
            <a:ext uri="{FF2B5EF4-FFF2-40B4-BE49-F238E27FC236}">
              <a16:creationId xmlns:a16="http://schemas.microsoft.com/office/drawing/2014/main" id="{0B873A61-924E-4832-A0AA-5BC6656D5DD5}"/>
            </a:ext>
          </a:extLst>
        </xdr:cNvPr>
        <xdr:cNvSpPr/>
      </xdr:nvSpPr>
      <xdr:spPr>
        <a:xfrm>
          <a:off x="797560" y="4944110"/>
          <a:ext cx="134112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50165</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85DE825C-27BC-42D2-BB73-66650BC1B897}"/>
            </a:ext>
          </a:extLst>
        </xdr:cNvPr>
        <xdr:cNvSpPr/>
      </xdr:nvSpPr>
      <xdr:spPr>
        <a:xfrm>
          <a:off x="1676400" y="4744085"/>
          <a:ext cx="13411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164465</xdr:rowOff>
    </xdr:to>
    <xdr:sp macro="" textlink="">
      <xdr:nvSpPr>
        <xdr:cNvPr id="36" name="正方形/長方形 35">
          <a:extLst>
            <a:ext uri="{FF2B5EF4-FFF2-40B4-BE49-F238E27FC236}">
              <a16:creationId xmlns:a16="http://schemas.microsoft.com/office/drawing/2014/main" id="{A10B7145-5EE7-486B-97BD-D10B35B313FA}"/>
            </a:ext>
          </a:extLst>
        </xdr:cNvPr>
        <xdr:cNvSpPr/>
      </xdr:nvSpPr>
      <xdr:spPr>
        <a:xfrm>
          <a:off x="1676400" y="4944110"/>
          <a:ext cx="134112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50165</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1D574DC1-4C88-427A-849E-725895E3DF6A}"/>
            </a:ext>
          </a:extLst>
        </xdr:cNvPr>
        <xdr:cNvSpPr/>
      </xdr:nvSpPr>
      <xdr:spPr>
        <a:xfrm>
          <a:off x="2682240" y="4744085"/>
          <a:ext cx="13411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29</xdr:row>
      <xdr:rowOff>82550</xdr:rowOff>
    </xdr:from>
    <xdr:to>
      <xdr:col>24</xdr:col>
      <xdr:colOff>0</xdr:colOff>
      <xdr:row>30</xdr:row>
      <xdr:rowOff>164465</xdr:rowOff>
    </xdr:to>
    <xdr:sp macro="" textlink="">
      <xdr:nvSpPr>
        <xdr:cNvPr id="38" name="正方形/長方形 37">
          <a:extLst>
            <a:ext uri="{FF2B5EF4-FFF2-40B4-BE49-F238E27FC236}">
              <a16:creationId xmlns:a16="http://schemas.microsoft.com/office/drawing/2014/main" id="{83A122BF-EF31-426F-B98E-A7F28D5666C4}"/>
            </a:ext>
          </a:extLst>
        </xdr:cNvPr>
        <xdr:cNvSpPr/>
      </xdr:nvSpPr>
      <xdr:spPr>
        <a:xfrm>
          <a:off x="2682240" y="4944110"/>
          <a:ext cx="134112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3B9C21F0-A9CF-4980-8152-2576E13740A5}"/>
            </a:ext>
          </a:extLst>
        </xdr:cNvPr>
        <xdr:cNvSpPr/>
      </xdr:nvSpPr>
      <xdr:spPr>
        <a:xfrm>
          <a:off x="670560" y="5215890"/>
          <a:ext cx="417576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180" cy="225425"/>
    <xdr:sp macro="" textlink="">
      <xdr:nvSpPr>
        <xdr:cNvPr id="40" name="テキスト ボックス 39">
          <a:extLst>
            <a:ext uri="{FF2B5EF4-FFF2-40B4-BE49-F238E27FC236}">
              <a16:creationId xmlns:a16="http://schemas.microsoft.com/office/drawing/2014/main" id="{77B6D9A2-B406-49B3-A085-567C117B8176}"/>
            </a:ext>
          </a:extLst>
        </xdr:cNvPr>
        <xdr:cNvSpPr txBox="1"/>
      </xdr:nvSpPr>
      <xdr:spPr>
        <a:xfrm>
          <a:off x="655320" y="50292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2EC510F4-CFB9-44C5-B017-FD31B461B458}"/>
            </a:ext>
          </a:extLst>
        </xdr:cNvPr>
        <xdr:cNvCxnSpPr/>
      </xdr:nvCxnSpPr>
      <xdr:spPr>
        <a:xfrm>
          <a:off x="670560" y="745236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92075</xdr:rowOff>
    </xdr:from>
    <xdr:to>
      <xdr:col>28</xdr:col>
      <xdr:colOff>114300</xdr:colOff>
      <xdr:row>42</xdr:row>
      <xdr:rowOff>92075</xdr:rowOff>
    </xdr:to>
    <xdr:cxnSp macro="">
      <xdr:nvCxnSpPr>
        <xdr:cNvPr id="42" name="直線コネクタ 41">
          <a:extLst>
            <a:ext uri="{FF2B5EF4-FFF2-40B4-BE49-F238E27FC236}">
              <a16:creationId xmlns:a16="http://schemas.microsoft.com/office/drawing/2014/main" id="{F26CA818-5909-4884-990A-0CDF117683B8}"/>
            </a:ext>
          </a:extLst>
        </xdr:cNvPr>
        <xdr:cNvCxnSpPr/>
      </xdr:nvCxnSpPr>
      <xdr:spPr>
        <a:xfrm>
          <a:off x="670560" y="7132955"/>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41</xdr:row>
      <xdr:rowOff>121285</xdr:rowOff>
    </xdr:from>
    <xdr:ext cx="337185" cy="257175"/>
    <xdr:sp macro="" textlink="">
      <xdr:nvSpPr>
        <xdr:cNvPr id="43" name="テキスト ボックス 42">
          <a:extLst>
            <a:ext uri="{FF2B5EF4-FFF2-40B4-BE49-F238E27FC236}">
              <a16:creationId xmlns:a16="http://schemas.microsoft.com/office/drawing/2014/main" id="{C185B43A-4380-4F17-8CEB-773D096BD7F2}"/>
            </a:ext>
          </a:extLst>
        </xdr:cNvPr>
        <xdr:cNvSpPr txBox="1"/>
      </xdr:nvSpPr>
      <xdr:spPr>
        <a:xfrm>
          <a:off x="377190" y="6994525"/>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4" name="直線コネクタ 43">
          <a:extLst>
            <a:ext uri="{FF2B5EF4-FFF2-40B4-BE49-F238E27FC236}">
              <a16:creationId xmlns:a16="http://schemas.microsoft.com/office/drawing/2014/main" id="{AF2F2C50-96BB-4124-9454-16C642201143}"/>
            </a:ext>
          </a:extLst>
        </xdr:cNvPr>
        <xdr:cNvCxnSpPr/>
      </xdr:nvCxnSpPr>
      <xdr:spPr>
        <a:xfrm>
          <a:off x="670560" y="681482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2590" cy="259080"/>
    <xdr:sp macro="" textlink="">
      <xdr:nvSpPr>
        <xdr:cNvPr id="45" name="テキスト ボックス 44">
          <a:extLst>
            <a:ext uri="{FF2B5EF4-FFF2-40B4-BE49-F238E27FC236}">
              <a16:creationId xmlns:a16="http://schemas.microsoft.com/office/drawing/2014/main" id="{45A87FCC-5970-4E31-BF4B-E0D4A7CE4299}"/>
            </a:ext>
          </a:extLst>
        </xdr:cNvPr>
        <xdr:cNvSpPr txBox="1"/>
      </xdr:nvSpPr>
      <xdr:spPr>
        <a:xfrm>
          <a:off x="335915" y="66757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38</xdr:row>
      <xdr:rowOff>124460</xdr:rowOff>
    </xdr:from>
    <xdr:to>
      <xdr:col>28</xdr:col>
      <xdr:colOff>114300</xdr:colOff>
      <xdr:row>38</xdr:row>
      <xdr:rowOff>124460</xdr:rowOff>
    </xdr:to>
    <xdr:cxnSp macro="">
      <xdr:nvCxnSpPr>
        <xdr:cNvPr id="46" name="直線コネクタ 45">
          <a:extLst>
            <a:ext uri="{FF2B5EF4-FFF2-40B4-BE49-F238E27FC236}">
              <a16:creationId xmlns:a16="http://schemas.microsoft.com/office/drawing/2014/main" id="{A7D52DC6-C02B-4374-8E3F-7B0144C67796}"/>
            </a:ext>
          </a:extLst>
        </xdr:cNvPr>
        <xdr:cNvCxnSpPr/>
      </xdr:nvCxnSpPr>
      <xdr:spPr>
        <a:xfrm>
          <a:off x="670560" y="649478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2590" cy="257175"/>
    <xdr:sp macro="" textlink="">
      <xdr:nvSpPr>
        <xdr:cNvPr id="47" name="テキスト ボックス 46">
          <a:extLst>
            <a:ext uri="{FF2B5EF4-FFF2-40B4-BE49-F238E27FC236}">
              <a16:creationId xmlns:a16="http://schemas.microsoft.com/office/drawing/2014/main" id="{30603C52-8FD1-43F3-9A2C-2A8CF29C5B48}"/>
            </a:ext>
          </a:extLst>
        </xdr:cNvPr>
        <xdr:cNvSpPr txBox="1"/>
      </xdr:nvSpPr>
      <xdr:spPr>
        <a:xfrm>
          <a:off x="335915" y="6357620"/>
          <a:ext cx="402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36</xdr:row>
      <xdr:rowOff>140970</xdr:rowOff>
    </xdr:from>
    <xdr:to>
      <xdr:col>28</xdr:col>
      <xdr:colOff>114300</xdr:colOff>
      <xdr:row>36</xdr:row>
      <xdr:rowOff>140970</xdr:rowOff>
    </xdr:to>
    <xdr:cxnSp macro="">
      <xdr:nvCxnSpPr>
        <xdr:cNvPr id="48" name="直線コネクタ 47">
          <a:extLst>
            <a:ext uri="{FF2B5EF4-FFF2-40B4-BE49-F238E27FC236}">
              <a16:creationId xmlns:a16="http://schemas.microsoft.com/office/drawing/2014/main" id="{63BCABA2-13F0-466F-BCC2-A1AD1D53275C}"/>
            </a:ext>
          </a:extLst>
        </xdr:cNvPr>
        <xdr:cNvCxnSpPr/>
      </xdr:nvCxnSpPr>
      <xdr:spPr>
        <a:xfrm>
          <a:off x="670560" y="617601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167640</xdr:rowOff>
    </xdr:from>
    <xdr:ext cx="402590" cy="257810"/>
    <xdr:sp macro="" textlink="">
      <xdr:nvSpPr>
        <xdr:cNvPr id="49" name="テキスト ボックス 48">
          <a:extLst>
            <a:ext uri="{FF2B5EF4-FFF2-40B4-BE49-F238E27FC236}">
              <a16:creationId xmlns:a16="http://schemas.microsoft.com/office/drawing/2014/main" id="{43153B3F-2228-463E-A306-3E27441E22D5}"/>
            </a:ext>
          </a:extLst>
        </xdr:cNvPr>
        <xdr:cNvSpPr txBox="1"/>
      </xdr:nvSpPr>
      <xdr:spPr>
        <a:xfrm>
          <a:off x="335915" y="6035040"/>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0" name="直線コネクタ 49">
          <a:extLst>
            <a:ext uri="{FF2B5EF4-FFF2-40B4-BE49-F238E27FC236}">
              <a16:creationId xmlns:a16="http://schemas.microsoft.com/office/drawing/2014/main" id="{0B4DFF13-83C6-48F1-A432-F5CBAD355251}"/>
            </a:ext>
          </a:extLst>
        </xdr:cNvPr>
        <xdr:cNvCxnSpPr/>
      </xdr:nvCxnSpPr>
      <xdr:spPr>
        <a:xfrm>
          <a:off x="670560" y="5857875"/>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15240</xdr:rowOff>
    </xdr:from>
    <xdr:ext cx="402590" cy="258445"/>
    <xdr:sp macro="" textlink="">
      <xdr:nvSpPr>
        <xdr:cNvPr id="51" name="テキスト ボックス 50">
          <a:extLst>
            <a:ext uri="{FF2B5EF4-FFF2-40B4-BE49-F238E27FC236}">
              <a16:creationId xmlns:a16="http://schemas.microsoft.com/office/drawing/2014/main" id="{E63860D3-ECA2-4985-9922-979C35613622}"/>
            </a:ext>
          </a:extLst>
        </xdr:cNvPr>
        <xdr:cNvSpPr txBox="1"/>
      </xdr:nvSpPr>
      <xdr:spPr>
        <a:xfrm>
          <a:off x="335915" y="571500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1905</xdr:rowOff>
    </xdr:from>
    <xdr:to>
      <xdr:col>28</xdr:col>
      <xdr:colOff>114300</xdr:colOff>
      <xdr:row>33</xdr:row>
      <xdr:rowOff>1905</xdr:rowOff>
    </xdr:to>
    <xdr:cxnSp macro="">
      <xdr:nvCxnSpPr>
        <xdr:cNvPr id="52" name="直線コネクタ 51">
          <a:extLst>
            <a:ext uri="{FF2B5EF4-FFF2-40B4-BE49-F238E27FC236}">
              <a16:creationId xmlns:a16="http://schemas.microsoft.com/office/drawing/2014/main" id="{E4E02401-EA44-4AD2-A348-5ED5C23870E7}"/>
            </a:ext>
          </a:extLst>
        </xdr:cNvPr>
        <xdr:cNvCxnSpPr/>
      </xdr:nvCxnSpPr>
      <xdr:spPr>
        <a:xfrm>
          <a:off x="670560" y="5534025"/>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31115</xdr:rowOff>
    </xdr:from>
    <xdr:ext cx="466090" cy="256540"/>
    <xdr:sp macro="" textlink="">
      <xdr:nvSpPr>
        <xdr:cNvPr id="53" name="テキスト ボックス 52">
          <a:extLst>
            <a:ext uri="{FF2B5EF4-FFF2-40B4-BE49-F238E27FC236}">
              <a16:creationId xmlns:a16="http://schemas.microsoft.com/office/drawing/2014/main" id="{AEBAC924-EF1D-4F58-B015-A42996398B6D}"/>
            </a:ext>
          </a:extLst>
        </xdr:cNvPr>
        <xdr:cNvSpPr txBox="1"/>
      </xdr:nvSpPr>
      <xdr:spPr>
        <a:xfrm>
          <a:off x="271780" y="5395595"/>
          <a:ext cx="466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5D9B0E59-4D69-436D-8A52-FCB964277EA0}"/>
            </a:ext>
          </a:extLst>
        </xdr:cNvPr>
        <xdr:cNvCxnSpPr/>
      </xdr:nvCxnSpPr>
      <xdr:spPr>
        <a:xfrm>
          <a:off x="670560" y="521589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47625</xdr:rowOff>
    </xdr:from>
    <xdr:ext cx="466090" cy="259080"/>
    <xdr:sp macro="" textlink="">
      <xdr:nvSpPr>
        <xdr:cNvPr id="55" name="テキスト ボックス 54">
          <a:extLst>
            <a:ext uri="{FF2B5EF4-FFF2-40B4-BE49-F238E27FC236}">
              <a16:creationId xmlns:a16="http://schemas.microsoft.com/office/drawing/2014/main" id="{015D41BE-A744-4C8D-90FB-34BB06103418}"/>
            </a:ext>
          </a:extLst>
        </xdr:cNvPr>
        <xdr:cNvSpPr txBox="1"/>
      </xdr:nvSpPr>
      <xdr:spPr>
        <a:xfrm>
          <a:off x="271780" y="507682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5101759F-0236-4F79-A328-438BC8DAC654}"/>
            </a:ext>
          </a:extLst>
        </xdr:cNvPr>
        <xdr:cNvSpPr/>
      </xdr:nvSpPr>
      <xdr:spPr>
        <a:xfrm>
          <a:off x="670560" y="5215890"/>
          <a:ext cx="417576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29845</xdr:rowOff>
    </xdr:from>
    <xdr:to>
      <xdr:col>24</xdr:col>
      <xdr:colOff>62865</xdr:colOff>
      <xdr:row>42</xdr:row>
      <xdr:rowOff>59055</xdr:rowOff>
    </xdr:to>
    <xdr:cxnSp macro="">
      <xdr:nvCxnSpPr>
        <xdr:cNvPr id="57" name="直線コネクタ 56">
          <a:extLst>
            <a:ext uri="{FF2B5EF4-FFF2-40B4-BE49-F238E27FC236}">
              <a16:creationId xmlns:a16="http://schemas.microsoft.com/office/drawing/2014/main" id="{29EAD259-D52E-475B-96B4-60F646170F55}"/>
            </a:ext>
          </a:extLst>
        </xdr:cNvPr>
        <xdr:cNvCxnSpPr/>
      </xdr:nvCxnSpPr>
      <xdr:spPr>
        <a:xfrm flipV="1">
          <a:off x="4086225" y="5729605"/>
          <a:ext cx="0" cy="1370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63500</xdr:rowOff>
    </xdr:from>
    <xdr:ext cx="340360" cy="257175"/>
    <xdr:sp macro="" textlink="">
      <xdr:nvSpPr>
        <xdr:cNvPr id="58" name="【図書館】&#10;有形固定資産減価償却率最小値テキスト">
          <a:extLst>
            <a:ext uri="{FF2B5EF4-FFF2-40B4-BE49-F238E27FC236}">
              <a16:creationId xmlns:a16="http://schemas.microsoft.com/office/drawing/2014/main" id="{6EC55DCD-022A-4351-A95E-25BF4E77D990}"/>
            </a:ext>
          </a:extLst>
        </xdr:cNvPr>
        <xdr:cNvSpPr txBox="1"/>
      </xdr:nvSpPr>
      <xdr:spPr>
        <a:xfrm>
          <a:off x="4124960" y="7104380"/>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59055</xdr:rowOff>
    </xdr:from>
    <xdr:to>
      <xdr:col>24</xdr:col>
      <xdr:colOff>152400</xdr:colOff>
      <xdr:row>42</xdr:row>
      <xdr:rowOff>59055</xdr:rowOff>
    </xdr:to>
    <xdr:cxnSp macro="">
      <xdr:nvCxnSpPr>
        <xdr:cNvPr id="59" name="直線コネクタ 58">
          <a:extLst>
            <a:ext uri="{FF2B5EF4-FFF2-40B4-BE49-F238E27FC236}">
              <a16:creationId xmlns:a16="http://schemas.microsoft.com/office/drawing/2014/main" id="{D0BF5F82-3CA6-43EC-8C1D-2D9A9C0B57DE}"/>
            </a:ext>
          </a:extLst>
        </xdr:cNvPr>
        <xdr:cNvCxnSpPr/>
      </xdr:nvCxnSpPr>
      <xdr:spPr>
        <a:xfrm>
          <a:off x="4020820" y="709993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147955</xdr:rowOff>
    </xdr:from>
    <xdr:ext cx="405130" cy="258445"/>
    <xdr:sp macro="" textlink="">
      <xdr:nvSpPr>
        <xdr:cNvPr id="60" name="【図書館】&#10;有形固定資産減価償却率最大値テキスト">
          <a:extLst>
            <a:ext uri="{FF2B5EF4-FFF2-40B4-BE49-F238E27FC236}">
              <a16:creationId xmlns:a16="http://schemas.microsoft.com/office/drawing/2014/main" id="{B82067AB-2892-4E31-A89B-1BFAAA93D889}"/>
            </a:ext>
          </a:extLst>
        </xdr:cNvPr>
        <xdr:cNvSpPr txBox="1"/>
      </xdr:nvSpPr>
      <xdr:spPr>
        <a:xfrm>
          <a:off x="4124960" y="55124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87.8</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29845</xdr:rowOff>
    </xdr:from>
    <xdr:to>
      <xdr:col>24</xdr:col>
      <xdr:colOff>152400</xdr:colOff>
      <xdr:row>34</xdr:row>
      <xdr:rowOff>29845</xdr:rowOff>
    </xdr:to>
    <xdr:cxnSp macro="">
      <xdr:nvCxnSpPr>
        <xdr:cNvPr id="61" name="直線コネクタ 60">
          <a:extLst>
            <a:ext uri="{FF2B5EF4-FFF2-40B4-BE49-F238E27FC236}">
              <a16:creationId xmlns:a16="http://schemas.microsoft.com/office/drawing/2014/main" id="{2E0D37F3-3531-4AAD-9CEC-C4BC5D266260}"/>
            </a:ext>
          </a:extLst>
        </xdr:cNvPr>
        <xdr:cNvCxnSpPr/>
      </xdr:nvCxnSpPr>
      <xdr:spPr>
        <a:xfrm>
          <a:off x="4020820" y="572960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54610</xdr:rowOff>
    </xdr:from>
    <xdr:ext cx="405130" cy="256540"/>
    <xdr:sp macro="" textlink="">
      <xdr:nvSpPr>
        <xdr:cNvPr id="62" name="【図書館】&#10;有形固定資産減価償却率平均値テキスト">
          <a:extLst>
            <a:ext uri="{FF2B5EF4-FFF2-40B4-BE49-F238E27FC236}">
              <a16:creationId xmlns:a16="http://schemas.microsoft.com/office/drawing/2014/main" id="{17130CFF-87B2-445B-A6E7-9A43EC80DD2A}"/>
            </a:ext>
          </a:extLst>
        </xdr:cNvPr>
        <xdr:cNvSpPr txBox="1"/>
      </xdr:nvSpPr>
      <xdr:spPr>
        <a:xfrm>
          <a:off x="4124960" y="625729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76200</xdr:rowOff>
    </xdr:from>
    <xdr:to>
      <xdr:col>24</xdr:col>
      <xdr:colOff>114300</xdr:colOff>
      <xdr:row>38</xdr:row>
      <xdr:rowOff>6350</xdr:rowOff>
    </xdr:to>
    <xdr:sp macro="" textlink="">
      <xdr:nvSpPr>
        <xdr:cNvPr id="63" name="フローチャート: 判断 62">
          <a:extLst>
            <a:ext uri="{FF2B5EF4-FFF2-40B4-BE49-F238E27FC236}">
              <a16:creationId xmlns:a16="http://schemas.microsoft.com/office/drawing/2014/main" id="{93E2D195-BCA2-4CBA-9CBC-2BF4F45AEB2D}"/>
            </a:ext>
          </a:extLst>
        </xdr:cNvPr>
        <xdr:cNvSpPr/>
      </xdr:nvSpPr>
      <xdr:spPr>
        <a:xfrm>
          <a:off x="4036060" y="6278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79375</xdr:rowOff>
    </xdr:from>
    <xdr:to>
      <xdr:col>20</xdr:col>
      <xdr:colOff>38100</xdr:colOff>
      <xdr:row>38</xdr:row>
      <xdr:rowOff>8890</xdr:rowOff>
    </xdr:to>
    <xdr:sp macro="" textlink="">
      <xdr:nvSpPr>
        <xdr:cNvPr id="64" name="フローチャート: 判断 63">
          <a:extLst>
            <a:ext uri="{FF2B5EF4-FFF2-40B4-BE49-F238E27FC236}">
              <a16:creationId xmlns:a16="http://schemas.microsoft.com/office/drawing/2014/main" id="{CC4FAD4A-8042-400E-B1BF-B12F64078301}"/>
            </a:ext>
          </a:extLst>
        </xdr:cNvPr>
        <xdr:cNvSpPr/>
      </xdr:nvSpPr>
      <xdr:spPr>
        <a:xfrm>
          <a:off x="3312160" y="6282055"/>
          <a:ext cx="7874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36</xdr:row>
      <xdr:rowOff>26035</xdr:rowOff>
    </xdr:from>
    <xdr:ext cx="404495" cy="259080"/>
    <xdr:sp macro="" textlink="">
      <xdr:nvSpPr>
        <xdr:cNvPr id="65" name="n_1aveValue【図書館】&#10;有形固定資産減価償却率">
          <a:extLst>
            <a:ext uri="{FF2B5EF4-FFF2-40B4-BE49-F238E27FC236}">
              <a16:creationId xmlns:a16="http://schemas.microsoft.com/office/drawing/2014/main" id="{9840EEF9-7D90-4D2B-85F6-8304487FA1AD}"/>
            </a:ext>
          </a:extLst>
        </xdr:cNvPr>
        <xdr:cNvSpPr txBox="1"/>
      </xdr:nvSpPr>
      <xdr:spPr>
        <a:xfrm>
          <a:off x="3170555" y="60610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37</xdr:row>
      <xdr:rowOff>100330</xdr:rowOff>
    </xdr:from>
    <xdr:to>
      <xdr:col>15</xdr:col>
      <xdr:colOff>101600</xdr:colOff>
      <xdr:row>38</xdr:row>
      <xdr:rowOff>29845</xdr:rowOff>
    </xdr:to>
    <xdr:sp macro="" textlink="">
      <xdr:nvSpPr>
        <xdr:cNvPr id="66" name="フローチャート: 判断 65">
          <a:extLst>
            <a:ext uri="{FF2B5EF4-FFF2-40B4-BE49-F238E27FC236}">
              <a16:creationId xmlns:a16="http://schemas.microsoft.com/office/drawing/2014/main" id="{B2F91800-DB54-49D8-9A63-2A8C723A828C}"/>
            </a:ext>
          </a:extLst>
        </xdr:cNvPr>
        <xdr:cNvSpPr/>
      </xdr:nvSpPr>
      <xdr:spPr>
        <a:xfrm>
          <a:off x="2514600" y="630301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36</xdr:row>
      <xdr:rowOff>46355</xdr:rowOff>
    </xdr:from>
    <xdr:ext cx="403860" cy="259080"/>
    <xdr:sp macro="" textlink="">
      <xdr:nvSpPr>
        <xdr:cNvPr id="67" name="n_2aveValue【図書館】&#10;有形固定資産減価償却率">
          <a:extLst>
            <a:ext uri="{FF2B5EF4-FFF2-40B4-BE49-F238E27FC236}">
              <a16:creationId xmlns:a16="http://schemas.microsoft.com/office/drawing/2014/main" id="{A6F76F33-0EFE-4229-8AD8-E1553A80C471}"/>
            </a:ext>
          </a:extLst>
        </xdr:cNvPr>
        <xdr:cNvSpPr txBox="1"/>
      </xdr:nvSpPr>
      <xdr:spPr>
        <a:xfrm>
          <a:off x="2385695" y="60813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63500</xdr:colOff>
      <xdr:row>38</xdr:row>
      <xdr:rowOff>15240</xdr:rowOff>
    </xdr:from>
    <xdr:to>
      <xdr:col>10</xdr:col>
      <xdr:colOff>165100</xdr:colOff>
      <xdr:row>38</xdr:row>
      <xdr:rowOff>117475</xdr:rowOff>
    </xdr:to>
    <xdr:sp macro="" textlink="">
      <xdr:nvSpPr>
        <xdr:cNvPr id="68" name="フローチャート: 判断 67">
          <a:extLst>
            <a:ext uri="{FF2B5EF4-FFF2-40B4-BE49-F238E27FC236}">
              <a16:creationId xmlns:a16="http://schemas.microsoft.com/office/drawing/2014/main" id="{CA8AF8A5-5E45-4806-85E7-3F03E1A87B9A}"/>
            </a:ext>
          </a:extLst>
        </xdr:cNvPr>
        <xdr:cNvSpPr/>
      </xdr:nvSpPr>
      <xdr:spPr>
        <a:xfrm>
          <a:off x="1739900" y="638556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102235</xdr:colOff>
      <xdr:row>36</xdr:row>
      <xdr:rowOff>133985</xdr:rowOff>
    </xdr:from>
    <xdr:ext cx="403225" cy="257175"/>
    <xdr:sp macro="" textlink="">
      <xdr:nvSpPr>
        <xdr:cNvPr id="69" name="n_3aveValue【図書館】&#10;有形固定資産減価償却率">
          <a:extLst>
            <a:ext uri="{FF2B5EF4-FFF2-40B4-BE49-F238E27FC236}">
              <a16:creationId xmlns:a16="http://schemas.microsoft.com/office/drawing/2014/main" id="{19CA84C6-1040-4C88-B884-66C263A2A7DB}"/>
            </a:ext>
          </a:extLst>
        </xdr:cNvPr>
        <xdr:cNvSpPr txBox="1"/>
      </xdr:nvSpPr>
      <xdr:spPr>
        <a:xfrm>
          <a:off x="1610995" y="61690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44</xdr:row>
      <xdr:rowOff>73025</xdr:rowOff>
    </xdr:from>
    <xdr:ext cx="761365" cy="258445"/>
    <xdr:sp macro="" textlink="">
      <xdr:nvSpPr>
        <xdr:cNvPr id="70" name="テキスト ボックス 69">
          <a:extLst>
            <a:ext uri="{FF2B5EF4-FFF2-40B4-BE49-F238E27FC236}">
              <a16:creationId xmlns:a16="http://schemas.microsoft.com/office/drawing/2014/main" id="{8F7D7F66-3529-44F6-A413-5BEF27E0457E}"/>
            </a:ext>
          </a:extLst>
        </xdr:cNvPr>
        <xdr:cNvSpPr txBox="1"/>
      </xdr:nvSpPr>
      <xdr:spPr>
        <a:xfrm>
          <a:off x="3919220" y="74491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73025</xdr:rowOff>
    </xdr:from>
    <xdr:ext cx="762000" cy="258445"/>
    <xdr:sp macro="" textlink="">
      <xdr:nvSpPr>
        <xdr:cNvPr id="71" name="テキスト ボックス 70">
          <a:extLst>
            <a:ext uri="{FF2B5EF4-FFF2-40B4-BE49-F238E27FC236}">
              <a16:creationId xmlns:a16="http://schemas.microsoft.com/office/drawing/2014/main" id="{562DD7EC-18C5-4C12-88F3-D060782F872E}"/>
            </a:ext>
          </a:extLst>
        </xdr:cNvPr>
        <xdr:cNvSpPr txBox="1"/>
      </xdr:nvSpPr>
      <xdr:spPr>
        <a:xfrm>
          <a:off x="3187700" y="7449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73025</xdr:rowOff>
    </xdr:from>
    <xdr:ext cx="761365" cy="258445"/>
    <xdr:sp macro="" textlink="">
      <xdr:nvSpPr>
        <xdr:cNvPr id="72" name="テキスト ボックス 71">
          <a:extLst>
            <a:ext uri="{FF2B5EF4-FFF2-40B4-BE49-F238E27FC236}">
              <a16:creationId xmlns:a16="http://schemas.microsoft.com/office/drawing/2014/main" id="{2E2E0900-5180-4157-B76C-059F7DC621E4}"/>
            </a:ext>
          </a:extLst>
        </xdr:cNvPr>
        <xdr:cNvSpPr txBox="1"/>
      </xdr:nvSpPr>
      <xdr:spPr>
        <a:xfrm>
          <a:off x="2397760" y="74491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73025</xdr:rowOff>
    </xdr:from>
    <xdr:ext cx="762000" cy="258445"/>
    <xdr:sp macro="" textlink="">
      <xdr:nvSpPr>
        <xdr:cNvPr id="73" name="テキスト ボックス 72">
          <a:extLst>
            <a:ext uri="{FF2B5EF4-FFF2-40B4-BE49-F238E27FC236}">
              <a16:creationId xmlns:a16="http://schemas.microsoft.com/office/drawing/2014/main" id="{44ACCAE1-7AF7-484E-88B8-8C1EC072731D}"/>
            </a:ext>
          </a:extLst>
        </xdr:cNvPr>
        <xdr:cNvSpPr txBox="1"/>
      </xdr:nvSpPr>
      <xdr:spPr>
        <a:xfrm>
          <a:off x="1623060" y="7449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73025</xdr:rowOff>
    </xdr:from>
    <xdr:ext cx="762000" cy="258445"/>
    <xdr:sp macro="" textlink="">
      <xdr:nvSpPr>
        <xdr:cNvPr id="74" name="テキスト ボックス 73">
          <a:extLst>
            <a:ext uri="{FF2B5EF4-FFF2-40B4-BE49-F238E27FC236}">
              <a16:creationId xmlns:a16="http://schemas.microsoft.com/office/drawing/2014/main" id="{8F136CE9-6240-4C9C-9890-127218DCB2DE}"/>
            </a:ext>
          </a:extLst>
        </xdr:cNvPr>
        <xdr:cNvSpPr txBox="1"/>
      </xdr:nvSpPr>
      <xdr:spPr>
        <a:xfrm>
          <a:off x="840740" y="7449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19</xdr:col>
      <xdr:colOff>127000</xdr:colOff>
      <xdr:row>37</xdr:row>
      <xdr:rowOff>133350</xdr:rowOff>
    </xdr:from>
    <xdr:to>
      <xdr:col>20</xdr:col>
      <xdr:colOff>38100</xdr:colOff>
      <xdr:row>38</xdr:row>
      <xdr:rowOff>63500</xdr:rowOff>
    </xdr:to>
    <xdr:sp macro="" textlink="">
      <xdr:nvSpPr>
        <xdr:cNvPr id="75" name="楕円 74">
          <a:extLst>
            <a:ext uri="{FF2B5EF4-FFF2-40B4-BE49-F238E27FC236}">
              <a16:creationId xmlns:a16="http://schemas.microsoft.com/office/drawing/2014/main" id="{4BB0D42D-A9AB-4C58-90C6-650533A41C38}"/>
            </a:ext>
          </a:extLst>
        </xdr:cNvPr>
        <xdr:cNvSpPr/>
      </xdr:nvSpPr>
      <xdr:spPr>
        <a:xfrm>
          <a:off x="3312160" y="63360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160020</xdr:rowOff>
    </xdr:from>
    <xdr:to>
      <xdr:col>15</xdr:col>
      <xdr:colOff>101600</xdr:colOff>
      <xdr:row>38</xdr:row>
      <xdr:rowOff>90170</xdr:rowOff>
    </xdr:to>
    <xdr:sp macro="" textlink="">
      <xdr:nvSpPr>
        <xdr:cNvPr id="76" name="楕円 75">
          <a:extLst>
            <a:ext uri="{FF2B5EF4-FFF2-40B4-BE49-F238E27FC236}">
              <a16:creationId xmlns:a16="http://schemas.microsoft.com/office/drawing/2014/main" id="{96434D9D-0AB8-4EA4-9C73-F88929160597}"/>
            </a:ext>
          </a:extLst>
        </xdr:cNvPr>
        <xdr:cNvSpPr/>
      </xdr:nvSpPr>
      <xdr:spPr>
        <a:xfrm>
          <a:off x="2514600" y="63627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12065</xdr:rowOff>
    </xdr:from>
    <xdr:to>
      <xdr:col>19</xdr:col>
      <xdr:colOff>177800</xdr:colOff>
      <xdr:row>38</xdr:row>
      <xdr:rowOff>40640</xdr:rowOff>
    </xdr:to>
    <xdr:cxnSp macro="">
      <xdr:nvCxnSpPr>
        <xdr:cNvPr id="77" name="直線コネクタ 76">
          <a:extLst>
            <a:ext uri="{FF2B5EF4-FFF2-40B4-BE49-F238E27FC236}">
              <a16:creationId xmlns:a16="http://schemas.microsoft.com/office/drawing/2014/main" id="{5815CD41-FFE4-41B2-B9DC-77F68CFE01AA}"/>
            </a:ext>
          </a:extLst>
        </xdr:cNvPr>
        <xdr:cNvCxnSpPr/>
      </xdr:nvCxnSpPr>
      <xdr:spPr>
        <a:xfrm flipV="1">
          <a:off x="2565400" y="6382385"/>
          <a:ext cx="78994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22225</xdr:rowOff>
    </xdr:from>
    <xdr:to>
      <xdr:col>10</xdr:col>
      <xdr:colOff>165100</xdr:colOff>
      <xdr:row>38</xdr:row>
      <xdr:rowOff>123190</xdr:rowOff>
    </xdr:to>
    <xdr:sp macro="" textlink="">
      <xdr:nvSpPr>
        <xdr:cNvPr id="78" name="楕円 77">
          <a:extLst>
            <a:ext uri="{FF2B5EF4-FFF2-40B4-BE49-F238E27FC236}">
              <a16:creationId xmlns:a16="http://schemas.microsoft.com/office/drawing/2014/main" id="{7408BEC0-732B-4726-A25B-7FE890B06E0F}"/>
            </a:ext>
          </a:extLst>
        </xdr:cNvPr>
        <xdr:cNvSpPr/>
      </xdr:nvSpPr>
      <xdr:spPr>
        <a:xfrm>
          <a:off x="1739900" y="639254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40640</xdr:rowOff>
    </xdr:from>
    <xdr:to>
      <xdr:col>15</xdr:col>
      <xdr:colOff>50800</xdr:colOff>
      <xdr:row>38</xdr:row>
      <xdr:rowOff>72390</xdr:rowOff>
    </xdr:to>
    <xdr:cxnSp macro="">
      <xdr:nvCxnSpPr>
        <xdr:cNvPr id="79" name="直線コネクタ 78">
          <a:extLst>
            <a:ext uri="{FF2B5EF4-FFF2-40B4-BE49-F238E27FC236}">
              <a16:creationId xmlns:a16="http://schemas.microsoft.com/office/drawing/2014/main" id="{B422126C-7B8F-4BDD-8F19-FA5B2D703FD8}"/>
            </a:ext>
          </a:extLst>
        </xdr:cNvPr>
        <xdr:cNvCxnSpPr/>
      </xdr:nvCxnSpPr>
      <xdr:spPr>
        <a:xfrm flipV="1">
          <a:off x="1790700" y="6410960"/>
          <a:ext cx="7747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54610</xdr:rowOff>
    </xdr:from>
    <xdr:ext cx="404495" cy="256540"/>
    <xdr:sp macro="" textlink="">
      <xdr:nvSpPr>
        <xdr:cNvPr id="80" name="n_1mainValue【図書館】&#10;有形固定資産減価償却率">
          <a:extLst>
            <a:ext uri="{FF2B5EF4-FFF2-40B4-BE49-F238E27FC236}">
              <a16:creationId xmlns:a16="http://schemas.microsoft.com/office/drawing/2014/main" id="{3AAA4793-31E9-4C8D-B40C-D5870692B82C}"/>
            </a:ext>
          </a:extLst>
        </xdr:cNvPr>
        <xdr:cNvSpPr txBox="1"/>
      </xdr:nvSpPr>
      <xdr:spPr>
        <a:xfrm>
          <a:off x="3170555" y="6424930"/>
          <a:ext cx="404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38</xdr:row>
      <xdr:rowOff>81915</xdr:rowOff>
    </xdr:from>
    <xdr:ext cx="403860" cy="259080"/>
    <xdr:sp macro="" textlink="">
      <xdr:nvSpPr>
        <xdr:cNvPr id="81" name="n_2mainValue【図書館】&#10;有形固定資産減価償却率">
          <a:extLst>
            <a:ext uri="{FF2B5EF4-FFF2-40B4-BE49-F238E27FC236}">
              <a16:creationId xmlns:a16="http://schemas.microsoft.com/office/drawing/2014/main" id="{5DBF2C7A-03C6-416D-8287-60BC475F7614}"/>
            </a:ext>
          </a:extLst>
        </xdr:cNvPr>
        <xdr:cNvSpPr txBox="1"/>
      </xdr:nvSpPr>
      <xdr:spPr>
        <a:xfrm>
          <a:off x="2385695" y="64522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38</xdr:row>
      <xdr:rowOff>114935</xdr:rowOff>
    </xdr:from>
    <xdr:ext cx="403225" cy="259080"/>
    <xdr:sp macro="" textlink="">
      <xdr:nvSpPr>
        <xdr:cNvPr id="82" name="n_3mainValue【図書館】&#10;有形固定資産減価償却率">
          <a:extLst>
            <a:ext uri="{FF2B5EF4-FFF2-40B4-BE49-F238E27FC236}">
              <a16:creationId xmlns:a16="http://schemas.microsoft.com/office/drawing/2014/main" id="{E558B0FF-C80F-43A5-98E3-EA18F0814159}"/>
            </a:ext>
          </a:extLst>
        </xdr:cNvPr>
        <xdr:cNvSpPr txBox="1"/>
      </xdr:nvSpPr>
      <xdr:spPr>
        <a:xfrm>
          <a:off x="1610995" y="64852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2ADAB38A-C0F5-46F3-9E6F-97B4E0C033A8}"/>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50165</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2AACAEEA-AB04-4DD6-B26A-683AAE1A6780}"/>
            </a:ext>
          </a:extLst>
        </xdr:cNvPr>
        <xdr:cNvSpPr/>
      </xdr:nvSpPr>
      <xdr:spPr>
        <a:xfrm>
          <a:off x="5930900" y="4744085"/>
          <a:ext cx="13411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164465</xdr:rowOff>
    </xdr:to>
    <xdr:sp macro="" textlink="">
      <xdr:nvSpPr>
        <xdr:cNvPr id="85" name="正方形/長方形 84">
          <a:extLst>
            <a:ext uri="{FF2B5EF4-FFF2-40B4-BE49-F238E27FC236}">
              <a16:creationId xmlns:a16="http://schemas.microsoft.com/office/drawing/2014/main" id="{F15CAB56-DFF4-4EEB-8341-7B472159B7D1}"/>
            </a:ext>
          </a:extLst>
        </xdr:cNvPr>
        <xdr:cNvSpPr/>
      </xdr:nvSpPr>
      <xdr:spPr>
        <a:xfrm>
          <a:off x="5930900" y="4944110"/>
          <a:ext cx="134112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50165</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102C28F7-C968-4CFD-891B-22098A15D13E}"/>
            </a:ext>
          </a:extLst>
        </xdr:cNvPr>
        <xdr:cNvSpPr/>
      </xdr:nvSpPr>
      <xdr:spPr>
        <a:xfrm>
          <a:off x="6832600" y="4744085"/>
          <a:ext cx="13411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164465</xdr:rowOff>
    </xdr:to>
    <xdr:sp macro="" textlink="">
      <xdr:nvSpPr>
        <xdr:cNvPr id="87" name="正方形/長方形 86">
          <a:extLst>
            <a:ext uri="{FF2B5EF4-FFF2-40B4-BE49-F238E27FC236}">
              <a16:creationId xmlns:a16="http://schemas.microsoft.com/office/drawing/2014/main" id="{74E69B62-C21A-4475-80F1-FB69055F1A5C}"/>
            </a:ext>
          </a:extLst>
        </xdr:cNvPr>
        <xdr:cNvSpPr/>
      </xdr:nvSpPr>
      <xdr:spPr>
        <a:xfrm>
          <a:off x="6832600" y="4944110"/>
          <a:ext cx="134112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50165</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F23AADA6-7A2F-4756-8CE4-CFD68BED4802}"/>
            </a:ext>
          </a:extLst>
        </xdr:cNvPr>
        <xdr:cNvSpPr/>
      </xdr:nvSpPr>
      <xdr:spPr>
        <a:xfrm>
          <a:off x="7838440" y="4744085"/>
          <a:ext cx="13411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29</xdr:row>
      <xdr:rowOff>82550</xdr:rowOff>
    </xdr:from>
    <xdr:to>
      <xdr:col>54</xdr:col>
      <xdr:colOff>127000</xdr:colOff>
      <xdr:row>30</xdr:row>
      <xdr:rowOff>164465</xdr:rowOff>
    </xdr:to>
    <xdr:sp macro="" textlink="">
      <xdr:nvSpPr>
        <xdr:cNvPr id="89" name="正方形/長方形 88">
          <a:extLst>
            <a:ext uri="{FF2B5EF4-FFF2-40B4-BE49-F238E27FC236}">
              <a16:creationId xmlns:a16="http://schemas.microsoft.com/office/drawing/2014/main" id="{5479CE61-5775-47B6-ACFD-F67157752BBC}"/>
            </a:ext>
          </a:extLst>
        </xdr:cNvPr>
        <xdr:cNvSpPr/>
      </xdr:nvSpPr>
      <xdr:spPr>
        <a:xfrm>
          <a:off x="7838440" y="4944110"/>
          <a:ext cx="134112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7E0FBA3D-DE8D-4460-97EC-B5E7589C0432}"/>
            </a:ext>
          </a:extLst>
        </xdr:cNvPr>
        <xdr:cNvSpPr/>
      </xdr:nvSpPr>
      <xdr:spPr>
        <a:xfrm>
          <a:off x="5826760" y="5215890"/>
          <a:ext cx="41529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7980" cy="225425"/>
    <xdr:sp macro="" textlink="">
      <xdr:nvSpPr>
        <xdr:cNvPr id="91" name="テキスト ボックス 90">
          <a:extLst>
            <a:ext uri="{FF2B5EF4-FFF2-40B4-BE49-F238E27FC236}">
              <a16:creationId xmlns:a16="http://schemas.microsoft.com/office/drawing/2014/main" id="{674612F9-8684-482D-BA19-AFABF3831A0C}"/>
            </a:ext>
          </a:extLst>
        </xdr:cNvPr>
        <xdr:cNvSpPr txBox="1"/>
      </xdr:nvSpPr>
      <xdr:spPr>
        <a:xfrm>
          <a:off x="5788660" y="50292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102CEAD6-3E5C-4AA5-8D9A-63832C661783}"/>
            </a:ext>
          </a:extLst>
        </xdr:cNvPr>
        <xdr:cNvCxnSpPr/>
      </xdr:nvCxnSpPr>
      <xdr:spPr>
        <a:xfrm>
          <a:off x="5826760" y="745236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37465</xdr:rowOff>
    </xdr:from>
    <xdr:to>
      <xdr:col>59</xdr:col>
      <xdr:colOff>50800</xdr:colOff>
      <xdr:row>42</xdr:row>
      <xdr:rowOff>37465</xdr:rowOff>
    </xdr:to>
    <xdr:cxnSp macro="">
      <xdr:nvCxnSpPr>
        <xdr:cNvPr id="93" name="直線コネクタ 92">
          <a:extLst>
            <a:ext uri="{FF2B5EF4-FFF2-40B4-BE49-F238E27FC236}">
              <a16:creationId xmlns:a16="http://schemas.microsoft.com/office/drawing/2014/main" id="{5AE736AF-A095-4306-BE97-0AE28AFEF180}"/>
            </a:ext>
          </a:extLst>
        </xdr:cNvPr>
        <xdr:cNvCxnSpPr/>
      </xdr:nvCxnSpPr>
      <xdr:spPr>
        <a:xfrm>
          <a:off x="5826760" y="7078345"/>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66675</xdr:rowOff>
    </xdr:from>
    <xdr:ext cx="465455" cy="258445"/>
    <xdr:sp macro="" textlink="">
      <xdr:nvSpPr>
        <xdr:cNvPr id="94" name="テキスト ボックス 93">
          <a:extLst>
            <a:ext uri="{FF2B5EF4-FFF2-40B4-BE49-F238E27FC236}">
              <a16:creationId xmlns:a16="http://schemas.microsoft.com/office/drawing/2014/main" id="{5EC496FD-09D0-44B3-A090-9D9E14FBCB49}"/>
            </a:ext>
          </a:extLst>
        </xdr:cNvPr>
        <xdr:cNvSpPr txBox="1"/>
      </xdr:nvSpPr>
      <xdr:spPr>
        <a:xfrm>
          <a:off x="5405120" y="693991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2C2E8463-C1DB-4E0C-B302-5642B367A4A2}"/>
            </a:ext>
          </a:extLst>
        </xdr:cNvPr>
        <xdr:cNvCxnSpPr/>
      </xdr:nvCxnSpPr>
      <xdr:spPr>
        <a:xfrm>
          <a:off x="5826760" y="670560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5455" cy="257175"/>
    <xdr:sp macro="" textlink="">
      <xdr:nvSpPr>
        <xdr:cNvPr id="96" name="テキスト ボックス 95">
          <a:extLst>
            <a:ext uri="{FF2B5EF4-FFF2-40B4-BE49-F238E27FC236}">
              <a16:creationId xmlns:a16="http://schemas.microsoft.com/office/drawing/2014/main" id="{BB23C025-C2E1-40D9-8F98-E5E04AFCDC6B}"/>
            </a:ext>
          </a:extLst>
        </xdr:cNvPr>
        <xdr:cNvSpPr txBox="1"/>
      </xdr:nvSpPr>
      <xdr:spPr>
        <a:xfrm>
          <a:off x="5405120" y="65671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69C258E1-7B1F-4836-9617-BDAB7A05A28E}"/>
            </a:ext>
          </a:extLst>
        </xdr:cNvPr>
        <xdr:cNvCxnSpPr/>
      </xdr:nvCxnSpPr>
      <xdr:spPr>
        <a:xfrm>
          <a:off x="5826760" y="633603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161925</xdr:rowOff>
    </xdr:from>
    <xdr:ext cx="465455" cy="258445"/>
    <xdr:sp macro="" textlink="">
      <xdr:nvSpPr>
        <xdr:cNvPr id="98" name="テキスト ボックス 97">
          <a:extLst>
            <a:ext uri="{FF2B5EF4-FFF2-40B4-BE49-F238E27FC236}">
              <a16:creationId xmlns:a16="http://schemas.microsoft.com/office/drawing/2014/main" id="{6202FE58-2921-4449-AA3A-AEB8534F5363}"/>
            </a:ext>
          </a:extLst>
        </xdr:cNvPr>
        <xdr:cNvSpPr txBox="1"/>
      </xdr:nvSpPr>
      <xdr:spPr>
        <a:xfrm>
          <a:off x="5405120" y="61969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94615</xdr:rowOff>
    </xdr:from>
    <xdr:to>
      <xdr:col>59</xdr:col>
      <xdr:colOff>50800</xdr:colOff>
      <xdr:row>35</xdr:row>
      <xdr:rowOff>94615</xdr:rowOff>
    </xdr:to>
    <xdr:cxnSp macro="">
      <xdr:nvCxnSpPr>
        <xdr:cNvPr id="99" name="直線コネクタ 98">
          <a:extLst>
            <a:ext uri="{FF2B5EF4-FFF2-40B4-BE49-F238E27FC236}">
              <a16:creationId xmlns:a16="http://schemas.microsoft.com/office/drawing/2014/main" id="{7C00F3CE-685B-4341-8BCA-F514AB923A38}"/>
            </a:ext>
          </a:extLst>
        </xdr:cNvPr>
        <xdr:cNvCxnSpPr/>
      </xdr:nvCxnSpPr>
      <xdr:spPr>
        <a:xfrm>
          <a:off x="5826760" y="5962015"/>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123825</xdr:rowOff>
    </xdr:from>
    <xdr:ext cx="465455" cy="257810"/>
    <xdr:sp macro="" textlink="">
      <xdr:nvSpPr>
        <xdr:cNvPr id="100" name="テキスト ボックス 99">
          <a:extLst>
            <a:ext uri="{FF2B5EF4-FFF2-40B4-BE49-F238E27FC236}">
              <a16:creationId xmlns:a16="http://schemas.microsoft.com/office/drawing/2014/main" id="{CD99BA87-2E03-4A8B-8F7E-AACEB5304FD0}"/>
            </a:ext>
          </a:extLst>
        </xdr:cNvPr>
        <xdr:cNvSpPr txBox="1"/>
      </xdr:nvSpPr>
      <xdr:spPr>
        <a:xfrm>
          <a:off x="5405120" y="5823585"/>
          <a:ext cx="465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CB6811DC-C054-4223-AC96-F457A7851A35}"/>
            </a:ext>
          </a:extLst>
        </xdr:cNvPr>
        <xdr:cNvCxnSpPr/>
      </xdr:nvCxnSpPr>
      <xdr:spPr>
        <a:xfrm>
          <a:off x="5826760" y="558927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5455" cy="257175"/>
    <xdr:sp macro="" textlink="">
      <xdr:nvSpPr>
        <xdr:cNvPr id="102" name="テキスト ボックス 101">
          <a:extLst>
            <a:ext uri="{FF2B5EF4-FFF2-40B4-BE49-F238E27FC236}">
              <a16:creationId xmlns:a16="http://schemas.microsoft.com/office/drawing/2014/main" id="{04F408C6-6884-44A1-97BF-863A0041EDE1}"/>
            </a:ext>
          </a:extLst>
        </xdr:cNvPr>
        <xdr:cNvSpPr txBox="1"/>
      </xdr:nvSpPr>
      <xdr:spPr>
        <a:xfrm>
          <a:off x="5405120" y="545084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E5DB2091-6AAE-4DD3-9B20-FB7AE024EDFE}"/>
            </a:ext>
          </a:extLst>
        </xdr:cNvPr>
        <xdr:cNvCxnSpPr/>
      </xdr:nvCxnSpPr>
      <xdr:spPr>
        <a:xfrm>
          <a:off x="5826760" y="521589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47625</xdr:rowOff>
    </xdr:from>
    <xdr:ext cx="465455" cy="259080"/>
    <xdr:sp macro="" textlink="">
      <xdr:nvSpPr>
        <xdr:cNvPr id="104" name="テキスト ボックス 103">
          <a:extLst>
            <a:ext uri="{FF2B5EF4-FFF2-40B4-BE49-F238E27FC236}">
              <a16:creationId xmlns:a16="http://schemas.microsoft.com/office/drawing/2014/main" id="{08BB3E93-0833-4172-AD14-EC2A342764DD}"/>
            </a:ext>
          </a:extLst>
        </xdr:cNvPr>
        <xdr:cNvSpPr txBox="1"/>
      </xdr:nvSpPr>
      <xdr:spPr>
        <a:xfrm>
          <a:off x="5405120" y="507682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id="{7CE8BADA-546A-4DAE-98D1-C75D231EB9B7}"/>
            </a:ext>
          </a:extLst>
        </xdr:cNvPr>
        <xdr:cNvSpPr/>
      </xdr:nvSpPr>
      <xdr:spPr>
        <a:xfrm>
          <a:off x="5826760" y="5215890"/>
          <a:ext cx="41529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33</xdr:row>
      <xdr:rowOff>118110</xdr:rowOff>
    </xdr:from>
    <xdr:to>
      <xdr:col>54</xdr:col>
      <xdr:colOff>185420</xdr:colOff>
      <xdr:row>41</xdr:row>
      <xdr:rowOff>41910</xdr:rowOff>
    </xdr:to>
    <xdr:cxnSp macro="">
      <xdr:nvCxnSpPr>
        <xdr:cNvPr id="106" name="直線コネクタ 105">
          <a:extLst>
            <a:ext uri="{FF2B5EF4-FFF2-40B4-BE49-F238E27FC236}">
              <a16:creationId xmlns:a16="http://schemas.microsoft.com/office/drawing/2014/main" id="{D5E922A3-8266-42EF-BD00-3B422D4201CA}"/>
            </a:ext>
          </a:extLst>
        </xdr:cNvPr>
        <xdr:cNvCxnSpPr/>
      </xdr:nvCxnSpPr>
      <xdr:spPr>
        <a:xfrm flipV="1">
          <a:off x="9222740" y="5650230"/>
          <a:ext cx="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45720</xdr:rowOff>
    </xdr:from>
    <xdr:ext cx="469265" cy="259080"/>
    <xdr:sp macro="" textlink="">
      <xdr:nvSpPr>
        <xdr:cNvPr id="107" name="【図書館】&#10;一人当たり面積最小値テキスト">
          <a:extLst>
            <a:ext uri="{FF2B5EF4-FFF2-40B4-BE49-F238E27FC236}">
              <a16:creationId xmlns:a16="http://schemas.microsoft.com/office/drawing/2014/main" id="{5155EC82-BFE5-4E8E-B71B-5AAEA6E6A157}"/>
            </a:ext>
          </a:extLst>
        </xdr:cNvPr>
        <xdr:cNvSpPr txBox="1"/>
      </xdr:nvSpPr>
      <xdr:spPr>
        <a:xfrm>
          <a:off x="9258300" y="69189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0.022</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08" name="直線コネクタ 107">
          <a:extLst>
            <a:ext uri="{FF2B5EF4-FFF2-40B4-BE49-F238E27FC236}">
              <a16:creationId xmlns:a16="http://schemas.microsoft.com/office/drawing/2014/main" id="{7D0DF157-3C67-460B-BE17-F0AEC0C591E5}"/>
            </a:ext>
          </a:extLst>
        </xdr:cNvPr>
        <xdr:cNvCxnSpPr/>
      </xdr:nvCxnSpPr>
      <xdr:spPr>
        <a:xfrm>
          <a:off x="9154160" y="691515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64770</xdr:rowOff>
    </xdr:from>
    <xdr:ext cx="469265" cy="257175"/>
    <xdr:sp macro="" textlink="">
      <xdr:nvSpPr>
        <xdr:cNvPr id="109" name="【図書館】&#10;一人当たり面積最大値テキスト">
          <a:extLst>
            <a:ext uri="{FF2B5EF4-FFF2-40B4-BE49-F238E27FC236}">
              <a16:creationId xmlns:a16="http://schemas.microsoft.com/office/drawing/2014/main" id="{DF8A7CE9-E9B8-49F9-B806-D53F0922FEC2}"/>
            </a:ext>
          </a:extLst>
        </xdr:cNvPr>
        <xdr:cNvSpPr txBox="1"/>
      </xdr:nvSpPr>
      <xdr:spPr>
        <a:xfrm>
          <a:off x="9258300" y="5429250"/>
          <a:ext cx="4692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0.192</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0" name="直線コネクタ 109">
          <a:extLst>
            <a:ext uri="{FF2B5EF4-FFF2-40B4-BE49-F238E27FC236}">
              <a16:creationId xmlns:a16="http://schemas.microsoft.com/office/drawing/2014/main" id="{A0EC50E3-6918-43E8-A240-F4BBD970D8C3}"/>
            </a:ext>
          </a:extLst>
        </xdr:cNvPr>
        <xdr:cNvCxnSpPr/>
      </xdr:nvCxnSpPr>
      <xdr:spPr>
        <a:xfrm>
          <a:off x="9154160" y="565023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0</xdr:rowOff>
    </xdr:from>
    <xdr:ext cx="469265" cy="259080"/>
    <xdr:sp macro="" textlink="">
      <xdr:nvSpPr>
        <xdr:cNvPr id="111" name="【図書館】&#10;一人当たり面積平均値テキスト">
          <a:extLst>
            <a:ext uri="{FF2B5EF4-FFF2-40B4-BE49-F238E27FC236}">
              <a16:creationId xmlns:a16="http://schemas.microsoft.com/office/drawing/2014/main" id="{72BD5298-948F-438C-AA82-60C46C7D637E}"/>
            </a:ext>
          </a:extLst>
        </xdr:cNvPr>
        <xdr:cNvSpPr txBox="1"/>
      </xdr:nvSpPr>
      <xdr:spPr>
        <a:xfrm>
          <a:off x="9258300" y="653796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21590</xdr:rowOff>
    </xdr:from>
    <xdr:to>
      <xdr:col>55</xdr:col>
      <xdr:colOff>50800</xdr:colOff>
      <xdr:row>39</xdr:row>
      <xdr:rowOff>122555</xdr:rowOff>
    </xdr:to>
    <xdr:sp macro="" textlink="">
      <xdr:nvSpPr>
        <xdr:cNvPr id="112" name="フローチャート: 判断 111">
          <a:extLst>
            <a:ext uri="{FF2B5EF4-FFF2-40B4-BE49-F238E27FC236}">
              <a16:creationId xmlns:a16="http://schemas.microsoft.com/office/drawing/2014/main" id="{A1ECD1F6-8659-4B10-BF89-A301A4705880}"/>
            </a:ext>
          </a:extLst>
        </xdr:cNvPr>
        <xdr:cNvSpPr/>
      </xdr:nvSpPr>
      <xdr:spPr>
        <a:xfrm>
          <a:off x="9192260" y="6559550"/>
          <a:ext cx="7874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161925</xdr:rowOff>
    </xdr:from>
    <xdr:to>
      <xdr:col>50</xdr:col>
      <xdr:colOff>165100</xdr:colOff>
      <xdr:row>39</xdr:row>
      <xdr:rowOff>92075</xdr:rowOff>
    </xdr:to>
    <xdr:sp macro="" textlink="">
      <xdr:nvSpPr>
        <xdr:cNvPr id="113" name="フローチャート: 判断 112">
          <a:extLst>
            <a:ext uri="{FF2B5EF4-FFF2-40B4-BE49-F238E27FC236}">
              <a16:creationId xmlns:a16="http://schemas.microsoft.com/office/drawing/2014/main" id="{63FFA7BF-C5AE-4168-BC82-3D01ED27E0C6}"/>
            </a:ext>
          </a:extLst>
        </xdr:cNvPr>
        <xdr:cNvSpPr/>
      </xdr:nvSpPr>
      <xdr:spPr>
        <a:xfrm>
          <a:off x="8445500" y="65322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39</xdr:row>
      <xdr:rowOff>83820</xdr:rowOff>
    </xdr:from>
    <xdr:ext cx="469265" cy="259080"/>
    <xdr:sp macro="" textlink="">
      <xdr:nvSpPr>
        <xdr:cNvPr id="114" name="n_1aveValue【図書館】&#10;一人当たり面積">
          <a:extLst>
            <a:ext uri="{FF2B5EF4-FFF2-40B4-BE49-F238E27FC236}">
              <a16:creationId xmlns:a16="http://schemas.microsoft.com/office/drawing/2014/main" id="{0FF621B0-27CE-46BC-A88C-7A746A83F7D2}"/>
            </a:ext>
          </a:extLst>
        </xdr:cNvPr>
        <xdr:cNvSpPr txBox="1"/>
      </xdr:nvSpPr>
      <xdr:spPr>
        <a:xfrm>
          <a:off x="8271510" y="66217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39</xdr:row>
      <xdr:rowOff>29210</xdr:rowOff>
    </xdr:from>
    <xdr:to>
      <xdr:col>46</xdr:col>
      <xdr:colOff>38100</xdr:colOff>
      <xdr:row>39</xdr:row>
      <xdr:rowOff>130175</xdr:rowOff>
    </xdr:to>
    <xdr:sp macro="" textlink="">
      <xdr:nvSpPr>
        <xdr:cNvPr id="115" name="フローチャート: 判断 114">
          <a:extLst>
            <a:ext uri="{FF2B5EF4-FFF2-40B4-BE49-F238E27FC236}">
              <a16:creationId xmlns:a16="http://schemas.microsoft.com/office/drawing/2014/main" id="{878653CB-19C1-4C42-95C3-0D889765C6CC}"/>
            </a:ext>
          </a:extLst>
        </xdr:cNvPr>
        <xdr:cNvSpPr/>
      </xdr:nvSpPr>
      <xdr:spPr>
        <a:xfrm>
          <a:off x="7670800" y="6567170"/>
          <a:ext cx="7874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39</xdr:row>
      <xdr:rowOff>121285</xdr:rowOff>
    </xdr:from>
    <xdr:ext cx="468630" cy="257175"/>
    <xdr:sp macro="" textlink="">
      <xdr:nvSpPr>
        <xdr:cNvPr id="116" name="n_2aveValue【図書館】&#10;一人当たり面積">
          <a:extLst>
            <a:ext uri="{FF2B5EF4-FFF2-40B4-BE49-F238E27FC236}">
              <a16:creationId xmlns:a16="http://schemas.microsoft.com/office/drawing/2014/main" id="{31025037-D13D-41DB-B8B6-34EBBB784D03}"/>
            </a:ext>
          </a:extLst>
        </xdr:cNvPr>
        <xdr:cNvSpPr txBox="1"/>
      </xdr:nvSpPr>
      <xdr:spPr>
        <a:xfrm>
          <a:off x="7509510" y="6659245"/>
          <a:ext cx="468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39</xdr:row>
      <xdr:rowOff>36195</xdr:rowOff>
    </xdr:from>
    <xdr:to>
      <xdr:col>41</xdr:col>
      <xdr:colOff>101600</xdr:colOff>
      <xdr:row>39</xdr:row>
      <xdr:rowOff>138430</xdr:rowOff>
    </xdr:to>
    <xdr:sp macro="" textlink="">
      <xdr:nvSpPr>
        <xdr:cNvPr id="117" name="フローチャート: 判断 116">
          <a:extLst>
            <a:ext uri="{FF2B5EF4-FFF2-40B4-BE49-F238E27FC236}">
              <a16:creationId xmlns:a16="http://schemas.microsoft.com/office/drawing/2014/main" id="{0D1F2807-2581-4F08-B03A-24CBBBD825AE}"/>
            </a:ext>
          </a:extLst>
        </xdr:cNvPr>
        <xdr:cNvSpPr/>
      </xdr:nvSpPr>
      <xdr:spPr>
        <a:xfrm>
          <a:off x="6873240" y="65741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39</xdr:row>
      <xdr:rowOff>128905</xdr:rowOff>
    </xdr:from>
    <xdr:ext cx="467995" cy="258445"/>
    <xdr:sp macro="" textlink="">
      <xdr:nvSpPr>
        <xdr:cNvPr id="118" name="n_3aveValue【図書館】&#10;一人当たり面積">
          <a:extLst>
            <a:ext uri="{FF2B5EF4-FFF2-40B4-BE49-F238E27FC236}">
              <a16:creationId xmlns:a16="http://schemas.microsoft.com/office/drawing/2014/main" id="{4F693445-85E5-4CAE-84AB-6038B050C8A2}"/>
            </a:ext>
          </a:extLst>
        </xdr:cNvPr>
        <xdr:cNvSpPr txBox="1"/>
      </xdr:nvSpPr>
      <xdr:spPr>
        <a:xfrm>
          <a:off x="6711950" y="666686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44</xdr:row>
      <xdr:rowOff>73025</xdr:rowOff>
    </xdr:from>
    <xdr:ext cx="762000" cy="258445"/>
    <xdr:sp macro="" textlink="">
      <xdr:nvSpPr>
        <xdr:cNvPr id="119" name="テキスト ボックス 118">
          <a:extLst>
            <a:ext uri="{FF2B5EF4-FFF2-40B4-BE49-F238E27FC236}">
              <a16:creationId xmlns:a16="http://schemas.microsoft.com/office/drawing/2014/main" id="{28A2F742-5393-4A36-9661-CDFF006F3DBF}"/>
            </a:ext>
          </a:extLst>
        </xdr:cNvPr>
        <xdr:cNvSpPr txBox="1"/>
      </xdr:nvSpPr>
      <xdr:spPr>
        <a:xfrm>
          <a:off x="9052560" y="7449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73025</xdr:rowOff>
    </xdr:from>
    <xdr:ext cx="762000" cy="258445"/>
    <xdr:sp macro="" textlink="">
      <xdr:nvSpPr>
        <xdr:cNvPr id="120" name="テキスト ボックス 119">
          <a:extLst>
            <a:ext uri="{FF2B5EF4-FFF2-40B4-BE49-F238E27FC236}">
              <a16:creationId xmlns:a16="http://schemas.microsoft.com/office/drawing/2014/main" id="{5146AC31-6293-4F58-9F37-BFC9EA35CFEC}"/>
            </a:ext>
          </a:extLst>
        </xdr:cNvPr>
        <xdr:cNvSpPr txBox="1"/>
      </xdr:nvSpPr>
      <xdr:spPr>
        <a:xfrm>
          <a:off x="8328660" y="7449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73025</xdr:rowOff>
    </xdr:from>
    <xdr:ext cx="762000" cy="258445"/>
    <xdr:sp macro="" textlink="">
      <xdr:nvSpPr>
        <xdr:cNvPr id="121" name="テキスト ボックス 120">
          <a:extLst>
            <a:ext uri="{FF2B5EF4-FFF2-40B4-BE49-F238E27FC236}">
              <a16:creationId xmlns:a16="http://schemas.microsoft.com/office/drawing/2014/main" id="{6FD21B8A-73E5-48D7-B0E0-BBB3425EF56A}"/>
            </a:ext>
          </a:extLst>
        </xdr:cNvPr>
        <xdr:cNvSpPr txBox="1"/>
      </xdr:nvSpPr>
      <xdr:spPr>
        <a:xfrm>
          <a:off x="7546340" y="7449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73025</xdr:rowOff>
    </xdr:from>
    <xdr:ext cx="761365" cy="258445"/>
    <xdr:sp macro="" textlink="">
      <xdr:nvSpPr>
        <xdr:cNvPr id="122" name="テキスト ボックス 121">
          <a:extLst>
            <a:ext uri="{FF2B5EF4-FFF2-40B4-BE49-F238E27FC236}">
              <a16:creationId xmlns:a16="http://schemas.microsoft.com/office/drawing/2014/main" id="{9558FE84-A1BE-4F7A-8F25-F07ECF5E8E25}"/>
            </a:ext>
          </a:extLst>
        </xdr:cNvPr>
        <xdr:cNvSpPr txBox="1"/>
      </xdr:nvSpPr>
      <xdr:spPr>
        <a:xfrm>
          <a:off x="6756400" y="74491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73025</xdr:rowOff>
    </xdr:from>
    <xdr:ext cx="762000" cy="258445"/>
    <xdr:sp macro="" textlink="">
      <xdr:nvSpPr>
        <xdr:cNvPr id="123" name="テキスト ボックス 122">
          <a:extLst>
            <a:ext uri="{FF2B5EF4-FFF2-40B4-BE49-F238E27FC236}">
              <a16:creationId xmlns:a16="http://schemas.microsoft.com/office/drawing/2014/main" id="{C0FDA93D-219E-488E-BC87-AADCD2C93749}"/>
            </a:ext>
          </a:extLst>
        </xdr:cNvPr>
        <xdr:cNvSpPr txBox="1"/>
      </xdr:nvSpPr>
      <xdr:spPr>
        <a:xfrm>
          <a:off x="5981700" y="7449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50</xdr:col>
      <xdr:colOff>63500</xdr:colOff>
      <xdr:row>38</xdr:row>
      <xdr:rowOff>93345</xdr:rowOff>
    </xdr:from>
    <xdr:to>
      <xdr:col>50</xdr:col>
      <xdr:colOff>165100</xdr:colOff>
      <xdr:row>39</xdr:row>
      <xdr:rowOff>24130</xdr:rowOff>
    </xdr:to>
    <xdr:sp macro="" textlink="">
      <xdr:nvSpPr>
        <xdr:cNvPr id="124" name="楕円 123">
          <a:extLst>
            <a:ext uri="{FF2B5EF4-FFF2-40B4-BE49-F238E27FC236}">
              <a16:creationId xmlns:a16="http://schemas.microsoft.com/office/drawing/2014/main" id="{9E566B78-D26D-4608-B6C9-525337409DB2}"/>
            </a:ext>
          </a:extLst>
        </xdr:cNvPr>
        <xdr:cNvSpPr/>
      </xdr:nvSpPr>
      <xdr:spPr>
        <a:xfrm>
          <a:off x="8445500" y="646366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101600</xdr:rowOff>
    </xdr:from>
    <xdr:to>
      <xdr:col>46</xdr:col>
      <xdr:colOff>38100</xdr:colOff>
      <xdr:row>39</xdr:row>
      <xdr:rowOff>31115</xdr:rowOff>
    </xdr:to>
    <xdr:sp macro="" textlink="">
      <xdr:nvSpPr>
        <xdr:cNvPr id="125" name="楕円 124">
          <a:extLst>
            <a:ext uri="{FF2B5EF4-FFF2-40B4-BE49-F238E27FC236}">
              <a16:creationId xmlns:a16="http://schemas.microsoft.com/office/drawing/2014/main" id="{62AA5553-19F5-4EF9-9B8B-E332A21CF519}"/>
            </a:ext>
          </a:extLst>
        </xdr:cNvPr>
        <xdr:cNvSpPr/>
      </xdr:nvSpPr>
      <xdr:spPr>
        <a:xfrm>
          <a:off x="7670800" y="6471920"/>
          <a:ext cx="7874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144780</xdr:rowOff>
    </xdr:from>
    <xdr:to>
      <xdr:col>50</xdr:col>
      <xdr:colOff>114300</xdr:colOff>
      <xdr:row>38</xdr:row>
      <xdr:rowOff>151765</xdr:rowOff>
    </xdr:to>
    <xdr:cxnSp macro="">
      <xdr:nvCxnSpPr>
        <xdr:cNvPr id="126" name="直線コネクタ 125">
          <a:extLst>
            <a:ext uri="{FF2B5EF4-FFF2-40B4-BE49-F238E27FC236}">
              <a16:creationId xmlns:a16="http://schemas.microsoft.com/office/drawing/2014/main" id="{C872A9FF-3B25-429E-809A-B6881EEB8D4E}"/>
            </a:ext>
          </a:extLst>
        </xdr:cNvPr>
        <xdr:cNvCxnSpPr/>
      </xdr:nvCxnSpPr>
      <xdr:spPr>
        <a:xfrm flipV="1">
          <a:off x="7713980" y="6515100"/>
          <a:ext cx="78232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101600</xdr:rowOff>
    </xdr:from>
    <xdr:to>
      <xdr:col>41</xdr:col>
      <xdr:colOff>101600</xdr:colOff>
      <xdr:row>39</xdr:row>
      <xdr:rowOff>31115</xdr:rowOff>
    </xdr:to>
    <xdr:sp macro="" textlink="">
      <xdr:nvSpPr>
        <xdr:cNvPr id="127" name="楕円 126">
          <a:extLst>
            <a:ext uri="{FF2B5EF4-FFF2-40B4-BE49-F238E27FC236}">
              <a16:creationId xmlns:a16="http://schemas.microsoft.com/office/drawing/2014/main" id="{9CA34E35-6D23-4F9F-93AB-6730383BD8DA}"/>
            </a:ext>
          </a:extLst>
        </xdr:cNvPr>
        <xdr:cNvSpPr/>
      </xdr:nvSpPr>
      <xdr:spPr>
        <a:xfrm>
          <a:off x="6873240" y="647192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151765</xdr:rowOff>
    </xdr:from>
    <xdr:to>
      <xdr:col>45</xdr:col>
      <xdr:colOff>177800</xdr:colOff>
      <xdr:row>38</xdr:row>
      <xdr:rowOff>151765</xdr:rowOff>
    </xdr:to>
    <xdr:cxnSp macro="">
      <xdr:nvCxnSpPr>
        <xdr:cNvPr id="128" name="直線コネクタ 127">
          <a:extLst>
            <a:ext uri="{FF2B5EF4-FFF2-40B4-BE49-F238E27FC236}">
              <a16:creationId xmlns:a16="http://schemas.microsoft.com/office/drawing/2014/main" id="{46767069-A596-42CB-9041-33166F6F8EF9}"/>
            </a:ext>
          </a:extLst>
        </xdr:cNvPr>
        <xdr:cNvCxnSpPr/>
      </xdr:nvCxnSpPr>
      <xdr:spPr>
        <a:xfrm>
          <a:off x="6924040" y="6522085"/>
          <a:ext cx="7899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37</xdr:row>
      <xdr:rowOff>40640</xdr:rowOff>
    </xdr:from>
    <xdr:ext cx="469265" cy="257175"/>
    <xdr:sp macro="" textlink="">
      <xdr:nvSpPr>
        <xdr:cNvPr id="129" name="n_1mainValue【図書館】&#10;一人当たり面積">
          <a:extLst>
            <a:ext uri="{FF2B5EF4-FFF2-40B4-BE49-F238E27FC236}">
              <a16:creationId xmlns:a16="http://schemas.microsoft.com/office/drawing/2014/main" id="{DCCD6D21-44D9-4AD5-B004-713B980CB0E0}"/>
            </a:ext>
          </a:extLst>
        </xdr:cNvPr>
        <xdr:cNvSpPr txBox="1"/>
      </xdr:nvSpPr>
      <xdr:spPr>
        <a:xfrm>
          <a:off x="8271510" y="6243320"/>
          <a:ext cx="4692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37</xdr:row>
      <xdr:rowOff>47625</xdr:rowOff>
    </xdr:from>
    <xdr:ext cx="468630" cy="259080"/>
    <xdr:sp macro="" textlink="">
      <xdr:nvSpPr>
        <xdr:cNvPr id="130" name="n_2mainValue【図書館】&#10;一人当たり面積">
          <a:extLst>
            <a:ext uri="{FF2B5EF4-FFF2-40B4-BE49-F238E27FC236}">
              <a16:creationId xmlns:a16="http://schemas.microsoft.com/office/drawing/2014/main" id="{D3405BD9-7BA9-4280-A271-089BF9F15C43}"/>
            </a:ext>
          </a:extLst>
        </xdr:cNvPr>
        <xdr:cNvSpPr txBox="1"/>
      </xdr:nvSpPr>
      <xdr:spPr>
        <a:xfrm>
          <a:off x="7509510" y="62503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37</xdr:row>
      <xdr:rowOff>47625</xdr:rowOff>
    </xdr:from>
    <xdr:ext cx="467995" cy="259080"/>
    <xdr:sp macro="" textlink="">
      <xdr:nvSpPr>
        <xdr:cNvPr id="131" name="n_3mainValue【図書館】&#10;一人当たり面積">
          <a:extLst>
            <a:ext uri="{FF2B5EF4-FFF2-40B4-BE49-F238E27FC236}">
              <a16:creationId xmlns:a16="http://schemas.microsoft.com/office/drawing/2014/main" id="{1F5B88AC-B7CB-4833-ABE1-6C500B598FB1}"/>
            </a:ext>
          </a:extLst>
        </xdr:cNvPr>
        <xdr:cNvSpPr txBox="1"/>
      </xdr:nvSpPr>
      <xdr:spPr>
        <a:xfrm>
          <a:off x="6711950" y="62503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6D650361-8B5E-49E0-9337-EED705190AF4}"/>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C2736410-02A3-424C-AD4D-6AB1D65532F1}"/>
            </a:ext>
          </a:extLst>
        </xdr:cNvPr>
        <xdr:cNvSpPr/>
      </xdr:nvSpPr>
      <xdr:spPr>
        <a:xfrm>
          <a:off x="79756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31115</xdr:rowOff>
    </xdr:to>
    <xdr:sp macro="" textlink="">
      <xdr:nvSpPr>
        <xdr:cNvPr id="134" name="正方形/長方形 133">
          <a:extLst>
            <a:ext uri="{FF2B5EF4-FFF2-40B4-BE49-F238E27FC236}">
              <a16:creationId xmlns:a16="http://schemas.microsoft.com/office/drawing/2014/main" id="{BD856956-4349-450B-8492-4D05BD16C5BF}"/>
            </a:ext>
          </a:extLst>
        </xdr:cNvPr>
        <xdr:cNvSpPr/>
      </xdr:nvSpPr>
      <xdr:spPr>
        <a:xfrm>
          <a:off x="797560" y="8670290"/>
          <a:ext cx="134112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A830986E-DB61-4A0F-BE38-473CE915C268}"/>
            </a:ext>
          </a:extLst>
        </xdr:cNvPr>
        <xdr:cNvSpPr/>
      </xdr:nvSpPr>
      <xdr:spPr>
        <a:xfrm>
          <a:off x="167640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31115</xdr:rowOff>
    </xdr:to>
    <xdr:sp macro="" textlink="">
      <xdr:nvSpPr>
        <xdr:cNvPr id="136" name="正方形/長方形 135">
          <a:extLst>
            <a:ext uri="{FF2B5EF4-FFF2-40B4-BE49-F238E27FC236}">
              <a16:creationId xmlns:a16="http://schemas.microsoft.com/office/drawing/2014/main" id="{39B95B2B-DA6C-4C8E-A7D8-37CD2135140F}"/>
            </a:ext>
          </a:extLst>
        </xdr:cNvPr>
        <xdr:cNvSpPr/>
      </xdr:nvSpPr>
      <xdr:spPr>
        <a:xfrm>
          <a:off x="1676400" y="8670290"/>
          <a:ext cx="134112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D45CB1EF-955A-43DD-87AC-508E4D5C4BF0}"/>
            </a:ext>
          </a:extLst>
        </xdr:cNvPr>
        <xdr:cNvSpPr/>
      </xdr:nvSpPr>
      <xdr:spPr>
        <a:xfrm>
          <a:off x="268224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51</xdr:row>
      <xdr:rowOff>120650</xdr:rowOff>
    </xdr:from>
    <xdr:to>
      <xdr:col>24</xdr:col>
      <xdr:colOff>0</xdr:colOff>
      <xdr:row>53</xdr:row>
      <xdr:rowOff>31115</xdr:rowOff>
    </xdr:to>
    <xdr:sp macro="" textlink="">
      <xdr:nvSpPr>
        <xdr:cNvPr id="138" name="正方形/長方形 137">
          <a:extLst>
            <a:ext uri="{FF2B5EF4-FFF2-40B4-BE49-F238E27FC236}">
              <a16:creationId xmlns:a16="http://schemas.microsoft.com/office/drawing/2014/main" id="{92EE0930-E5D8-4DFE-B58F-52123C1105EC}"/>
            </a:ext>
          </a:extLst>
        </xdr:cNvPr>
        <xdr:cNvSpPr/>
      </xdr:nvSpPr>
      <xdr:spPr>
        <a:xfrm>
          <a:off x="2682240" y="8670290"/>
          <a:ext cx="134112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AE4CDD94-DF40-4ED4-8422-E279B0286699}"/>
            </a:ext>
          </a:extLst>
        </xdr:cNvPr>
        <xdr:cNvSpPr/>
      </xdr:nvSpPr>
      <xdr:spPr>
        <a:xfrm>
          <a:off x="670560" y="8942070"/>
          <a:ext cx="417576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37465</xdr:rowOff>
    </xdr:from>
    <xdr:ext cx="297180" cy="225425"/>
    <xdr:sp macro="" textlink="">
      <xdr:nvSpPr>
        <xdr:cNvPr id="140" name="テキスト ボックス 139">
          <a:extLst>
            <a:ext uri="{FF2B5EF4-FFF2-40B4-BE49-F238E27FC236}">
              <a16:creationId xmlns:a16="http://schemas.microsoft.com/office/drawing/2014/main" id="{8FFAA552-75F4-4F4F-AFBB-D12E412223FC}"/>
            </a:ext>
          </a:extLst>
        </xdr:cNvPr>
        <xdr:cNvSpPr txBox="1"/>
      </xdr:nvSpPr>
      <xdr:spPr>
        <a:xfrm>
          <a:off x="655320" y="8754745"/>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D21C4448-373E-4313-BBFC-0B9C690ACDCA}"/>
            </a:ext>
          </a:extLst>
        </xdr:cNvPr>
        <xdr:cNvCxnSpPr/>
      </xdr:nvCxnSpPr>
      <xdr:spPr>
        <a:xfrm>
          <a:off x="670560" y="1117854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65</xdr:row>
      <xdr:rowOff>143510</xdr:rowOff>
    </xdr:from>
    <xdr:ext cx="337185" cy="256540"/>
    <xdr:sp macro="" textlink="">
      <xdr:nvSpPr>
        <xdr:cNvPr id="142" name="テキスト ボックス 141">
          <a:extLst>
            <a:ext uri="{FF2B5EF4-FFF2-40B4-BE49-F238E27FC236}">
              <a16:creationId xmlns:a16="http://schemas.microsoft.com/office/drawing/2014/main" id="{FD8178F2-ADDC-4691-AE23-B9D466000C40}"/>
            </a:ext>
          </a:extLst>
        </xdr:cNvPr>
        <xdr:cNvSpPr txBox="1"/>
      </xdr:nvSpPr>
      <xdr:spPr>
        <a:xfrm>
          <a:off x="377190" y="11040110"/>
          <a:ext cx="3371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a:extLst>
            <a:ext uri="{FF2B5EF4-FFF2-40B4-BE49-F238E27FC236}">
              <a16:creationId xmlns:a16="http://schemas.microsoft.com/office/drawing/2014/main" id="{4F5BD2B8-7E21-4562-82BC-D3B354E1551D}"/>
            </a:ext>
          </a:extLst>
        </xdr:cNvPr>
        <xdr:cNvCxnSpPr/>
      </xdr:nvCxnSpPr>
      <xdr:spPr>
        <a:xfrm>
          <a:off x="670560" y="1080516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104775</xdr:rowOff>
    </xdr:from>
    <xdr:ext cx="402590" cy="258445"/>
    <xdr:sp macro="" textlink="">
      <xdr:nvSpPr>
        <xdr:cNvPr id="144" name="テキスト ボックス 143">
          <a:extLst>
            <a:ext uri="{FF2B5EF4-FFF2-40B4-BE49-F238E27FC236}">
              <a16:creationId xmlns:a16="http://schemas.microsoft.com/office/drawing/2014/main" id="{DDA3B6D2-08AA-496C-AF10-0ABFA032D347}"/>
            </a:ext>
          </a:extLst>
        </xdr:cNvPr>
        <xdr:cNvSpPr txBox="1"/>
      </xdr:nvSpPr>
      <xdr:spPr>
        <a:xfrm>
          <a:off x="335915" y="1066609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62</xdr:row>
      <xdr:rowOff>37465</xdr:rowOff>
    </xdr:from>
    <xdr:to>
      <xdr:col>28</xdr:col>
      <xdr:colOff>114300</xdr:colOff>
      <xdr:row>62</xdr:row>
      <xdr:rowOff>37465</xdr:rowOff>
    </xdr:to>
    <xdr:cxnSp macro="">
      <xdr:nvCxnSpPr>
        <xdr:cNvPr id="145" name="直線コネクタ 144">
          <a:extLst>
            <a:ext uri="{FF2B5EF4-FFF2-40B4-BE49-F238E27FC236}">
              <a16:creationId xmlns:a16="http://schemas.microsoft.com/office/drawing/2014/main" id="{0D90C134-88E9-498F-B52D-5D757AFF0266}"/>
            </a:ext>
          </a:extLst>
        </xdr:cNvPr>
        <xdr:cNvCxnSpPr/>
      </xdr:nvCxnSpPr>
      <xdr:spPr>
        <a:xfrm>
          <a:off x="670560" y="10431145"/>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66675</xdr:rowOff>
    </xdr:from>
    <xdr:ext cx="402590" cy="258445"/>
    <xdr:sp macro="" textlink="">
      <xdr:nvSpPr>
        <xdr:cNvPr id="146" name="テキスト ボックス 145">
          <a:extLst>
            <a:ext uri="{FF2B5EF4-FFF2-40B4-BE49-F238E27FC236}">
              <a16:creationId xmlns:a16="http://schemas.microsoft.com/office/drawing/2014/main" id="{CC62D687-0375-4147-8FC1-C8D21C7D38D3}"/>
            </a:ext>
          </a:extLst>
        </xdr:cNvPr>
        <xdr:cNvSpPr txBox="1"/>
      </xdr:nvSpPr>
      <xdr:spPr>
        <a:xfrm>
          <a:off x="335915" y="1029271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a:extLst>
            <a:ext uri="{FF2B5EF4-FFF2-40B4-BE49-F238E27FC236}">
              <a16:creationId xmlns:a16="http://schemas.microsoft.com/office/drawing/2014/main" id="{323B8BED-0ABF-4CCA-9541-28F3FAD60A1C}"/>
            </a:ext>
          </a:extLst>
        </xdr:cNvPr>
        <xdr:cNvCxnSpPr/>
      </xdr:nvCxnSpPr>
      <xdr:spPr>
        <a:xfrm>
          <a:off x="670560" y="1005840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2590" cy="257175"/>
    <xdr:sp macro="" textlink="">
      <xdr:nvSpPr>
        <xdr:cNvPr id="148" name="テキスト ボックス 147">
          <a:extLst>
            <a:ext uri="{FF2B5EF4-FFF2-40B4-BE49-F238E27FC236}">
              <a16:creationId xmlns:a16="http://schemas.microsoft.com/office/drawing/2014/main" id="{30774FF4-7E51-45F9-85A3-E4E647E6AE03}"/>
            </a:ext>
          </a:extLst>
        </xdr:cNvPr>
        <xdr:cNvSpPr txBox="1"/>
      </xdr:nvSpPr>
      <xdr:spPr>
        <a:xfrm>
          <a:off x="335915" y="9919970"/>
          <a:ext cx="402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a:extLst>
            <a:ext uri="{FF2B5EF4-FFF2-40B4-BE49-F238E27FC236}">
              <a16:creationId xmlns:a16="http://schemas.microsoft.com/office/drawing/2014/main" id="{48230A30-24EC-49BC-A092-DD4F4CFF20D2}"/>
            </a:ext>
          </a:extLst>
        </xdr:cNvPr>
        <xdr:cNvCxnSpPr/>
      </xdr:nvCxnSpPr>
      <xdr:spPr>
        <a:xfrm>
          <a:off x="670560" y="968883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161925</xdr:rowOff>
    </xdr:from>
    <xdr:ext cx="402590" cy="258445"/>
    <xdr:sp macro="" textlink="">
      <xdr:nvSpPr>
        <xdr:cNvPr id="150" name="テキスト ボックス 149">
          <a:extLst>
            <a:ext uri="{FF2B5EF4-FFF2-40B4-BE49-F238E27FC236}">
              <a16:creationId xmlns:a16="http://schemas.microsoft.com/office/drawing/2014/main" id="{2D23096A-878C-4B82-B65E-788D2908CC6A}"/>
            </a:ext>
          </a:extLst>
        </xdr:cNvPr>
        <xdr:cNvSpPr txBox="1"/>
      </xdr:nvSpPr>
      <xdr:spPr>
        <a:xfrm>
          <a:off x="335915" y="954976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94615</xdr:rowOff>
    </xdr:from>
    <xdr:to>
      <xdr:col>28</xdr:col>
      <xdr:colOff>114300</xdr:colOff>
      <xdr:row>55</xdr:row>
      <xdr:rowOff>94615</xdr:rowOff>
    </xdr:to>
    <xdr:cxnSp macro="">
      <xdr:nvCxnSpPr>
        <xdr:cNvPr id="151" name="直線コネクタ 150">
          <a:extLst>
            <a:ext uri="{FF2B5EF4-FFF2-40B4-BE49-F238E27FC236}">
              <a16:creationId xmlns:a16="http://schemas.microsoft.com/office/drawing/2014/main" id="{8070D35B-139E-4F02-A56A-C92C33FC7EA4}"/>
            </a:ext>
          </a:extLst>
        </xdr:cNvPr>
        <xdr:cNvCxnSpPr/>
      </xdr:nvCxnSpPr>
      <xdr:spPr>
        <a:xfrm>
          <a:off x="670560" y="9314815"/>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123825</xdr:rowOff>
    </xdr:from>
    <xdr:ext cx="466090" cy="257810"/>
    <xdr:sp macro="" textlink="">
      <xdr:nvSpPr>
        <xdr:cNvPr id="152" name="テキスト ボックス 151">
          <a:extLst>
            <a:ext uri="{FF2B5EF4-FFF2-40B4-BE49-F238E27FC236}">
              <a16:creationId xmlns:a16="http://schemas.microsoft.com/office/drawing/2014/main" id="{CEC67E6B-B314-4475-9FCA-29ADD7EB18A7}"/>
            </a:ext>
          </a:extLst>
        </xdr:cNvPr>
        <xdr:cNvSpPr txBox="1"/>
      </xdr:nvSpPr>
      <xdr:spPr>
        <a:xfrm>
          <a:off x="271780" y="917638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id="{E7119694-CD8E-4B03-9D5D-8394536D9B9C}"/>
            </a:ext>
          </a:extLst>
        </xdr:cNvPr>
        <xdr:cNvCxnSpPr/>
      </xdr:nvCxnSpPr>
      <xdr:spPr>
        <a:xfrm>
          <a:off x="670560" y="894207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6090" cy="257175"/>
    <xdr:sp macro="" textlink="">
      <xdr:nvSpPr>
        <xdr:cNvPr id="154" name="テキスト ボックス 153">
          <a:extLst>
            <a:ext uri="{FF2B5EF4-FFF2-40B4-BE49-F238E27FC236}">
              <a16:creationId xmlns:a16="http://schemas.microsoft.com/office/drawing/2014/main" id="{21F707D4-5B8B-44CF-9018-4B804101C44D}"/>
            </a:ext>
          </a:extLst>
        </xdr:cNvPr>
        <xdr:cNvSpPr txBox="1"/>
      </xdr:nvSpPr>
      <xdr:spPr>
        <a:xfrm>
          <a:off x="271780" y="8803640"/>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a:extLst>
            <a:ext uri="{FF2B5EF4-FFF2-40B4-BE49-F238E27FC236}">
              <a16:creationId xmlns:a16="http://schemas.microsoft.com/office/drawing/2014/main" id="{E7771AF1-19B5-4EC5-87B8-2F986E368312}"/>
            </a:ext>
          </a:extLst>
        </xdr:cNvPr>
        <xdr:cNvSpPr/>
      </xdr:nvSpPr>
      <xdr:spPr>
        <a:xfrm>
          <a:off x="670560" y="8942070"/>
          <a:ext cx="417576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163195</xdr:rowOff>
    </xdr:from>
    <xdr:to>
      <xdr:col>24</xdr:col>
      <xdr:colOff>62865</xdr:colOff>
      <xdr:row>63</xdr:row>
      <xdr:rowOff>149860</xdr:rowOff>
    </xdr:to>
    <xdr:cxnSp macro="">
      <xdr:nvCxnSpPr>
        <xdr:cNvPr id="156" name="直線コネクタ 155">
          <a:extLst>
            <a:ext uri="{FF2B5EF4-FFF2-40B4-BE49-F238E27FC236}">
              <a16:creationId xmlns:a16="http://schemas.microsoft.com/office/drawing/2014/main" id="{A0E75DBE-AD45-4106-8CD6-7D0DF039B90B}"/>
            </a:ext>
          </a:extLst>
        </xdr:cNvPr>
        <xdr:cNvCxnSpPr/>
      </xdr:nvCxnSpPr>
      <xdr:spPr>
        <a:xfrm flipV="1">
          <a:off x="4086225" y="9383395"/>
          <a:ext cx="0" cy="1327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154940</xdr:rowOff>
    </xdr:from>
    <xdr:ext cx="405130" cy="257175"/>
    <xdr:sp macro="" textlink="">
      <xdr:nvSpPr>
        <xdr:cNvPr id="157" name="【体育館・プール】&#10;有形固定資産減価償却率最小値テキスト">
          <a:extLst>
            <a:ext uri="{FF2B5EF4-FFF2-40B4-BE49-F238E27FC236}">
              <a16:creationId xmlns:a16="http://schemas.microsoft.com/office/drawing/2014/main" id="{86F0565B-93D3-48B6-9013-99FF4F6F0099}"/>
            </a:ext>
          </a:extLst>
        </xdr:cNvPr>
        <xdr:cNvSpPr txBox="1"/>
      </xdr:nvSpPr>
      <xdr:spPr>
        <a:xfrm>
          <a:off x="4124960" y="107162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25.1</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149860</xdr:rowOff>
    </xdr:from>
    <xdr:to>
      <xdr:col>24</xdr:col>
      <xdr:colOff>152400</xdr:colOff>
      <xdr:row>63</xdr:row>
      <xdr:rowOff>149860</xdr:rowOff>
    </xdr:to>
    <xdr:cxnSp macro="">
      <xdr:nvCxnSpPr>
        <xdr:cNvPr id="158" name="直線コネクタ 157">
          <a:extLst>
            <a:ext uri="{FF2B5EF4-FFF2-40B4-BE49-F238E27FC236}">
              <a16:creationId xmlns:a16="http://schemas.microsoft.com/office/drawing/2014/main" id="{E3CB94A0-8BF7-430D-8A22-A0F415609DCB}"/>
            </a:ext>
          </a:extLst>
        </xdr:cNvPr>
        <xdr:cNvCxnSpPr/>
      </xdr:nvCxnSpPr>
      <xdr:spPr>
        <a:xfrm>
          <a:off x="4020820" y="1071118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110490</xdr:rowOff>
    </xdr:from>
    <xdr:ext cx="405130" cy="256540"/>
    <xdr:sp macro="" textlink="">
      <xdr:nvSpPr>
        <xdr:cNvPr id="159" name="【体育館・プール】&#10;有形固定資産減価償却率最大値テキスト">
          <a:extLst>
            <a:ext uri="{FF2B5EF4-FFF2-40B4-BE49-F238E27FC236}">
              <a16:creationId xmlns:a16="http://schemas.microsoft.com/office/drawing/2014/main" id="{D867557F-E162-4264-B17F-BBAE4D91B9B6}"/>
            </a:ext>
          </a:extLst>
        </xdr:cNvPr>
        <xdr:cNvSpPr txBox="1"/>
      </xdr:nvSpPr>
      <xdr:spPr>
        <a:xfrm>
          <a:off x="4124960" y="91630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96.4</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163195</xdr:rowOff>
    </xdr:from>
    <xdr:to>
      <xdr:col>24</xdr:col>
      <xdr:colOff>152400</xdr:colOff>
      <xdr:row>55</xdr:row>
      <xdr:rowOff>163195</xdr:rowOff>
    </xdr:to>
    <xdr:cxnSp macro="">
      <xdr:nvCxnSpPr>
        <xdr:cNvPr id="160" name="直線コネクタ 159">
          <a:extLst>
            <a:ext uri="{FF2B5EF4-FFF2-40B4-BE49-F238E27FC236}">
              <a16:creationId xmlns:a16="http://schemas.microsoft.com/office/drawing/2014/main" id="{DF69DAC1-B197-4B4A-86A0-94C3E184324C}"/>
            </a:ext>
          </a:extLst>
        </xdr:cNvPr>
        <xdr:cNvCxnSpPr/>
      </xdr:nvCxnSpPr>
      <xdr:spPr>
        <a:xfrm>
          <a:off x="4020820" y="938339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29210</xdr:rowOff>
    </xdr:from>
    <xdr:ext cx="405130" cy="257175"/>
    <xdr:sp macro="" textlink="">
      <xdr:nvSpPr>
        <xdr:cNvPr id="161" name="【体育館・プール】&#10;有形固定資産減価償却率平均値テキスト">
          <a:extLst>
            <a:ext uri="{FF2B5EF4-FFF2-40B4-BE49-F238E27FC236}">
              <a16:creationId xmlns:a16="http://schemas.microsoft.com/office/drawing/2014/main" id="{67A0C55D-B0FD-4F11-9705-FE568677ECA0}"/>
            </a:ext>
          </a:extLst>
        </xdr:cNvPr>
        <xdr:cNvSpPr txBox="1"/>
      </xdr:nvSpPr>
      <xdr:spPr>
        <a:xfrm>
          <a:off x="4124960" y="991997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49530</xdr:rowOff>
    </xdr:from>
    <xdr:to>
      <xdr:col>24</xdr:col>
      <xdr:colOff>114300</xdr:colOff>
      <xdr:row>59</xdr:row>
      <xdr:rowOff>151130</xdr:rowOff>
    </xdr:to>
    <xdr:sp macro="" textlink="">
      <xdr:nvSpPr>
        <xdr:cNvPr id="162" name="フローチャート: 判断 161">
          <a:extLst>
            <a:ext uri="{FF2B5EF4-FFF2-40B4-BE49-F238E27FC236}">
              <a16:creationId xmlns:a16="http://schemas.microsoft.com/office/drawing/2014/main" id="{DD643AF4-8011-427E-9421-80A076376CA2}"/>
            </a:ext>
          </a:extLst>
        </xdr:cNvPr>
        <xdr:cNvSpPr/>
      </xdr:nvSpPr>
      <xdr:spPr>
        <a:xfrm>
          <a:off x="4036060" y="99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4445</xdr:rowOff>
    </xdr:to>
    <xdr:sp macro="" textlink="">
      <xdr:nvSpPr>
        <xdr:cNvPr id="163" name="フローチャート: 判断 162">
          <a:extLst>
            <a:ext uri="{FF2B5EF4-FFF2-40B4-BE49-F238E27FC236}">
              <a16:creationId xmlns:a16="http://schemas.microsoft.com/office/drawing/2014/main" id="{40EA1DDC-1703-4723-AEF2-75265B318BF9}"/>
            </a:ext>
          </a:extLst>
        </xdr:cNvPr>
        <xdr:cNvSpPr/>
      </xdr:nvSpPr>
      <xdr:spPr>
        <a:xfrm>
          <a:off x="3312160" y="9965690"/>
          <a:ext cx="7874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59</xdr:row>
      <xdr:rowOff>167640</xdr:rowOff>
    </xdr:from>
    <xdr:ext cx="404495" cy="257175"/>
    <xdr:sp macro="" textlink="">
      <xdr:nvSpPr>
        <xdr:cNvPr id="164" name="n_1aveValue【体育館・プール】&#10;有形固定資産減価償却率">
          <a:extLst>
            <a:ext uri="{FF2B5EF4-FFF2-40B4-BE49-F238E27FC236}">
              <a16:creationId xmlns:a16="http://schemas.microsoft.com/office/drawing/2014/main" id="{32021114-2DE1-4DE1-B6DF-D9E2200809D9}"/>
            </a:ext>
          </a:extLst>
        </xdr:cNvPr>
        <xdr:cNvSpPr txBox="1"/>
      </xdr:nvSpPr>
      <xdr:spPr>
        <a:xfrm>
          <a:off x="3170555" y="10058400"/>
          <a:ext cx="404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59</xdr:row>
      <xdr:rowOff>82550</xdr:rowOff>
    </xdr:from>
    <xdr:to>
      <xdr:col>15</xdr:col>
      <xdr:colOff>101600</xdr:colOff>
      <xdr:row>60</xdr:row>
      <xdr:rowOff>12065</xdr:rowOff>
    </xdr:to>
    <xdr:sp macro="" textlink="">
      <xdr:nvSpPr>
        <xdr:cNvPr id="165" name="フローチャート: 判断 164">
          <a:extLst>
            <a:ext uri="{FF2B5EF4-FFF2-40B4-BE49-F238E27FC236}">
              <a16:creationId xmlns:a16="http://schemas.microsoft.com/office/drawing/2014/main" id="{FDB9DDB7-CF46-4157-9A30-E70DECC21A05}"/>
            </a:ext>
          </a:extLst>
        </xdr:cNvPr>
        <xdr:cNvSpPr/>
      </xdr:nvSpPr>
      <xdr:spPr>
        <a:xfrm>
          <a:off x="2514600" y="997331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60</xdr:row>
      <xdr:rowOff>3175</xdr:rowOff>
    </xdr:from>
    <xdr:ext cx="403860" cy="259080"/>
    <xdr:sp macro="" textlink="">
      <xdr:nvSpPr>
        <xdr:cNvPr id="166" name="n_2aveValue【体育館・プール】&#10;有形固定資産減価償却率">
          <a:extLst>
            <a:ext uri="{FF2B5EF4-FFF2-40B4-BE49-F238E27FC236}">
              <a16:creationId xmlns:a16="http://schemas.microsoft.com/office/drawing/2014/main" id="{C9DFB4D0-EE63-4367-8E0C-A893392D8392}"/>
            </a:ext>
          </a:extLst>
        </xdr:cNvPr>
        <xdr:cNvSpPr txBox="1"/>
      </xdr:nvSpPr>
      <xdr:spPr>
        <a:xfrm>
          <a:off x="2385695" y="100615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63500</xdr:colOff>
      <xdr:row>59</xdr:row>
      <xdr:rowOff>127635</xdr:rowOff>
    </xdr:from>
    <xdr:to>
      <xdr:col>10</xdr:col>
      <xdr:colOff>165100</xdr:colOff>
      <xdr:row>60</xdr:row>
      <xdr:rowOff>58420</xdr:rowOff>
    </xdr:to>
    <xdr:sp macro="" textlink="">
      <xdr:nvSpPr>
        <xdr:cNvPr id="167" name="フローチャート: 判断 166">
          <a:extLst>
            <a:ext uri="{FF2B5EF4-FFF2-40B4-BE49-F238E27FC236}">
              <a16:creationId xmlns:a16="http://schemas.microsoft.com/office/drawing/2014/main" id="{3BFEE7A9-4CDC-432F-9998-9E3308F002E8}"/>
            </a:ext>
          </a:extLst>
        </xdr:cNvPr>
        <xdr:cNvSpPr/>
      </xdr:nvSpPr>
      <xdr:spPr>
        <a:xfrm>
          <a:off x="1739900" y="1001839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102235</xdr:colOff>
      <xdr:row>60</xdr:row>
      <xdr:rowOff>48895</xdr:rowOff>
    </xdr:from>
    <xdr:ext cx="403225" cy="258445"/>
    <xdr:sp macro="" textlink="">
      <xdr:nvSpPr>
        <xdr:cNvPr id="168" name="n_3aveValue【体育館・プール】&#10;有形固定資産減価償却率">
          <a:extLst>
            <a:ext uri="{FF2B5EF4-FFF2-40B4-BE49-F238E27FC236}">
              <a16:creationId xmlns:a16="http://schemas.microsoft.com/office/drawing/2014/main" id="{41F5ED4D-FE20-4C60-9FF1-3073B6F0CB59}"/>
            </a:ext>
          </a:extLst>
        </xdr:cNvPr>
        <xdr:cNvSpPr txBox="1"/>
      </xdr:nvSpPr>
      <xdr:spPr>
        <a:xfrm>
          <a:off x="1610995" y="1010729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66</xdr:row>
      <xdr:rowOff>111760</xdr:rowOff>
    </xdr:from>
    <xdr:ext cx="761365" cy="257175"/>
    <xdr:sp macro="" textlink="">
      <xdr:nvSpPr>
        <xdr:cNvPr id="169" name="テキスト ボックス 168">
          <a:extLst>
            <a:ext uri="{FF2B5EF4-FFF2-40B4-BE49-F238E27FC236}">
              <a16:creationId xmlns:a16="http://schemas.microsoft.com/office/drawing/2014/main" id="{C0B88206-634B-4A09-A4E3-9C9E22E1D10F}"/>
            </a:ext>
          </a:extLst>
        </xdr:cNvPr>
        <xdr:cNvSpPr txBox="1"/>
      </xdr:nvSpPr>
      <xdr:spPr>
        <a:xfrm>
          <a:off x="3919220" y="1117600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175"/>
    <xdr:sp macro="" textlink="">
      <xdr:nvSpPr>
        <xdr:cNvPr id="170" name="テキスト ボックス 169">
          <a:extLst>
            <a:ext uri="{FF2B5EF4-FFF2-40B4-BE49-F238E27FC236}">
              <a16:creationId xmlns:a16="http://schemas.microsoft.com/office/drawing/2014/main" id="{01EBFD19-7BE0-4C48-BF03-367095B32598}"/>
            </a:ext>
          </a:extLst>
        </xdr:cNvPr>
        <xdr:cNvSpPr txBox="1"/>
      </xdr:nvSpPr>
      <xdr:spPr>
        <a:xfrm>
          <a:off x="3187700" y="11176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1365" cy="257175"/>
    <xdr:sp macro="" textlink="">
      <xdr:nvSpPr>
        <xdr:cNvPr id="171" name="テキスト ボックス 170">
          <a:extLst>
            <a:ext uri="{FF2B5EF4-FFF2-40B4-BE49-F238E27FC236}">
              <a16:creationId xmlns:a16="http://schemas.microsoft.com/office/drawing/2014/main" id="{B7BD3EEE-B46A-46E4-A0F8-598D43B679AE}"/>
            </a:ext>
          </a:extLst>
        </xdr:cNvPr>
        <xdr:cNvSpPr txBox="1"/>
      </xdr:nvSpPr>
      <xdr:spPr>
        <a:xfrm>
          <a:off x="2397760" y="1117600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175"/>
    <xdr:sp macro="" textlink="">
      <xdr:nvSpPr>
        <xdr:cNvPr id="172" name="テキスト ボックス 171">
          <a:extLst>
            <a:ext uri="{FF2B5EF4-FFF2-40B4-BE49-F238E27FC236}">
              <a16:creationId xmlns:a16="http://schemas.microsoft.com/office/drawing/2014/main" id="{CF631B0E-04A2-4BAD-9DD9-3C67CD04BCA9}"/>
            </a:ext>
          </a:extLst>
        </xdr:cNvPr>
        <xdr:cNvSpPr txBox="1"/>
      </xdr:nvSpPr>
      <xdr:spPr>
        <a:xfrm>
          <a:off x="1623060" y="11176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175"/>
    <xdr:sp macro="" textlink="">
      <xdr:nvSpPr>
        <xdr:cNvPr id="173" name="テキスト ボックス 172">
          <a:extLst>
            <a:ext uri="{FF2B5EF4-FFF2-40B4-BE49-F238E27FC236}">
              <a16:creationId xmlns:a16="http://schemas.microsoft.com/office/drawing/2014/main" id="{8A921BB6-ECE3-46E1-A0C3-32051B546EA0}"/>
            </a:ext>
          </a:extLst>
        </xdr:cNvPr>
        <xdr:cNvSpPr txBox="1"/>
      </xdr:nvSpPr>
      <xdr:spPr>
        <a:xfrm>
          <a:off x="840740" y="11176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19</xdr:col>
      <xdr:colOff>127000</xdr:colOff>
      <xdr:row>56</xdr:row>
      <xdr:rowOff>78740</xdr:rowOff>
    </xdr:from>
    <xdr:to>
      <xdr:col>20</xdr:col>
      <xdr:colOff>38100</xdr:colOff>
      <xdr:row>57</xdr:row>
      <xdr:rowOff>8890</xdr:rowOff>
    </xdr:to>
    <xdr:sp macro="" textlink="">
      <xdr:nvSpPr>
        <xdr:cNvPr id="174" name="楕円 173">
          <a:extLst>
            <a:ext uri="{FF2B5EF4-FFF2-40B4-BE49-F238E27FC236}">
              <a16:creationId xmlns:a16="http://schemas.microsoft.com/office/drawing/2014/main" id="{2A98E720-5526-4526-9967-6A0E34FE95FF}"/>
            </a:ext>
          </a:extLst>
        </xdr:cNvPr>
        <xdr:cNvSpPr/>
      </xdr:nvSpPr>
      <xdr:spPr>
        <a:xfrm>
          <a:off x="3312160" y="94665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104775</xdr:rowOff>
    </xdr:from>
    <xdr:to>
      <xdr:col>15</xdr:col>
      <xdr:colOff>101600</xdr:colOff>
      <xdr:row>57</xdr:row>
      <xdr:rowOff>34925</xdr:rowOff>
    </xdr:to>
    <xdr:sp macro="" textlink="">
      <xdr:nvSpPr>
        <xdr:cNvPr id="175" name="楕円 174">
          <a:extLst>
            <a:ext uri="{FF2B5EF4-FFF2-40B4-BE49-F238E27FC236}">
              <a16:creationId xmlns:a16="http://schemas.microsoft.com/office/drawing/2014/main" id="{C259E3B1-FAE2-40FF-B7E1-D92DCA31349A}"/>
            </a:ext>
          </a:extLst>
        </xdr:cNvPr>
        <xdr:cNvSpPr/>
      </xdr:nvSpPr>
      <xdr:spPr>
        <a:xfrm>
          <a:off x="2514600" y="94926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128905</xdr:rowOff>
    </xdr:from>
    <xdr:to>
      <xdr:col>19</xdr:col>
      <xdr:colOff>177800</xdr:colOff>
      <xdr:row>56</xdr:row>
      <xdr:rowOff>156210</xdr:rowOff>
    </xdr:to>
    <xdr:cxnSp macro="">
      <xdr:nvCxnSpPr>
        <xdr:cNvPr id="176" name="直線コネクタ 175">
          <a:extLst>
            <a:ext uri="{FF2B5EF4-FFF2-40B4-BE49-F238E27FC236}">
              <a16:creationId xmlns:a16="http://schemas.microsoft.com/office/drawing/2014/main" id="{F3FDC138-170F-41BA-B253-72F1DF5FB01E}"/>
            </a:ext>
          </a:extLst>
        </xdr:cNvPr>
        <xdr:cNvCxnSpPr/>
      </xdr:nvCxnSpPr>
      <xdr:spPr>
        <a:xfrm flipV="1">
          <a:off x="2565400" y="9516745"/>
          <a:ext cx="78994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133985</xdr:rowOff>
    </xdr:from>
    <xdr:to>
      <xdr:col>10</xdr:col>
      <xdr:colOff>165100</xdr:colOff>
      <xdr:row>57</xdr:row>
      <xdr:rowOff>64135</xdr:rowOff>
    </xdr:to>
    <xdr:sp macro="" textlink="">
      <xdr:nvSpPr>
        <xdr:cNvPr id="177" name="楕円 176">
          <a:extLst>
            <a:ext uri="{FF2B5EF4-FFF2-40B4-BE49-F238E27FC236}">
              <a16:creationId xmlns:a16="http://schemas.microsoft.com/office/drawing/2014/main" id="{D15679F2-BDC2-41B9-9A1E-FC6974CFEE06}"/>
            </a:ext>
          </a:extLst>
        </xdr:cNvPr>
        <xdr:cNvSpPr/>
      </xdr:nvSpPr>
      <xdr:spPr>
        <a:xfrm>
          <a:off x="1739900" y="95218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156210</xdr:rowOff>
    </xdr:from>
    <xdr:to>
      <xdr:col>15</xdr:col>
      <xdr:colOff>50800</xdr:colOff>
      <xdr:row>57</xdr:row>
      <xdr:rowOff>12700</xdr:rowOff>
    </xdr:to>
    <xdr:cxnSp macro="">
      <xdr:nvCxnSpPr>
        <xdr:cNvPr id="178" name="直線コネクタ 177">
          <a:extLst>
            <a:ext uri="{FF2B5EF4-FFF2-40B4-BE49-F238E27FC236}">
              <a16:creationId xmlns:a16="http://schemas.microsoft.com/office/drawing/2014/main" id="{80772345-A3DF-4321-9DBA-36E547E1890A}"/>
            </a:ext>
          </a:extLst>
        </xdr:cNvPr>
        <xdr:cNvCxnSpPr/>
      </xdr:nvCxnSpPr>
      <xdr:spPr>
        <a:xfrm flipV="1">
          <a:off x="1790700" y="9544050"/>
          <a:ext cx="7747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55</xdr:row>
      <xdr:rowOff>25400</xdr:rowOff>
    </xdr:from>
    <xdr:ext cx="404495" cy="259080"/>
    <xdr:sp macro="" textlink="">
      <xdr:nvSpPr>
        <xdr:cNvPr id="179" name="n_1mainValue【体育館・プール】&#10;有形固定資産減価償却率">
          <a:extLst>
            <a:ext uri="{FF2B5EF4-FFF2-40B4-BE49-F238E27FC236}">
              <a16:creationId xmlns:a16="http://schemas.microsoft.com/office/drawing/2014/main" id="{FFEEB3D1-BEDE-458B-9C5C-66CEB42FEB4B}"/>
            </a:ext>
          </a:extLst>
        </xdr:cNvPr>
        <xdr:cNvSpPr txBox="1"/>
      </xdr:nvSpPr>
      <xdr:spPr>
        <a:xfrm>
          <a:off x="3170555" y="92456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55</xdr:row>
      <xdr:rowOff>52070</xdr:rowOff>
    </xdr:from>
    <xdr:ext cx="403860" cy="256540"/>
    <xdr:sp macro="" textlink="">
      <xdr:nvSpPr>
        <xdr:cNvPr id="180" name="n_2mainValue【体育館・プール】&#10;有形固定資産減価償却率">
          <a:extLst>
            <a:ext uri="{FF2B5EF4-FFF2-40B4-BE49-F238E27FC236}">
              <a16:creationId xmlns:a16="http://schemas.microsoft.com/office/drawing/2014/main" id="{E282BBC2-25BF-4D50-BF09-08BE6CB1E2F2}"/>
            </a:ext>
          </a:extLst>
        </xdr:cNvPr>
        <xdr:cNvSpPr txBox="1"/>
      </xdr:nvSpPr>
      <xdr:spPr>
        <a:xfrm>
          <a:off x="2385695" y="9272270"/>
          <a:ext cx="403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55</xdr:row>
      <xdr:rowOff>80645</xdr:rowOff>
    </xdr:from>
    <xdr:ext cx="403225" cy="259080"/>
    <xdr:sp macro="" textlink="">
      <xdr:nvSpPr>
        <xdr:cNvPr id="181" name="n_3mainValue【体育館・プール】&#10;有形固定資産減価償却率">
          <a:extLst>
            <a:ext uri="{FF2B5EF4-FFF2-40B4-BE49-F238E27FC236}">
              <a16:creationId xmlns:a16="http://schemas.microsoft.com/office/drawing/2014/main" id="{6074A466-90B9-4F08-A296-15659E1B53D2}"/>
            </a:ext>
          </a:extLst>
        </xdr:cNvPr>
        <xdr:cNvSpPr txBox="1"/>
      </xdr:nvSpPr>
      <xdr:spPr>
        <a:xfrm>
          <a:off x="1610995" y="93008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a:extLst>
            <a:ext uri="{FF2B5EF4-FFF2-40B4-BE49-F238E27FC236}">
              <a16:creationId xmlns:a16="http://schemas.microsoft.com/office/drawing/2014/main" id="{EBDD84B5-B979-49E4-A343-A539DFAB394B}"/>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a:extLst>
            <a:ext uri="{FF2B5EF4-FFF2-40B4-BE49-F238E27FC236}">
              <a16:creationId xmlns:a16="http://schemas.microsoft.com/office/drawing/2014/main" id="{53CEC9F4-D34C-41BE-BAA9-231437B8F4ED}"/>
            </a:ext>
          </a:extLst>
        </xdr:cNvPr>
        <xdr:cNvSpPr/>
      </xdr:nvSpPr>
      <xdr:spPr>
        <a:xfrm>
          <a:off x="593090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31115</xdr:rowOff>
    </xdr:to>
    <xdr:sp macro="" textlink="">
      <xdr:nvSpPr>
        <xdr:cNvPr id="184" name="正方形/長方形 183">
          <a:extLst>
            <a:ext uri="{FF2B5EF4-FFF2-40B4-BE49-F238E27FC236}">
              <a16:creationId xmlns:a16="http://schemas.microsoft.com/office/drawing/2014/main" id="{34AB082A-7C30-4F58-88C5-F103F9387C1C}"/>
            </a:ext>
          </a:extLst>
        </xdr:cNvPr>
        <xdr:cNvSpPr/>
      </xdr:nvSpPr>
      <xdr:spPr>
        <a:xfrm>
          <a:off x="5930900" y="8670290"/>
          <a:ext cx="134112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a:extLst>
            <a:ext uri="{FF2B5EF4-FFF2-40B4-BE49-F238E27FC236}">
              <a16:creationId xmlns:a16="http://schemas.microsoft.com/office/drawing/2014/main" id="{D9554749-228C-4D4E-93EB-C7DA9061A9C7}"/>
            </a:ext>
          </a:extLst>
        </xdr:cNvPr>
        <xdr:cNvSpPr/>
      </xdr:nvSpPr>
      <xdr:spPr>
        <a:xfrm>
          <a:off x="683260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31115</xdr:rowOff>
    </xdr:to>
    <xdr:sp macro="" textlink="">
      <xdr:nvSpPr>
        <xdr:cNvPr id="186" name="正方形/長方形 185">
          <a:extLst>
            <a:ext uri="{FF2B5EF4-FFF2-40B4-BE49-F238E27FC236}">
              <a16:creationId xmlns:a16="http://schemas.microsoft.com/office/drawing/2014/main" id="{D0A757CB-56C4-40A9-9845-18C15A2C26DF}"/>
            </a:ext>
          </a:extLst>
        </xdr:cNvPr>
        <xdr:cNvSpPr/>
      </xdr:nvSpPr>
      <xdr:spPr>
        <a:xfrm>
          <a:off x="6832600" y="8670290"/>
          <a:ext cx="134112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a:extLst>
            <a:ext uri="{FF2B5EF4-FFF2-40B4-BE49-F238E27FC236}">
              <a16:creationId xmlns:a16="http://schemas.microsoft.com/office/drawing/2014/main" id="{83D644E3-8FE1-4BCC-A33D-E44FE769D1FE}"/>
            </a:ext>
          </a:extLst>
        </xdr:cNvPr>
        <xdr:cNvSpPr/>
      </xdr:nvSpPr>
      <xdr:spPr>
        <a:xfrm>
          <a:off x="783844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51</xdr:row>
      <xdr:rowOff>120650</xdr:rowOff>
    </xdr:from>
    <xdr:to>
      <xdr:col>54</xdr:col>
      <xdr:colOff>127000</xdr:colOff>
      <xdr:row>53</xdr:row>
      <xdr:rowOff>31115</xdr:rowOff>
    </xdr:to>
    <xdr:sp macro="" textlink="">
      <xdr:nvSpPr>
        <xdr:cNvPr id="188" name="正方形/長方形 187">
          <a:extLst>
            <a:ext uri="{FF2B5EF4-FFF2-40B4-BE49-F238E27FC236}">
              <a16:creationId xmlns:a16="http://schemas.microsoft.com/office/drawing/2014/main" id="{FBA44F1B-03F0-4A52-A39B-4F4DC0D15903}"/>
            </a:ext>
          </a:extLst>
        </xdr:cNvPr>
        <xdr:cNvSpPr/>
      </xdr:nvSpPr>
      <xdr:spPr>
        <a:xfrm>
          <a:off x="7838440" y="8670290"/>
          <a:ext cx="134112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0.346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a:extLst>
            <a:ext uri="{FF2B5EF4-FFF2-40B4-BE49-F238E27FC236}">
              <a16:creationId xmlns:a16="http://schemas.microsoft.com/office/drawing/2014/main" id="{81CE61F2-ECAF-47F2-AA6E-4E0AEE927F88}"/>
            </a:ext>
          </a:extLst>
        </xdr:cNvPr>
        <xdr:cNvSpPr/>
      </xdr:nvSpPr>
      <xdr:spPr>
        <a:xfrm>
          <a:off x="5826760" y="8942070"/>
          <a:ext cx="41529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37465</xdr:rowOff>
    </xdr:from>
    <xdr:ext cx="347980" cy="225425"/>
    <xdr:sp macro="" textlink="">
      <xdr:nvSpPr>
        <xdr:cNvPr id="190" name="テキスト ボックス 189">
          <a:extLst>
            <a:ext uri="{FF2B5EF4-FFF2-40B4-BE49-F238E27FC236}">
              <a16:creationId xmlns:a16="http://schemas.microsoft.com/office/drawing/2014/main" id="{412E4831-AEA9-4D83-9D8B-D983EA5E61EB}"/>
            </a:ext>
          </a:extLst>
        </xdr:cNvPr>
        <xdr:cNvSpPr txBox="1"/>
      </xdr:nvSpPr>
      <xdr:spPr>
        <a:xfrm>
          <a:off x="5788660" y="8754745"/>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a:extLst>
            <a:ext uri="{FF2B5EF4-FFF2-40B4-BE49-F238E27FC236}">
              <a16:creationId xmlns:a16="http://schemas.microsoft.com/office/drawing/2014/main" id="{0ED5FFEF-D43F-4E70-962B-0EB23502987E}"/>
            </a:ext>
          </a:extLst>
        </xdr:cNvPr>
        <xdr:cNvCxnSpPr/>
      </xdr:nvCxnSpPr>
      <xdr:spPr>
        <a:xfrm>
          <a:off x="5826760" y="1117854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130175</xdr:rowOff>
    </xdr:from>
    <xdr:to>
      <xdr:col>59</xdr:col>
      <xdr:colOff>50800</xdr:colOff>
      <xdr:row>64</xdr:row>
      <xdr:rowOff>130175</xdr:rowOff>
    </xdr:to>
    <xdr:cxnSp macro="">
      <xdr:nvCxnSpPr>
        <xdr:cNvPr id="192" name="直線コネクタ 191">
          <a:extLst>
            <a:ext uri="{FF2B5EF4-FFF2-40B4-BE49-F238E27FC236}">
              <a16:creationId xmlns:a16="http://schemas.microsoft.com/office/drawing/2014/main" id="{ED2E10DA-27C5-4C59-BFAD-C0FD5722C2ED}"/>
            </a:ext>
          </a:extLst>
        </xdr:cNvPr>
        <xdr:cNvCxnSpPr/>
      </xdr:nvCxnSpPr>
      <xdr:spPr>
        <a:xfrm>
          <a:off x="5826760" y="10859135"/>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159385</xdr:rowOff>
    </xdr:from>
    <xdr:ext cx="465455" cy="259080"/>
    <xdr:sp macro="" textlink="">
      <xdr:nvSpPr>
        <xdr:cNvPr id="193" name="テキスト ボックス 192">
          <a:extLst>
            <a:ext uri="{FF2B5EF4-FFF2-40B4-BE49-F238E27FC236}">
              <a16:creationId xmlns:a16="http://schemas.microsoft.com/office/drawing/2014/main" id="{D24BD90F-D2C2-4784-AEDA-08FCA5E5417F}"/>
            </a:ext>
          </a:extLst>
        </xdr:cNvPr>
        <xdr:cNvSpPr txBox="1"/>
      </xdr:nvSpPr>
      <xdr:spPr>
        <a:xfrm>
          <a:off x="5405120" y="1072070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194" name="直線コネクタ 193">
          <a:extLst>
            <a:ext uri="{FF2B5EF4-FFF2-40B4-BE49-F238E27FC236}">
              <a16:creationId xmlns:a16="http://schemas.microsoft.com/office/drawing/2014/main" id="{6F09898A-B5D3-49F0-B5F1-E1CD330EFE2C}"/>
            </a:ext>
          </a:extLst>
        </xdr:cNvPr>
        <xdr:cNvCxnSpPr/>
      </xdr:nvCxnSpPr>
      <xdr:spPr>
        <a:xfrm>
          <a:off x="5826760" y="10540365"/>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62</xdr:row>
      <xdr:rowOff>3810</xdr:rowOff>
    </xdr:from>
    <xdr:ext cx="465455" cy="259080"/>
    <xdr:sp macro="" textlink="">
      <xdr:nvSpPr>
        <xdr:cNvPr id="195" name="テキスト ボックス 194">
          <a:extLst>
            <a:ext uri="{FF2B5EF4-FFF2-40B4-BE49-F238E27FC236}">
              <a16:creationId xmlns:a16="http://schemas.microsoft.com/office/drawing/2014/main" id="{14545CE6-0F67-4308-A88F-2D52CC6E98BA}"/>
            </a:ext>
          </a:extLst>
        </xdr:cNvPr>
        <xdr:cNvSpPr txBox="1"/>
      </xdr:nvSpPr>
      <xdr:spPr>
        <a:xfrm>
          <a:off x="5405120" y="103974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162560</xdr:rowOff>
    </xdr:from>
    <xdr:to>
      <xdr:col>59</xdr:col>
      <xdr:colOff>50800</xdr:colOff>
      <xdr:row>60</xdr:row>
      <xdr:rowOff>162560</xdr:rowOff>
    </xdr:to>
    <xdr:cxnSp macro="">
      <xdr:nvCxnSpPr>
        <xdr:cNvPr id="196" name="直線コネクタ 195">
          <a:extLst>
            <a:ext uri="{FF2B5EF4-FFF2-40B4-BE49-F238E27FC236}">
              <a16:creationId xmlns:a16="http://schemas.microsoft.com/office/drawing/2014/main" id="{792732DA-6C16-45D8-A020-EBE0005F1178}"/>
            </a:ext>
          </a:extLst>
        </xdr:cNvPr>
        <xdr:cNvCxnSpPr/>
      </xdr:nvCxnSpPr>
      <xdr:spPr>
        <a:xfrm>
          <a:off x="5826760" y="1022096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20955</xdr:rowOff>
    </xdr:from>
    <xdr:ext cx="465455" cy="257175"/>
    <xdr:sp macro="" textlink="">
      <xdr:nvSpPr>
        <xdr:cNvPr id="197" name="テキスト ボックス 196">
          <a:extLst>
            <a:ext uri="{FF2B5EF4-FFF2-40B4-BE49-F238E27FC236}">
              <a16:creationId xmlns:a16="http://schemas.microsoft.com/office/drawing/2014/main" id="{6BC0D597-2E06-43DB-9D81-D34C8F17A96D}"/>
            </a:ext>
          </a:extLst>
        </xdr:cNvPr>
        <xdr:cNvSpPr txBox="1"/>
      </xdr:nvSpPr>
      <xdr:spPr>
        <a:xfrm>
          <a:off x="5405120" y="1007935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198" name="直線コネクタ 197">
          <a:extLst>
            <a:ext uri="{FF2B5EF4-FFF2-40B4-BE49-F238E27FC236}">
              <a16:creationId xmlns:a16="http://schemas.microsoft.com/office/drawing/2014/main" id="{29A14625-E700-4117-9A7C-E4A6D4EFD4EB}"/>
            </a:ext>
          </a:extLst>
        </xdr:cNvPr>
        <xdr:cNvCxnSpPr/>
      </xdr:nvCxnSpPr>
      <xdr:spPr>
        <a:xfrm>
          <a:off x="5826760" y="9899015"/>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58</xdr:row>
      <xdr:rowOff>36830</xdr:rowOff>
    </xdr:from>
    <xdr:ext cx="465455" cy="259080"/>
    <xdr:sp macro="" textlink="">
      <xdr:nvSpPr>
        <xdr:cNvPr id="199" name="テキスト ボックス 198">
          <a:extLst>
            <a:ext uri="{FF2B5EF4-FFF2-40B4-BE49-F238E27FC236}">
              <a16:creationId xmlns:a16="http://schemas.microsoft.com/office/drawing/2014/main" id="{7A84902C-0A3D-4DEF-B0CB-F9C8D30AFDEF}"/>
            </a:ext>
          </a:extLst>
        </xdr:cNvPr>
        <xdr:cNvSpPr txBox="1"/>
      </xdr:nvSpPr>
      <xdr:spPr>
        <a:xfrm>
          <a:off x="5405120" y="97599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200" name="直線コネクタ 199">
          <a:extLst>
            <a:ext uri="{FF2B5EF4-FFF2-40B4-BE49-F238E27FC236}">
              <a16:creationId xmlns:a16="http://schemas.microsoft.com/office/drawing/2014/main" id="{138D8BF6-1FDA-4780-A839-3D6B95412EC4}"/>
            </a:ext>
          </a:extLst>
        </xdr:cNvPr>
        <xdr:cNvCxnSpPr/>
      </xdr:nvCxnSpPr>
      <xdr:spPr>
        <a:xfrm>
          <a:off x="5826760" y="9580245"/>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53975</xdr:rowOff>
    </xdr:from>
    <xdr:ext cx="465455" cy="256540"/>
    <xdr:sp macro="" textlink="">
      <xdr:nvSpPr>
        <xdr:cNvPr id="201" name="テキスト ボックス 200">
          <a:extLst>
            <a:ext uri="{FF2B5EF4-FFF2-40B4-BE49-F238E27FC236}">
              <a16:creationId xmlns:a16="http://schemas.microsoft.com/office/drawing/2014/main" id="{B3B1DC72-97A7-4C75-B692-654FE957496E}"/>
            </a:ext>
          </a:extLst>
        </xdr:cNvPr>
        <xdr:cNvSpPr txBox="1"/>
      </xdr:nvSpPr>
      <xdr:spPr>
        <a:xfrm>
          <a:off x="5405120" y="9441815"/>
          <a:ext cx="4654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202" name="直線コネクタ 201">
          <a:extLst>
            <a:ext uri="{FF2B5EF4-FFF2-40B4-BE49-F238E27FC236}">
              <a16:creationId xmlns:a16="http://schemas.microsoft.com/office/drawing/2014/main" id="{69BB551B-BFCF-43CC-9EDF-4F4F17D64163}"/>
            </a:ext>
          </a:extLst>
        </xdr:cNvPr>
        <xdr:cNvCxnSpPr/>
      </xdr:nvCxnSpPr>
      <xdr:spPr>
        <a:xfrm>
          <a:off x="5826760" y="926084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69215</xdr:rowOff>
    </xdr:from>
    <xdr:ext cx="465455" cy="258445"/>
    <xdr:sp macro="" textlink="">
      <xdr:nvSpPr>
        <xdr:cNvPr id="203" name="テキスト ボックス 202">
          <a:extLst>
            <a:ext uri="{FF2B5EF4-FFF2-40B4-BE49-F238E27FC236}">
              <a16:creationId xmlns:a16="http://schemas.microsoft.com/office/drawing/2014/main" id="{3509D115-F0FD-4AC0-B2B5-AD9368D9B8EC}"/>
            </a:ext>
          </a:extLst>
        </xdr:cNvPr>
        <xdr:cNvSpPr txBox="1"/>
      </xdr:nvSpPr>
      <xdr:spPr>
        <a:xfrm>
          <a:off x="5405120" y="912177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a:extLst>
            <a:ext uri="{FF2B5EF4-FFF2-40B4-BE49-F238E27FC236}">
              <a16:creationId xmlns:a16="http://schemas.microsoft.com/office/drawing/2014/main" id="{26032E5C-A6D8-4138-A65C-75E106CEB29C}"/>
            </a:ext>
          </a:extLst>
        </xdr:cNvPr>
        <xdr:cNvCxnSpPr/>
      </xdr:nvCxnSpPr>
      <xdr:spPr>
        <a:xfrm>
          <a:off x="5826760" y="894207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5455" cy="257175"/>
    <xdr:sp macro="" textlink="">
      <xdr:nvSpPr>
        <xdr:cNvPr id="205" name="テキスト ボックス 204">
          <a:extLst>
            <a:ext uri="{FF2B5EF4-FFF2-40B4-BE49-F238E27FC236}">
              <a16:creationId xmlns:a16="http://schemas.microsoft.com/office/drawing/2014/main" id="{3AAC914C-31EF-40B5-84F0-411E1F0C8A9E}"/>
            </a:ext>
          </a:extLst>
        </xdr:cNvPr>
        <xdr:cNvSpPr txBox="1"/>
      </xdr:nvSpPr>
      <xdr:spPr>
        <a:xfrm>
          <a:off x="5405120" y="880364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a:extLst>
            <a:ext uri="{FF2B5EF4-FFF2-40B4-BE49-F238E27FC236}">
              <a16:creationId xmlns:a16="http://schemas.microsoft.com/office/drawing/2014/main" id="{590B01E8-4F77-4405-969C-01AE1B2229B4}"/>
            </a:ext>
          </a:extLst>
        </xdr:cNvPr>
        <xdr:cNvSpPr/>
      </xdr:nvSpPr>
      <xdr:spPr>
        <a:xfrm>
          <a:off x="5826760" y="8942070"/>
          <a:ext cx="41529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54</xdr:row>
      <xdr:rowOff>159385</xdr:rowOff>
    </xdr:from>
    <xdr:to>
      <xdr:col>54</xdr:col>
      <xdr:colOff>185420</xdr:colOff>
      <xdr:row>64</xdr:row>
      <xdr:rowOff>55245</xdr:rowOff>
    </xdr:to>
    <xdr:cxnSp macro="">
      <xdr:nvCxnSpPr>
        <xdr:cNvPr id="207" name="直線コネクタ 206">
          <a:extLst>
            <a:ext uri="{FF2B5EF4-FFF2-40B4-BE49-F238E27FC236}">
              <a16:creationId xmlns:a16="http://schemas.microsoft.com/office/drawing/2014/main" id="{31EC788B-25E5-4F46-8B84-FDC3192D930C}"/>
            </a:ext>
          </a:extLst>
        </xdr:cNvPr>
        <xdr:cNvCxnSpPr/>
      </xdr:nvCxnSpPr>
      <xdr:spPr>
        <a:xfrm flipV="1">
          <a:off x="9222740" y="9211945"/>
          <a:ext cx="0" cy="1572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59055</xdr:rowOff>
    </xdr:from>
    <xdr:ext cx="469265" cy="259080"/>
    <xdr:sp macro="" textlink="">
      <xdr:nvSpPr>
        <xdr:cNvPr id="208" name="【体育館・プール】&#10;一人当たり面積最小値テキスト">
          <a:extLst>
            <a:ext uri="{FF2B5EF4-FFF2-40B4-BE49-F238E27FC236}">
              <a16:creationId xmlns:a16="http://schemas.microsoft.com/office/drawing/2014/main" id="{E57F28B1-C593-4ABF-BDB0-C1303F121C16}"/>
            </a:ext>
          </a:extLst>
        </xdr:cNvPr>
        <xdr:cNvSpPr txBox="1"/>
      </xdr:nvSpPr>
      <xdr:spPr>
        <a:xfrm>
          <a:off x="9258300" y="107880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0.046</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55245</xdr:rowOff>
    </xdr:from>
    <xdr:to>
      <xdr:col>55</xdr:col>
      <xdr:colOff>88900</xdr:colOff>
      <xdr:row>64</xdr:row>
      <xdr:rowOff>55245</xdr:rowOff>
    </xdr:to>
    <xdr:cxnSp macro="">
      <xdr:nvCxnSpPr>
        <xdr:cNvPr id="209" name="直線コネクタ 208">
          <a:extLst>
            <a:ext uri="{FF2B5EF4-FFF2-40B4-BE49-F238E27FC236}">
              <a16:creationId xmlns:a16="http://schemas.microsoft.com/office/drawing/2014/main" id="{7936213D-D88A-458E-A845-742AFA3AED96}"/>
            </a:ext>
          </a:extLst>
        </xdr:cNvPr>
        <xdr:cNvCxnSpPr/>
      </xdr:nvCxnSpPr>
      <xdr:spPr>
        <a:xfrm>
          <a:off x="9154160" y="1078420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106045</xdr:rowOff>
    </xdr:from>
    <xdr:ext cx="469265" cy="258445"/>
    <xdr:sp macro="" textlink="">
      <xdr:nvSpPr>
        <xdr:cNvPr id="210" name="【体育館・プール】&#10;一人当たり面積最大値テキスト">
          <a:extLst>
            <a:ext uri="{FF2B5EF4-FFF2-40B4-BE49-F238E27FC236}">
              <a16:creationId xmlns:a16="http://schemas.microsoft.com/office/drawing/2014/main" id="{53B2F66A-7F91-4AC0-A99A-B119976A37F4}"/>
            </a:ext>
          </a:extLst>
        </xdr:cNvPr>
        <xdr:cNvSpPr txBox="1"/>
      </xdr:nvSpPr>
      <xdr:spPr>
        <a:xfrm>
          <a:off x="9258300" y="89909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1.032</a:t>
          </a:r>
          <a:endParaRPr kumimoji="1" lang="ja-JP" altLang="en-US" sz="1000" b="1">
            <a:latin typeface="ＭＳ Ｐゴシック"/>
            <a:ea typeface="ＭＳ Ｐゴシック"/>
          </a:endParaRPr>
        </a:p>
      </xdr:txBody>
    </xdr:sp>
    <xdr:clientData/>
  </xdr:oneCellAnchor>
  <xdr:twoCellAnchor>
    <xdr:from>
      <xdr:col>54</xdr:col>
      <xdr:colOff>101600</xdr:colOff>
      <xdr:row>54</xdr:row>
      <xdr:rowOff>159385</xdr:rowOff>
    </xdr:from>
    <xdr:to>
      <xdr:col>55</xdr:col>
      <xdr:colOff>88900</xdr:colOff>
      <xdr:row>54</xdr:row>
      <xdr:rowOff>159385</xdr:rowOff>
    </xdr:to>
    <xdr:cxnSp macro="">
      <xdr:nvCxnSpPr>
        <xdr:cNvPr id="211" name="直線コネクタ 210">
          <a:extLst>
            <a:ext uri="{FF2B5EF4-FFF2-40B4-BE49-F238E27FC236}">
              <a16:creationId xmlns:a16="http://schemas.microsoft.com/office/drawing/2014/main" id="{23569C1E-B0A1-4510-8323-7AD93F569F03}"/>
            </a:ext>
          </a:extLst>
        </xdr:cNvPr>
        <xdr:cNvCxnSpPr/>
      </xdr:nvCxnSpPr>
      <xdr:spPr>
        <a:xfrm>
          <a:off x="9154160" y="921194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160655</xdr:rowOff>
    </xdr:from>
    <xdr:ext cx="469265" cy="258445"/>
    <xdr:sp macro="" textlink="">
      <xdr:nvSpPr>
        <xdr:cNvPr id="212" name="【体育館・プール】&#10;一人当たり面積平均値テキスト">
          <a:extLst>
            <a:ext uri="{FF2B5EF4-FFF2-40B4-BE49-F238E27FC236}">
              <a16:creationId xmlns:a16="http://schemas.microsoft.com/office/drawing/2014/main" id="{65AAF043-DB72-44A0-8441-8E38FCB2BDF5}"/>
            </a:ext>
          </a:extLst>
        </xdr:cNvPr>
        <xdr:cNvSpPr txBox="1"/>
      </xdr:nvSpPr>
      <xdr:spPr>
        <a:xfrm>
          <a:off x="9258300" y="1038669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0.252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10795</xdr:rowOff>
    </xdr:from>
    <xdr:to>
      <xdr:col>55</xdr:col>
      <xdr:colOff>50800</xdr:colOff>
      <xdr:row>62</xdr:row>
      <xdr:rowOff>113030</xdr:rowOff>
    </xdr:to>
    <xdr:sp macro="" textlink="">
      <xdr:nvSpPr>
        <xdr:cNvPr id="213" name="フローチャート: 判断 212">
          <a:extLst>
            <a:ext uri="{FF2B5EF4-FFF2-40B4-BE49-F238E27FC236}">
              <a16:creationId xmlns:a16="http://schemas.microsoft.com/office/drawing/2014/main" id="{E11AF2DE-E61A-4530-B07C-3A4CD737395D}"/>
            </a:ext>
          </a:extLst>
        </xdr:cNvPr>
        <xdr:cNvSpPr/>
      </xdr:nvSpPr>
      <xdr:spPr>
        <a:xfrm>
          <a:off x="9192260" y="10404475"/>
          <a:ext cx="7874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166370</xdr:rowOff>
    </xdr:from>
    <xdr:to>
      <xdr:col>50</xdr:col>
      <xdr:colOff>165100</xdr:colOff>
      <xdr:row>62</xdr:row>
      <xdr:rowOff>95885</xdr:rowOff>
    </xdr:to>
    <xdr:sp macro="" textlink="">
      <xdr:nvSpPr>
        <xdr:cNvPr id="214" name="フローチャート: 判断 213">
          <a:extLst>
            <a:ext uri="{FF2B5EF4-FFF2-40B4-BE49-F238E27FC236}">
              <a16:creationId xmlns:a16="http://schemas.microsoft.com/office/drawing/2014/main" id="{8F47A901-D1B6-4AB4-A26A-A0E7779BA651}"/>
            </a:ext>
          </a:extLst>
        </xdr:cNvPr>
        <xdr:cNvSpPr/>
      </xdr:nvSpPr>
      <xdr:spPr>
        <a:xfrm>
          <a:off x="8445500" y="1039241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60</xdr:row>
      <xdr:rowOff>113030</xdr:rowOff>
    </xdr:from>
    <xdr:ext cx="469265" cy="259080"/>
    <xdr:sp macro="" textlink="">
      <xdr:nvSpPr>
        <xdr:cNvPr id="215" name="n_1aveValue【体育館・プール】&#10;一人当たり面積">
          <a:extLst>
            <a:ext uri="{FF2B5EF4-FFF2-40B4-BE49-F238E27FC236}">
              <a16:creationId xmlns:a16="http://schemas.microsoft.com/office/drawing/2014/main" id="{85E0CF7A-116C-44D2-BF00-981BEF8B69D6}"/>
            </a:ext>
          </a:extLst>
        </xdr:cNvPr>
        <xdr:cNvSpPr txBox="1"/>
      </xdr:nvSpPr>
      <xdr:spPr>
        <a:xfrm>
          <a:off x="8271510" y="101714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0.262</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61</xdr:row>
      <xdr:rowOff>154940</xdr:rowOff>
    </xdr:from>
    <xdr:to>
      <xdr:col>46</xdr:col>
      <xdr:colOff>38100</xdr:colOff>
      <xdr:row>62</xdr:row>
      <xdr:rowOff>84455</xdr:rowOff>
    </xdr:to>
    <xdr:sp macro="" textlink="">
      <xdr:nvSpPr>
        <xdr:cNvPr id="216" name="フローチャート: 判断 215">
          <a:extLst>
            <a:ext uri="{FF2B5EF4-FFF2-40B4-BE49-F238E27FC236}">
              <a16:creationId xmlns:a16="http://schemas.microsoft.com/office/drawing/2014/main" id="{4A66D91A-92FA-4275-8C93-95807FA10B0A}"/>
            </a:ext>
          </a:extLst>
        </xdr:cNvPr>
        <xdr:cNvSpPr/>
      </xdr:nvSpPr>
      <xdr:spPr>
        <a:xfrm>
          <a:off x="7670800" y="10380980"/>
          <a:ext cx="7874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60</xdr:row>
      <xdr:rowOff>101600</xdr:rowOff>
    </xdr:from>
    <xdr:ext cx="468630" cy="259080"/>
    <xdr:sp macro="" textlink="">
      <xdr:nvSpPr>
        <xdr:cNvPr id="217" name="n_2aveValue【体育館・プール】&#10;一人当たり面積">
          <a:extLst>
            <a:ext uri="{FF2B5EF4-FFF2-40B4-BE49-F238E27FC236}">
              <a16:creationId xmlns:a16="http://schemas.microsoft.com/office/drawing/2014/main" id="{FAABEF16-B388-48B6-A465-44BD258F2DAD}"/>
            </a:ext>
          </a:extLst>
        </xdr:cNvPr>
        <xdr:cNvSpPr txBox="1"/>
      </xdr:nvSpPr>
      <xdr:spPr>
        <a:xfrm>
          <a:off x="7509510" y="101600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62</xdr:row>
      <xdr:rowOff>52070</xdr:rowOff>
    </xdr:from>
    <xdr:to>
      <xdr:col>41</xdr:col>
      <xdr:colOff>101600</xdr:colOff>
      <xdr:row>62</xdr:row>
      <xdr:rowOff>153035</xdr:rowOff>
    </xdr:to>
    <xdr:sp macro="" textlink="">
      <xdr:nvSpPr>
        <xdr:cNvPr id="218" name="フローチャート: 判断 217">
          <a:extLst>
            <a:ext uri="{FF2B5EF4-FFF2-40B4-BE49-F238E27FC236}">
              <a16:creationId xmlns:a16="http://schemas.microsoft.com/office/drawing/2014/main" id="{34C39243-9DA8-4733-AC86-A9573DD84293}"/>
            </a:ext>
          </a:extLst>
        </xdr:cNvPr>
        <xdr:cNvSpPr/>
      </xdr:nvSpPr>
      <xdr:spPr>
        <a:xfrm>
          <a:off x="6873240" y="10445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60</xdr:row>
      <xdr:rowOff>167640</xdr:rowOff>
    </xdr:from>
    <xdr:ext cx="467995" cy="258445"/>
    <xdr:sp macro="" textlink="">
      <xdr:nvSpPr>
        <xdr:cNvPr id="219" name="n_3aveValue【体育館・プール】&#10;一人当たり面積">
          <a:extLst>
            <a:ext uri="{FF2B5EF4-FFF2-40B4-BE49-F238E27FC236}">
              <a16:creationId xmlns:a16="http://schemas.microsoft.com/office/drawing/2014/main" id="{016DC751-9845-45F7-9311-1B5F83844A95}"/>
            </a:ext>
          </a:extLst>
        </xdr:cNvPr>
        <xdr:cNvSpPr txBox="1"/>
      </xdr:nvSpPr>
      <xdr:spPr>
        <a:xfrm>
          <a:off x="6711950" y="1022604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66</xdr:row>
      <xdr:rowOff>111760</xdr:rowOff>
    </xdr:from>
    <xdr:ext cx="762000" cy="257175"/>
    <xdr:sp macro="" textlink="">
      <xdr:nvSpPr>
        <xdr:cNvPr id="220" name="テキスト ボックス 219">
          <a:extLst>
            <a:ext uri="{FF2B5EF4-FFF2-40B4-BE49-F238E27FC236}">
              <a16:creationId xmlns:a16="http://schemas.microsoft.com/office/drawing/2014/main" id="{A2AB9DEB-ED85-449C-AA5F-467FED13089A}"/>
            </a:ext>
          </a:extLst>
        </xdr:cNvPr>
        <xdr:cNvSpPr txBox="1"/>
      </xdr:nvSpPr>
      <xdr:spPr>
        <a:xfrm>
          <a:off x="9052560" y="11176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175"/>
    <xdr:sp macro="" textlink="">
      <xdr:nvSpPr>
        <xdr:cNvPr id="221" name="テキスト ボックス 220">
          <a:extLst>
            <a:ext uri="{FF2B5EF4-FFF2-40B4-BE49-F238E27FC236}">
              <a16:creationId xmlns:a16="http://schemas.microsoft.com/office/drawing/2014/main" id="{7B1395ED-C4C3-40B6-9B8A-4EDA1B33F32F}"/>
            </a:ext>
          </a:extLst>
        </xdr:cNvPr>
        <xdr:cNvSpPr txBox="1"/>
      </xdr:nvSpPr>
      <xdr:spPr>
        <a:xfrm>
          <a:off x="8328660" y="11176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175"/>
    <xdr:sp macro="" textlink="">
      <xdr:nvSpPr>
        <xdr:cNvPr id="222" name="テキスト ボックス 221">
          <a:extLst>
            <a:ext uri="{FF2B5EF4-FFF2-40B4-BE49-F238E27FC236}">
              <a16:creationId xmlns:a16="http://schemas.microsoft.com/office/drawing/2014/main" id="{C5396ECB-1EBC-4ADC-8B2E-AA958146CAA3}"/>
            </a:ext>
          </a:extLst>
        </xdr:cNvPr>
        <xdr:cNvSpPr txBox="1"/>
      </xdr:nvSpPr>
      <xdr:spPr>
        <a:xfrm>
          <a:off x="7546340" y="11176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1365" cy="257175"/>
    <xdr:sp macro="" textlink="">
      <xdr:nvSpPr>
        <xdr:cNvPr id="223" name="テキスト ボックス 222">
          <a:extLst>
            <a:ext uri="{FF2B5EF4-FFF2-40B4-BE49-F238E27FC236}">
              <a16:creationId xmlns:a16="http://schemas.microsoft.com/office/drawing/2014/main" id="{8D0DFB2C-F30A-4D76-9169-AD25504F1E74}"/>
            </a:ext>
          </a:extLst>
        </xdr:cNvPr>
        <xdr:cNvSpPr txBox="1"/>
      </xdr:nvSpPr>
      <xdr:spPr>
        <a:xfrm>
          <a:off x="6756400" y="1117600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175"/>
    <xdr:sp macro="" textlink="">
      <xdr:nvSpPr>
        <xdr:cNvPr id="224" name="テキスト ボックス 223">
          <a:extLst>
            <a:ext uri="{FF2B5EF4-FFF2-40B4-BE49-F238E27FC236}">
              <a16:creationId xmlns:a16="http://schemas.microsoft.com/office/drawing/2014/main" id="{665097DF-D8B7-46FB-90BA-BEBA188862DC}"/>
            </a:ext>
          </a:extLst>
        </xdr:cNvPr>
        <xdr:cNvSpPr txBox="1"/>
      </xdr:nvSpPr>
      <xdr:spPr>
        <a:xfrm>
          <a:off x="5981700" y="11176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50</xdr:col>
      <xdr:colOff>63500</xdr:colOff>
      <xdr:row>63</xdr:row>
      <xdr:rowOff>58420</xdr:rowOff>
    </xdr:from>
    <xdr:to>
      <xdr:col>50</xdr:col>
      <xdr:colOff>165100</xdr:colOff>
      <xdr:row>63</xdr:row>
      <xdr:rowOff>159385</xdr:rowOff>
    </xdr:to>
    <xdr:sp macro="" textlink="">
      <xdr:nvSpPr>
        <xdr:cNvPr id="225" name="楕円 224">
          <a:extLst>
            <a:ext uri="{FF2B5EF4-FFF2-40B4-BE49-F238E27FC236}">
              <a16:creationId xmlns:a16="http://schemas.microsoft.com/office/drawing/2014/main" id="{9ED331D8-FAEF-4613-887F-EADA4EEC6CA7}"/>
            </a:ext>
          </a:extLst>
        </xdr:cNvPr>
        <xdr:cNvSpPr/>
      </xdr:nvSpPr>
      <xdr:spPr>
        <a:xfrm>
          <a:off x="8445500" y="10619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59690</xdr:rowOff>
    </xdr:from>
    <xdr:to>
      <xdr:col>46</xdr:col>
      <xdr:colOff>38100</xdr:colOff>
      <xdr:row>63</xdr:row>
      <xdr:rowOff>161290</xdr:rowOff>
    </xdr:to>
    <xdr:sp macro="" textlink="">
      <xdr:nvSpPr>
        <xdr:cNvPr id="226" name="楕円 225">
          <a:extLst>
            <a:ext uri="{FF2B5EF4-FFF2-40B4-BE49-F238E27FC236}">
              <a16:creationId xmlns:a16="http://schemas.microsoft.com/office/drawing/2014/main" id="{962707B8-E0B8-41EE-A441-A08506A5D605}"/>
            </a:ext>
          </a:extLst>
        </xdr:cNvPr>
        <xdr:cNvSpPr/>
      </xdr:nvSpPr>
      <xdr:spPr>
        <a:xfrm>
          <a:off x="7670800" y="106210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109220</xdr:rowOff>
    </xdr:from>
    <xdr:to>
      <xdr:col>50</xdr:col>
      <xdr:colOff>114300</xdr:colOff>
      <xdr:row>63</xdr:row>
      <xdr:rowOff>111125</xdr:rowOff>
    </xdr:to>
    <xdr:cxnSp macro="">
      <xdr:nvCxnSpPr>
        <xdr:cNvPr id="227" name="直線コネクタ 226">
          <a:extLst>
            <a:ext uri="{FF2B5EF4-FFF2-40B4-BE49-F238E27FC236}">
              <a16:creationId xmlns:a16="http://schemas.microsoft.com/office/drawing/2014/main" id="{3FF7C224-4B79-4F18-93AC-45C37EC94E10}"/>
            </a:ext>
          </a:extLst>
        </xdr:cNvPr>
        <xdr:cNvCxnSpPr/>
      </xdr:nvCxnSpPr>
      <xdr:spPr>
        <a:xfrm flipV="1">
          <a:off x="7713980" y="10670540"/>
          <a:ext cx="78232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59690</xdr:rowOff>
    </xdr:from>
    <xdr:to>
      <xdr:col>41</xdr:col>
      <xdr:colOff>101600</xdr:colOff>
      <xdr:row>63</xdr:row>
      <xdr:rowOff>161290</xdr:rowOff>
    </xdr:to>
    <xdr:sp macro="" textlink="">
      <xdr:nvSpPr>
        <xdr:cNvPr id="228" name="楕円 227">
          <a:extLst>
            <a:ext uri="{FF2B5EF4-FFF2-40B4-BE49-F238E27FC236}">
              <a16:creationId xmlns:a16="http://schemas.microsoft.com/office/drawing/2014/main" id="{0B0C5B4B-E14C-47C8-BF7F-F3396B2A3843}"/>
            </a:ext>
          </a:extLst>
        </xdr:cNvPr>
        <xdr:cNvSpPr/>
      </xdr:nvSpPr>
      <xdr:spPr>
        <a:xfrm>
          <a:off x="687324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111125</xdr:rowOff>
    </xdr:from>
    <xdr:to>
      <xdr:col>45</xdr:col>
      <xdr:colOff>177800</xdr:colOff>
      <xdr:row>63</xdr:row>
      <xdr:rowOff>111125</xdr:rowOff>
    </xdr:to>
    <xdr:cxnSp macro="">
      <xdr:nvCxnSpPr>
        <xdr:cNvPr id="229" name="直線コネクタ 228">
          <a:extLst>
            <a:ext uri="{FF2B5EF4-FFF2-40B4-BE49-F238E27FC236}">
              <a16:creationId xmlns:a16="http://schemas.microsoft.com/office/drawing/2014/main" id="{39514EED-B262-451F-B381-C7B8768C1279}"/>
            </a:ext>
          </a:extLst>
        </xdr:cNvPr>
        <xdr:cNvCxnSpPr/>
      </xdr:nvCxnSpPr>
      <xdr:spPr>
        <a:xfrm>
          <a:off x="6924040" y="10672445"/>
          <a:ext cx="7899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63</xdr:row>
      <xdr:rowOff>150495</xdr:rowOff>
    </xdr:from>
    <xdr:ext cx="469265" cy="259080"/>
    <xdr:sp macro="" textlink="">
      <xdr:nvSpPr>
        <xdr:cNvPr id="230" name="n_1mainValue【体育館・プール】&#10;一人当たり面積">
          <a:extLst>
            <a:ext uri="{FF2B5EF4-FFF2-40B4-BE49-F238E27FC236}">
              <a16:creationId xmlns:a16="http://schemas.microsoft.com/office/drawing/2014/main" id="{F157DC93-D3A8-41FE-B35B-FA3ECDD0B873}"/>
            </a:ext>
          </a:extLst>
        </xdr:cNvPr>
        <xdr:cNvSpPr txBox="1"/>
      </xdr:nvSpPr>
      <xdr:spPr>
        <a:xfrm>
          <a:off x="8271510" y="107118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63</xdr:row>
      <xdr:rowOff>152400</xdr:rowOff>
    </xdr:from>
    <xdr:ext cx="468630" cy="259080"/>
    <xdr:sp macro="" textlink="">
      <xdr:nvSpPr>
        <xdr:cNvPr id="231" name="n_2mainValue【体育館・プール】&#10;一人当たり面積">
          <a:extLst>
            <a:ext uri="{FF2B5EF4-FFF2-40B4-BE49-F238E27FC236}">
              <a16:creationId xmlns:a16="http://schemas.microsoft.com/office/drawing/2014/main" id="{7AC816F5-5B05-4CA3-9C9A-8D9891998CAC}"/>
            </a:ext>
          </a:extLst>
        </xdr:cNvPr>
        <xdr:cNvSpPr txBox="1"/>
      </xdr:nvSpPr>
      <xdr:spPr>
        <a:xfrm>
          <a:off x="7509510" y="107137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0.117</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63</xdr:row>
      <xdr:rowOff>152400</xdr:rowOff>
    </xdr:from>
    <xdr:ext cx="467995" cy="259080"/>
    <xdr:sp macro="" textlink="">
      <xdr:nvSpPr>
        <xdr:cNvPr id="232" name="n_3mainValue【体育館・プール】&#10;一人当たり面積">
          <a:extLst>
            <a:ext uri="{FF2B5EF4-FFF2-40B4-BE49-F238E27FC236}">
              <a16:creationId xmlns:a16="http://schemas.microsoft.com/office/drawing/2014/main" id="{70D04F64-5AF8-4FB0-A827-DBE83BBC7242}"/>
            </a:ext>
          </a:extLst>
        </xdr:cNvPr>
        <xdr:cNvSpPr txBox="1"/>
      </xdr:nvSpPr>
      <xdr:spPr>
        <a:xfrm>
          <a:off x="6711950" y="107137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151765</xdr:rowOff>
    </xdr:from>
    <xdr:to>
      <xdr:col>28</xdr:col>
      <xdr:colOff>152400</xdr:colOff>
      <xdr:row>72</xdr:row>
      <xdr:rowOff>101600</xdr:rowOff>
    </xdr:to>
    <xdr:sp macro="" textlink="">
      <xdr:nvSpPr>
        <xdr:cNvPr id="233" name="正方形/長方形 232">
          <a:extLst>
            <a:ext uri="{FF2B5EF4-FFF2-40B4-BE49-F238E27FC236}">
              <a16:creationId xmlns:a16="http://schemas.microsoft.com/office/drawing/2014/main" id="{FA698D3E-7D66-4FB1-BBB3-028BD851A7B3}"/>
            </a:ext>
          </a:extLst>
        </xdr:cNvPr>
        <xdr:cNvSpPr/>
      </xdr:nvSpPr>
      <xdr:spPr>
        <a:xfrm>
          <a:off x="670560" y="11551285"/>
          <a:ext cx="417576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126365</xdr:rowOff>
    </xdr:from>
    <xdr:to>
      <xdr:col>12</xdr:col>
      <xdr:colOff>127000</xdr:colOff>
      <xdr:row>74</xdr:row>
      <xdr:rowOff>37465</xdr:rowOff>
    </xdr:to>
    <xdr:sp macro="" textlink="">
      <xdr:nvSpPr>
        <xdr:cNvPr id="234" name="正方形/長方形 233">
          <a:extLst>
            <a:ext uri="{FF2B5EF4-FFF2-40B4-BE49-F238E27FC236}">
              <a16:creationId xmlns:a16="http://schemas.microsoft.com/office/drawing/2014/main" id="{9E769F54-833E-47CB-881D-3287129F689F}"/>
            </a:ext>
          </a:extLst>
        </xdr:cNvPr>
        <xdr:cNvSpPr/>
      </xdr:nvSpPr>
      <xdr:spPr>
        <a:xfrm>
          <a:off x="797560" y="12196445"/>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158115</xdr:rowOff>
    </xdr:from>
    <xdr:to>
      <xdr:col>12</xdr:col>
      <xdr:colOff>127000</xdr:colOff>
      <xdr:row>75</xdr:row>
      <xdr:rowOff>69215</xdr:rowOff>
    </xdr:to>
    <xdr:sp macro="" textlink="">
      <xdr:nvSpPr>
        <xdr:cNvPr id="235" name="正方形/長方形 234">
          <a:extLst>
            <a:ext uri="{FF2B5EF4-FFF2-40B4-BE49-F238E27FC236}">
              <a16:creationId xmlns:a16="http://schemas.microsoft.com/office/drawing/2014/main" id="{39B847D7-8C9B-4157-9413-877D391BADAC}"/>
            </a:ext>
          </a:extLst>
        </xdr:cNvPr>
        <xdr:cNvSpPr/>
      </xdr:nvSpPr>
      <xdr:spPr>
        <a:xfrm>
          <a:off x="797560" y="12395835"/>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126365</xdr:rowOff>
    </xdr:from>
    <xdr:to>
      <xdr:col>18</xdr:col>
      <xdr:colOff>0</xdr:colOff>
      <xdr:row>74</xdr:row>
      <xdr:rowOff>37465</xdr:rowOff>
    </xdr:to>
    <xdr:sp macro="" textlink="">
      <xdr:nvSpPr>
        <xdr:cNvPr id="236" name="正方形/長方形 235">
          <a:extLst>
            <a:ext uri="{FF2B5EF4-FFF2-40B4-BE49-F238E27FC236}">
              <a16:creationId xmlns:a16="http://schemas.microsoft.com/office/drawing/2014/main" id="{5D2EC6B7-1AB2-4CC8-82DA-6B73CE12C3D8}"/>
            </a:ext>
          </a:extLst>
        </xdr:cNvPr>
        <xdr:cNvSpPr/>
      </xdr:nvSpPr>
      <xdr:spPr>
        <a:xfrm>
          <a:off x="1676400" y="12196445"/>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158115</xdr:rowOff>
    </xdr:from>
    <xdr:to>
      <xdr:col>18</xdr:col>
      <xdr:colOff>0</xdr:colOff>
      <xdr:row>75</xdr:row>
      <xdr:rowOff>69215</xdr:rowOff>
    </xdr:to>
    <xdr:sp macro="" textlink="">
      <xdr:nvSpPr>
        <xdr:cNvPr id="237" name="正方形/長方形 236">
          <a:extLst>
            <a:ext uri="{FF2B5EF4-FFF2-40B4-BE49-F238E27FC236}">
              <a16:creationId xmlns:a16="http://schemas.microsoft.com/office/drawing/2014/main" id="{D9F2E3B4-72CE-45F8-950B-E3442FABCA4C}"/>
            </a:ext>
          </a:extLst>
        </xdr:cNvPr>
        <xdr:cNvSpPr/>
      </xdr:nvSpPr>
      <xdr:spPr>
        <a:xfrm>
          <a:off x="1676400" y="12395835"/>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126365</xdr:rowOff>
    </xdr:from>
    <xdr:to>
      <xdr:col>24</xdr:col>
      <xdr:colOff>0</xdr:colOff>
      <xdr:row>74</xdr:row>
      <xdr:rowOff>37465</xdr:rowOff>
    </xdr:to>
    <xdr:sp macro="" textlink="">
      <xdr:nvSpPr>
        <xdr:cNvPr id="238" name="正方形/長方形 237">
          <a:extLst>
            <a:ext uri="{FF2B5EF4-FFF2-40B4-BE49-F238E27FC236}">
              <a16:creationId xmlns:a16="http://schemas.microsoft.com/office/drawing/2014/main" id="{2CBAF6C8-3BF2-412F-96E7-BCBCEE5EC3D7}"/>
            </a:ext>
          </a:extLst>
        </xdr:cNvPr>
        <xdr:cNvSpPr/>
      </xdr:nvSpPr>
      <xdr:spPr>
        <a:xfrm>
          <a:off x="2682240" y="12196445"/>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73</xdr:row>
      <xdr:rowOff>158115</xdr:rowOff>
    </xdr:from>
    <xdr:to>
      <xdr:col>24</xdr:col>
      <xdr:colOff>0</xdr:colOff>
      <xdr:row>75</xdr:row>
      <xdr:rowOff>69215</xdr:rowOff>
    </xdr:to>
    <xdr:sp macro="" textlink="">
      <xdr:nvSpPr>
        <xdr:cNvPr id="239" name="正方形/長方形 238">
          <a:extLst>
            <a:ext uri="{FF2B5EF4-FFF2-40B4-BE49-F238E27FC236}">
              <a16:creationId xmlns:a16="http://schemas.microsoft.com/office/drawing/2014/main" id="{782A92CB-9619-4AA0-A188-9D98E4815DB3}"/>
            </a:ext>
          </a:extLst>
        </xdr:cNvPr>
        <xdr:cNvSpPr/>
      </xdr:nvSpPr>
      <xdr:spPr>
        <a:xfrm>
          <a:off x="2682240" y="12395835"/>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94615</xdr:rowOff>
    </xdr:from>
    <xdr:to>
      <xdr:col>28</xdr:col>
      <xdr:colOff>152400</xdr:colOff>
      <xdr:row>88</xdr:row>
      <xdr:rowOff>151765</xdr:rowOff>
    </xdr:to>
    <xdr:sp macro="" textlink="">
      <xdr:nvSpPr>
        <xdr:cNvPr id="240" name="正方形/長方形 239">
          <a:extLst>
            <a:ext uri="{FF2B5EF4-FFF2-40B4-BE49-F238E27FC236}">
              <a16:creationId xmlns:a16="http://schemas.microsoft.com/office/drawing/2014/main" id="{419656E7-6E8C-4BB1-9411-2A48EF00507B}"/>
            </a:ext>
          </a:extLst>
        </xdr:cNvPr>
        <xdr:cNvSpPr/>
      </xdr:nvSpPr>
      <xdr:spPr>
        <a:xfrm>
          <a:off x="670560" y="12667615"/>
          <a:ext cx="417576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180" cy="223520"/>
    <xdr:sp macro="" textlink="">
      <xdr:nvSpPr>
        <xdr:cNvPr id="241" name="テキスト ボックス 240">
          <a:extLst>
            <a:ext uri="{FF2B5EF4-FFF2-40B4-BE49-F238E27FC236}">
              <a16:creationId xmlns:a16="http://schemas.microsoft.com/office/drawing/2014/main" id="{EBCA452D-058D-42F3-BD36-5269D49849B4}"/>
            </a:ext>
          </a:extLst>
        </xdr:cNvPr>
        <xdr:cNvSpPr txBox="1"/>
      </xdr:nvSpPr>
      <xdr:spPr>
        <a:xfrm>
          <a:off x="655320" y="12481560"/>
          <a:ext cx="2971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151765</xdr:rowOff>
    </xdr:from>
    <xdr:to>
      <xdr:col>28</xdr:col>
      <xdr:colOff>114300</xdr:colOff>
      <xdr:row>88</xdr:row>
      <xdr:rowOff>151765</xdr:rowOff>
    </xdr:to>
    <xdr:cxnSp macro="">
      <xdr:nvCxnSpPr>
        <xdr:cNvPr id="242" name="直線コネクタ 241">
          <a:extLst>
            <a:ext uri="{FF2B5EF4-FFF2-40B4-BE49-F238E27FC236}">
              <a16:creationId xmlns:a16="http://schemas.microsoft.com/office/drawing/2014/main" id="{D9A9B217-9FF8-4816-B5C9-13111A846DFB}"/>
            </a:ext>
          </a:extLst>
        </xdr:cNvPr>
        <xdr:cNvCxnSpPr/>
      </xdr:nvCxnSpPr>
      <xdr:spPr>
        <a:xfrm>
          <a:off x="670560" y="14904085"/>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9525</xdr:rowOff>
    </xdr:from>
    <xdr:ext cx="337185" cy="258445"/>
    <xdr:sp macro="" textlink="">
      <xdr:nvSpPr>
        <xdr:cNvPr id="243" name="テキスト ボックス 242">
          <a:extLst>
            <a:ext uri="{FF2B5EF4-FFF2-40B4-BE49-F238E27FC236}">
              <a16:creationId xmlns:a16="http://schemas.microsoft.com/office/drawing/2014/main" id="{324A9DA9-1970-45D3-B72C-668BD05CF926}"/>
            </a:ext>
          </a:extLst>
        </xdr:cNvPr>
        <xdr:cNvSpPr txBox="1"/>
      </xdr:nvSpPr>
      <xdr:spPr>
        <a:xfrm>
          <a:off x="377190" y="14761845"/>
          <a:ext cx="337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4" name="直線コネクタ 243">
          <a:extLst>
            <a:ext uri="{FF2B5EF4-FFF2-40B4-BE49-F238E27FC236}">
              <a16:creationId xmlns:a16="http://schemas.microsoft.com/office/drawing/2014/main" id="{CE960D8A-886B-4C76-957C-062A76DD360C}"/>
            </a:ext>
          </a:extLst>
        </xdr:cNvPr>
        <xdr:cNvCxnSpPr/>
      </xdr:nvCxnSpPr>
      <xdr:spPr>
        <a:xfrm>
          <a:off x="670560" y="1453134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2590" cy="256540"/>
    <xdr:sp macro="" textlink="">
      <xdr:nvSpPr>
        <xdr:cNvPr id="245" name="テキスト ボックス 244">
          <a:extLst>
            <a:ext uri="{FF2B5EF4-FFF2-40B4-BE49-F238E27FC236}">
              <a16:creationId xmlns:a16="http://schemas.microsoft.com/office/drawing/2014/main" id="{8E5AC563-E8B9-44D8-8496-0188455B566A}"/>
            </a:ext>
          </a:extLst>
        </xdr:cNvPr>
        <xdr:cNvSpPr txBox="1"/>
      </xdr:nvSpPr>
      <xdr:spPr>
        <a:xfrm>
          <a:off x="335915" y="143929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6" name="直線コネクタ 245">
          <a:extLst>
            <a:ext uri="{FF2B5EF4-FFF2-40B4-BE49-F238E27FC236}">
              <a16:creationId xmlns:a16="http://schemas.microsoft.com/office/drawing/2014/main" id="{ED3F59EF-278F-4CB2-81AF-56DA5A8AEB3D}"/>
            </a:ext>
          </a:extLst>
        </xdr:cNvPr>
        <xdr:cNvCxnSpPr/>
      </xdr:nvCxnSpPr>
      <xdr:spPr>
        <a:xfrm>
          <a:off x="670560" y="1415796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104775</xdr:rowOff>
    </xdr:from>
    <xdr:ext cx="402590" cy="258445"/>
    <xdr:sp macro="" textlink="">
      <xdr:nvSpPr>
        <xdr:cNvPr id="247" name="テキスト ボックス 246">
          <a:extLst>
            <a:ext uri="{FF2B5EF4-FFF2-40B4-BE49-F238E27FC236}">
              <a16:creationId xmlns:a16="http://schemas.microsoft.com/office/drawing/2014/main" id="{18CF2609-5945-4165-AF79-A47F72F1C84D}"/>
            </a:ext>
          </a:extLst>
        </xdr:cNvPr>
        <xdr:cNvSpPr txBox="1"/>
      </xdr:nvSpPr>
      <xdr:spPr>
        <a:xfrm>
          <a:off x="335915" y="1401889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82</xdr:row>
      <xdr:rowOff>37465</xdr:rowOff>
    </xdr:from>
    <xdr:to>
      <xdr:col>28</xdr:col>
      <xdr:colOff>114300</xdr:colOff>
      <xdr:row>82</xdr:row>
      <xdr:rowOff>37465</xdr:rowOff>
    </xdr:to>
    <xdr:cxnSp macro="">
      <xdr:nvCxnSpPr>
        <xdr:cNvPr id="248" name="直線コネクタ 247">
          <a:extLst>
            <a:ext uri="{FF2B5EF4-FFF2-40B4-BE49-F238E27FC236}">
              <a16:creationId xmlns:a16="http://schemas.microsoft.com/office/drawing/2014/main" id="{C822362B-3609-415F-ACFA-297329AFB4E3}"/>
            </a:ext>
          </a:extLst>
        </xdr:cNvPr>
        <xdr:cNvCxnSpPr/>
      </xdr:nvCxnSpPr>
      <xdr:spPr>
        <a:xfrm>
          <a:off x="670560" y="13783945"/>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66675</xdr:rowOff>
    </xdr:from>
    <xdr:ext cx="402590" cy="258445"/>
    <xdr:sp macro="" textlink="">
      <xdr:nvSpPr>
        <xdr:cNvPr id="249" name="テキスト ボックス 248">
          <a:extLst>
            <a:ext uri="{FF2B5EF4-FFF2-40B4-BE49-F238E27FC236}">
              <a16:creationId xmlns:a16="http://schemas.microsoft.com/office/drawing/2014/main" id="{0BDE6864-A39B-48C2-901C-32094DE723DE}"/>
            </a:ext>
          </a:extLst>
        </xdr:cNvPr>
        <xdr:cNvSpPr txBox="1"/>
      </xdr:nvSpPr>
      <xdr:spPr>
        <a:xfrm>
          <a:off x="335915" y="1364551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0" name="直線コネクタ 249">
          <a:extLst>
            <a:ext uri="{FF2B5EF4-FFF2-40B4-BE49-F238E27FC236}">
              <a16:creationId xmlns:a16="http://schemas.microsoft.com/office/drawing/2014/main" id="{F6AA41BF-BE2F-4332-A37C-0BE648368EFD}"/>
            </a:ext>
          </a:extLst>
        </xdr:cNvPr>
        <xdr:cNvCxnSpPr/>
      </xdr:nvCxnSpPr>
      <xdr:spPr>
        <a:xfrm>
          <a:off x="670560" y="1341120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2590" cy="257175"/>
    <xdr:sp macro="" textlink="">
      <xdr:nvSpPr>
        <xdr:cNvPr id="251" name="テキスト ボックス 250">
          <a:extLst>
            <a:ext uri="{FF2B5EF4-FFF2-40B4-BE49-F238E27FC236}">
              <a16:creationId xmlns:a16="http://schemas.microsoft.com/office/drawing/2014/main" id="{8A6E598A-9A79-420C-BAE7-318B06FA692F}"/>
            </a:ext>
          </a:extLst>
        </xdr:cNvPr>
        <xdr:cNvSpPr txBox="1"/>
      </xdr:nvSpPr>
      <xdr:spPr>
        <a:xfrm>
          <a:off x="335915" y="13272770"/>
          <a:ext cx="402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2" name="直線コネクタ 251">
          <a:extLst>
            <a:ext uri="{FF2B5EF4-FFF2-40B4-BE49-F238E27FC236}">
              <a16:creationId xmlns:a16="http://schemas.microsoft.com/office/drawing/2014/main" id="{64C0F7BE-4F04-4314-8929-2768A60F4E83}"/>
            </a:ext>
          </a:extLst>
        </xdr:cNvPr>
        <xdr:cNvCxnSpPr/>
      </xdr:nvCxnSpPr>
      <xdr:spPr>
        <a:xfrm>
          <a:off x="670560" y="1304163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161925</xdr:rowOff>
    </xdr:from>
    <xdr:ext cx="466090" cy="258445"/>
    <xdr:sp macro="" textlink="">
      <xdr:nvSpPr>
        <xdr:cNvPr id="253" name="テキスト ボックス 252">
          <a:extLst>
            <a:ext uri="{FF2B5EF4-FFF2-40B4-BE49-F238E27FC236}">
              <a16:creationId xmlns:a16="http://schemas.microsoft.com/office/drawing/2014/main" id="{BA2D46F6-A056-4111-975B-3D417982D1EB}"/>
            </a:ext>
          </a:extLst>
        </xdr:cNvPr>
        <xdr:cNvSpPr txBox="1"/>
      </xdr:nvSpPr>
      <xdr:spPr>
        <a:xfrm>
          <a:off x="271780" y="1290256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94615</xdr:rowOff>
    </xdr:from>
    <xdr:to>
      <xdr:col>28</xdr:col>
      <xdr:colOff>114300</xdr:colOff>
      <xdr:row>75</xdr:row>
      <xdr:rowOff>94615</xdr:rowOff>
    </xdr:to>
    <xdr:cxnSp macro="">
      <xdr:nvCxnSpPr>
        <xdr:cNvPr id="254" name="直線コネクタ 253">
          <a:extLst>
            <a:ext uri="{FF2B5EF4-FFF2-40B4-BE49-F238E27FC236}">
              <a16:creationId xmlns:a16="http://schemas.microsoft.com/office/drawing/2014/main" id="{C0C09E5F-E687-4E41-968C-C1B20AE38A19}"/>
            </a:ext>
          </a:extLst>
        </xdr:cNvPr>
        <xdr:cNvCxnSpPr/>
      </xdr:nvCxnSpPr>
      <xdr:spPr>
        <a:xfrm>
          <a:off x="670560" y="12667615"/>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123825</xdr:rowOff>
    </xdr:from>
    <xdr:ext cx="466090" cy="257810"/>
    <xdr:sp macro="" textlink="">
      <xdr:nvSpPr>
        <xdr:cNvPr id="255" name="テキスト ボックス 254">
          <a:extLst>
            <a:ext uri="{FF2B5EF4-FFF2-40B4-BE49-F238E27FC236}">
              <a16:creationId xmlns:a16="http://schemas.microsoft.com/office/drawing/2014/main" id="{B0AD0D9C-852F-4460-A594-03FCD25C7479}"/>
            </a:ext>
          </a:extLst>
        </xdr:cNvPr>
        <xdr:cNvSpPr txBox="1"/>
      </xdr:nvSpPr>
      <xdr:spPr>
        <a:xfrm>
          <a:off x="271780" y="1252918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94615</xdr:rowOff>
    </xdr:from>
    <xdr:to>
      <xdr:col>28</xdr:col>
      <xdr:colOff>152400</xdr:colOff>
      <xdr:row>88</xdr:row>
      <xdr:rowOff>151765</xdr:rowOff>
    </xdr:to>
    <xdr:sp macro="" textlink="">
      <xdr:nvSpPr>
        <xdr:cNvPr id="256" name="【福祉施設】&#10;有形固定資産減価償却率グラフ枠">
          <a:extLst>
            <a:ext uri="{FF2B5EF4-FFF2-40B4-BE49-F238E27FC236}">
              <a16:creationId xmlns:a16="http://schemas.microsoft.com/office/drawing/2014/main" id="{7E5A8026-FA36-43E4-B5E8-4D0E722AC1B4}"/>
            </a:ext>
          </a:extLst>
        </xdr:cNvPr>
        <xdr:cNvSpPr/>
      </xdr:nvSpPr>
      <xdr:spPr>
        <a:xfrm>
          <a:off x="670560" y="12667615"/>
          <a:ext cx="417576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102235</xdr:rowOff>
    </xdr:from>
    <xdr:to>
      <xdr:col>24</xdr:col>
      <xdr:colOff>62865</xdr:colOff>
      <xdr:row>85</xdr:row>
      <xdr:rowOff>81915</xdr:rowOff>
    </xdr:to>
    <xdr:cxnSp macro="">
      <xdr:nvCxnSpPr>
        <xdr:cNvPr id="257" name="直線コネクタ 256">
          <a:extLst>
            <a:ext uri="{FF2B5EF4-FFF2-40B4-BE49-F238E27FC236}">
              <a16:creationId xmlns:a16="http://schemas.microsoft.com/office/drawing/2014/main" id="{F17EF205-2566-443C-89A5-6A3C48BDBEEE}"/>
            </a:ext>
          </a:extLst>
        </xdr:cNvPr>
        <xdr:cNvCxnSpPr/>
      </xdr:nvCxnSpPr>
      <xdr:spPr>
        <a:xfrm flipV="1">
          <a:off x="4086225" y="13178155"/>
          <a:ext cx="0" cy="1153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86360</xdr:rowOff>
    </xdr:from>
    <xdr:ext cx="405130" cy="257175"/>
    <xdr:sp macro="" textlink="">
      <xdr:nvSpPr>
        <xdr:cNvPr id="258" name="【福祉施設】&#10;有形固定資産減価償却率最小値テキスト">
          <a:extLst>
            <a:ext uri="{FF2B5EF4-FFF2-40B4-BE49-F238E27FC236}">
              <a16:creationId xmlns:a16="http://schemas.microsoft.com/office/drawing/2014/main" id="{EC40057B-8360-4ACE-8586-4650798D4A27}"/>
            </a:ext>
          </a:extLst>
        </xdr:cNvPr>
        <xdr:cNvSpPr txBox="1"/>
      </xdr:nvSpPr>
      <xdr:spPr>
        <a:xfrm>
          <a:off x="4124960" y="143357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30.7</a:t>
          </a:r>
          <a:endParaRPr kumimoji="1" lang="ja-JP" altLang="en-US" sz="1000" b="1">
            <a:latin typeface="ＭＳ Ｐゴシック"/>
            <a:ea typeface="ＭＳ Ｐゴシック"/>
          </a:endParaRPr>
        </a:p>
      </xdr:txBody>
    </xdr:sp>
    <xdr:clientData/>
  </xdr:oneCellAnchor>
  <xdr:twoCellAnchor>
    <xdr:from>
      <xdr:col>23</xdr:col>
      <xdr:colOff>165100</xdr:colOff>
      <xdr:row>85</xdr:row>
      <xdr:rowOff>81915</xdr:rowOff>
    </xdr:from>
    <xdr:to>
      <xdr:col>24</xdr:col>
      <xdr:colOff>152400</xdr:colOff>
      <xdr:row>85</xdr:row>
      <xdr:rowOff>81915</xdr:rowOff>
    </xdr:to>
    <xdr:cxnSp macro="">
      <xdr:nvCxnSpPr>
        <xdr:cNvPr id="259" name="直線コネクタ 258">
          <a:extLst>
            <a:ext uri="{FF2B5EF4-FFF2-40B4-BE49-F238E27FC236}">
              <a16:creationId xmlns:a16="http://schemas.microsoft.com/office/drawing/2014/main" id="{16DF877D-E1C7-4189-ABCD-84B028762EC0}"/>
            </a:ext>
          </a:extLst>
        </xdr:cNvPr>
        <xdr:cNvCxnSpPr/>
      </xdr:nvCxnSpPr>
      <xdr:spPr>
        <a:xfrm>
          <a:off x="4020820" y="1433131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48895</xdr:rowOff>
    </xdr:from>
    <xdr:ext cx="405130" cy="258445"/>
    <xdr:sp macro="" textlink="">
      <xdr:nvSpPr>
        <xdr:cNvPr id="260" name="【福祉施設】&#10;有形固定資産減価償却率最大値テキスト">
          <a:extLst>
            <a:ext uri="{FF2B5EF4-FFF2-40B4-BE49-F238E27FC236}">
              <a16:creationId xmlns:a16="http://schemas.microsoft.com/office/drawing/2014/main" id="{5184F60C-DD98-47B9-923A-7B410F90A807}"/>
            </a:ext>
          </a:extLst>
        </xdr:cNvPr>
        <xdr:cNvSpPr txBox="1"/>
      </xdr:nvSpPr>
      <xdr:spPr>
        <a:xfrm>
          <a:off x="4124960" y="129571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92.6</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102235</xdr:rowOff>
    </xdr:from>
    <xdr:to>
      <xdr:col>24</xdr:col>
      <xdr:colOff>152400</xdr:colOff>
      <xdr:row>78</xdr:row>
      <xdr:rowOff>102235</xdr:rowOff>
    </xdr:to>
    <xdr:cxnSp macro="">
      <xdr:nvCxnSpPr>
        <xdr:cNvPr id="261" name="直線コネクタ 260">
          <a:extLst>
            <a:ext uri="{FF2B5EF4-FFF2-40B4-BE49-F238E27FC236}">
              <a16:creationId xmlns:a16="http://schemas.microsoft.com/office/drawing/2014/main" id="{1A534F9E-D0A4-4BF5-9894-B627A75CB36A}"/>
            </a:ext>
          </a:extLst>
        </xdr:cNvPr>
        <xdr:cNvCxnSpPr/>
      </xdr:nvCxnSpPr>
      <xdr:spPr>
        <a:xfrm>
          <a:off x="4020820" y="1317815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76200</xdr:rowOff>
    </xdr:from>
    <xdr:ext cx="405130" cy="257175"/>
    <xdr:sp macro="" textlink="">
      <xdr:nvSpPr>
        <xdr:cNvPr id="262" name="【福祉施設】&#10;有形固定資産減価償却率平均値テキスト">
          <a:extLst>
            <a:ext uri="{FF2B5EF4-FFF2-40B4-BE49-F238E27FC236}">
              <a16:creationId xmlns:a16="http://schemas.microsoft.com/office/drawing/2014/main" id="{58C22EBC-9E4E-427C-928F-DA42E2BFCCA4}"/>
            </a:ext>
          </a:extLst>
        </xdr:cNvPr>
        <xdr:cNvSpPr txBox="1"/>
      </xdr:nvSpPr>
      <xdr:spPr>
        <a:xfrm>
          <a:off x="4124960" y="1382268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97790</xdr:rowOff>
    </xdr:from>
    <xdr:to>
      <xdr:col>24</xdr:col>
      <xdr:colOff>114300</xdr:colOff>
      <xdr:row>83</xdr:row>
      <xdr:rowOff>27940</xdr:rowOff>
    </xdr:to>
    <xdr:sp macro="" textlink="">
      <xdr:nvSpPr>
        <xdr:cNvPr id="263" name="フローチャート: 判断 262">
          <a:extLst>
            <a:ext uri="{FF2B5EF4-FFF2-40B4-BE49-F238E27FC236}">
              <a16:creationId xmlns:a16="http://schemas.microsoft.com/office/drawing/2014/main" id="{715C028A-2DED-42D3-8075-60CB7A2E35C8}"/>
            </a:ext>
          </a:extLst>
        </xdr:cNvPr>
        <xdr:cNvSpPr/>
      </xdr:nvSpPr>
      <xdr:spPr>
        <a:xfrm>
          <a:off x="4036060" y="13844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114935</xdr:rowOff>
    </xdr:from>
    <xdr:to>
      <xdr:col>20</xdr:col>
      <xdr:colOff>38100</xdr:colOff>
      <xdr:row>83</xdr:row>
      <xdr:rowOff>45085</xdr:rowOff>
    </xdr:to>
    <xdr:sp macro="" textlink="">
      <xdr:nvSpPr>
        <xdr:cNvPr id="264" name="フローチャート: 判断 263">
          <a:extLst>
            <a:ext uri="{FF2B5EF4-FFF2-40B4-BE49-F238E27FC236}">
              <a16:creationId xmlns:a16="http://schemas.microsoft.com/office/drawing/2014/main" id="{F177A2E3-9A06-4672-B87B-F60C3E74A7A4}"/>
            </a:ext>
          </a:extLst>
        </xdr:cNvPr>
        <xdr:cNvSpPr/>
      </xdr:nvSpPr>
      <xdr:spPr>
        <a:xfrm>
          <a:off x="3312160" y="138614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83</xdr:row>
      <xdr:rowOff>35560</xdr:rowOff>
    </xdr:from>
    <xdr:ext cx="404495" cy="258445"/>
    <xdr:sp macro="" textlink="">
      <xdr:nvSpPr>
        <xdr:cNvPr id="265" name="n_1aveValue【福祉施設】&#10;有形固定資産減価償却率">
          <a:extLst>
            <a:ext uri="{FF2B5EF4-FFF2-40B4-BE49-F238E27FC236}">
              <a16:creationId xmlns:a16="http://schemas.microsoft.com/office/drawing/2014/main" id="{B4FDE205-7DE1-4BD2-9381-F4056C3783CF}"/>
            </a:ext>
          </a:extLst>
        </xdr:cNvPr>
        <xdr:cNvSpPr txBox="1"/>
      </xdr:nvSpPr>
      <xdr:spPr>
        <a:xfrm>
          <a:off x="3170555" y="139496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82</xdr:row>
      <xdr:rowOff>135890</xdr:rowOff>
    </xdr:from>
    <xdr:to>
      <xdr:col>15</xdr:col>
      <xdr:colOff>101600</xdr:colOff>
      <xdr:row>83</xdr:row>
      <xdr:rowOff>65405</xdr:rowOff>
    </xdr:to>
    <xdr:sp macro="" textlink="">
      <xdr:nvSpPr>
        <xdr:cNvPr id="266" name="フローチャート: 判断 265">
          <a:extLst>
            <a:ext uri="{FF2B5EF4-FFF2-40B4-BE49-F238E27FC236}">
              <a16:creationId xmlns:a16="http://schemas.microsoft.com/office/drawing/2014/main" id="{D842200C-4FD4-4F50-B8EC-D892FECC8594}"/>
            </a:ext>
          </a:extLst>
        </xdr:cNvPr>
        <xdr:cNvSpPr/>
      </xdr:nvSpPr>
      <xdr:spPr>
        <a:xfrm>
          <a:off x="2514600" y="1388237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83</xdr:row>
      <xdr:rowOff>57150</xdr:rowOff>
    </xdr:from>
    <xdr:ext cx="403860" cy="259080"/>
    <xdr:sp macro="" textlink="">
      <xdr:nvSpPr>
        <xdr:cNvPr id="267" name="n_2aveValue【福祉施設】&#10;有形固定資産減価償却率">
          <a:extLst>
            <a:ext uri="{FF2B5EF4-FFF2-40B4-BE49-F238E27FC236}">
              <a16:creationId xmlns:a16="http://schemas.microsoft.com/office/drawing/2014/main" id="{CC5CC060-83D7-45B7-A86F-651FF7A22B3D}"/>
            </a:ext>
          </a:extLst>
        </xdr:cNvPr>
        <xdr:cNvSpPr txBox="1"/>
      </xdr:nvSpPr>
      <xdr:spPr>
        <a:xfrm>
          <a:off x="2385695" y="139712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63500</xdr:colOff>
      <xdr:row>82</xdr:row>
      <xdr:rowOff>140970</xdr:rowOff>
    </xdr:from>
    <xdr:to>
      <xdr:col>10</xdr:col>
      <xdr:colOff>165100</xdr:colOff>
      <xdr:row>83</xdr:row>
      <xdr:rowOff>71120</xdr:rowOff>
    </xdr:to>
    <xdr:sp macro="" textlink="">
      <xdr:nvSpPr>
        <xdr:cNvPr id="268" name="フローチャート: 判断 267">
          <a:extLst>
            <a:ext uri="{FF2B5EF4-FFF2-40B4-BE49-F238E27FC236}">
              <a16:creationId xmlns:a16="http://schemas.microsoft.com/office/drawing/2014/main" id="{B72E708D-772E-437F-854D-343566B87E03}"/>
            </a:ext>
          </a:extLst>
        </xdr:cNvPr>
        <xdr:cNvSpPr/>
      </xdr:nvSpPr>
      <xdr:spPr>
        <a:xfrm>
          <a:off x="1739900" y="138874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102235</xdr:colOff>
      <xdr:row>83</xdr:row>
      <xdr:rowOff>63500</xdr:rowOff>
    </xdr:from>
    <xdr:ext cx="403225" cy="257175"/>
    <xdr:sp macro="" textlink="">
      <xdr:nvSpPr>
        <xdr:cNvPr id="269" name="n_3aveValue【福祉施設】&#10;有形固定資産減価償却率">
          <a:extLst>
            <a:ext uri="{FF2B5EF4-FFF2-40B4-BE49-F238E27FC236}">
              <a16:creationId xmlns:a16="http://schemas.microsoft.com/office/drawing/2014/main" id="{5B9E0736-97EE-4EB0-8C94-9A22E9B73117}"/>
            </a:ext>
          </a:extLst>
        </xdr:cNvPr>
        <xdr:cNvSpPr txBox="1"/>
      </xdr:nvSpPr>
      <xdr:spPr>
        <a:xfrm>
          <a:off x="1610995" y="139776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88</xdr:row>
      <xdr:rowOff>149225</xdr:rowOff>
    </xdr:from>
    <xdr:ext cx="761365" cy="259080"/>
    <xdr:sp macro="" textlink="">
      <xdr:nvSpPr>
        <xdr:cNvPr id="270" name="テキスト ボックス 269">
          <a:extLst>
            <a:ext uri="{FF2B5EF4-FFF2-40B4-BE49-F238E27FC236}">
              <a16:creationId xmlns:a16="http://schemas.microsoft.com/office/drawing/2014/main" id="{1071C66B-4C29-4A80-AE26-CA323216F9B4}"/>
            </a:ext>
          </a:extLst>
        </xdr:cNvPr>
        <xdr:cNvSpPr txBox="1"/>
      </xdr:nvSpPr>
      <xdr:spPr>
        <a:xfrm>
          <a:off x="3919220" y="149015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149225</xdr:rowOff>
    </xdr:from>
    <xdr:ext cx="762000" cy="259080"/>
    <xdr:sp macro="" textlink="">
      <xdr:nvSpPr>
        <xdr:cNvPr id="271" name="テキスト ボックス 270">
          <a:extLst>
            <a:ext uri="{FF2B5EF4-FFF2-40B4-BE49-F238E27FC236}">
              <a16:creationId xmlns:a16="http://schemas.microsoft.com/office/drawing/2014/main" id="{3C8565CC-1022-49FA-8DFC-16A617E617F1}"/>
            </a:ext>
          </a:extLst>
        </xdr:cNvPr>
        <xdr:cNvSpPr txBox="1"/>
      </xdr:nvSpPr>
      <xdr:spPr>
        <a:xfrm>
          <a:off x="3187700" y="14901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149225</xdr:rowOff>
    </xdr:from>
    <xdr:ext cx="761365" cy="259080"/>
    <xdr:sp macro="" textlink="">
      <xdr:nvSpPr>
        <xdr:cNvPr id="272" name="テキスト ボックス 271">
          <a:extLst>
            <a:ext uri="{FF2B5EF4-FFF2-40B4-BE49-F238E27FC236}">
              <a16:creationId xmlns:a16="http://schemas.microsoft.com/office/drawing/2014/main" id="{3B7F6017-3230-44EC-A2C6-2DADCF8DA687}"/>
            </a:ext>
          </a:extLst>
        </xdr:cNvPr>
        <xdr:cNvSpPr txBox="1"/>
      </xdr:nvSpPr>
      <xdr:spPr>
        <a:xfrm>
          <a:off x="2397760" y="149015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149225</xdr:rowOff>
    </xdr:from>
    <xdr:ext cx="762000" cy="259080"/>
    <xdr:sp macro="" textlink="">
      <xdr:nvSpPr>
        <xdr:cNvPr id="273" name="テキスト ボックス 272">
          <a:extLst>
            <a:ext uri="{FF2B5EF4-FFF2-40B4-BE49-F238E27FC236}">
              <a16:creationId xmlns:a16="http://schemas.microsoft.com/office/drawing/2014/main" id="{44C6ED5A-5ADA-4BC5-BD2E-ACC92A6A31C7}"/>
            </a:ext>
          </a:extLst>
        </xdr:cNvPr>
        <xdr:cNvSpPr txBox="1"/>
      </xdr:nvSpPr>
      <xdr:spPr>
        <a:xfrm>
          <a:off x="1623060" y="14901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149225</xdr:rowOff>
    </xdr:from>
    <xdr:ext cx="762000" cy="259080"/>
    <xdr:sp macro="" textlink="">
      <xdr:nvSpPr>
        <xdr:cNvPr id="274" name="テキスト ボックス 273">
          <a:extLst>
            <a:ext uri="{FF2B5EF4-FFF2-40B4-BE49-F238E27FC236}">
              <a16:creationId xmlns:a16="http://schemas.microsoft.com/office/drawing/2014/main" id="{CAEA319D-B9C2-41DC-A70C-FF8C08252C5C}"/>
            </a:ext>
          </a:extLst>
        </xdr:cNvPr>
        <xdr:cNvSpPr txBox="1"/>
      </xdr:nvSpPr>
      <xdr:spPr>
        <a:xfrm>
          <a:off x="840740" y="14901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19</xdr:col>
      <xdr:colOff>127000</xdr:colOff>
      <xdr:row>79</xdr:row>
      <xdr:rowOff>127635</xdr:rowOff>
    </xdr:from>
    <xdr:to>
      <xdr:col>20</xdr:col>
      <xdr:colOff>38100</xdr:colOff>
      <xdr:row>80</xdr:row>
      <xdr:rowOff>58420</xdr:rowOff>
    </xdr:to>
    <xdr:sp macro="" textlink="">
      <xdr:nvSpPr>
        <xdr:cNvPr id="275" name="楕円 274">
          <a:extLst>
            <a:ext uri="{FF2B5EF4-FFF2-40B4-BE49-F238E27FC236}">
              <a16:creationId xmlns:a16="http://schemas.microsoft.com/office/drawing/2014/main" id="{5C790D8B-B5A8-445E-A62E-0BCCF93362C5}"/>
            </a:ext>
          </a:extLst>
        </xdr:cNvPr>
        <xdr:cNvSpPr/>
      </xdr:nvSpPr>
      <xdr:spPr>
        <a:xfrm>
          <a:off x="3312160" y="13371195"/>
          <a:ext cx="7874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6350</xdr:rowOff>
    </xdr:from>
    <xdr:to>
      <xdr:col>15</xdr:col>
      <xdr:colOff>101600</xdr:colOff>
      <xdr:row>80</xdr:row>
      <xdr:rowOff>107315</xdr:rowOff>
    </xdr:to>
    <xdr:sp macro="" textlink="">
      <xdr:nvSpPr>
        <xdr:cNvPr id="276" name="楕円 275">
          <a:extLst>
            <a:ext uri="{FF2B5EF4-FFF2-40B4-BE49-F238E27FC236}">
              <a16:creationId xmlns:a16="http://schemas.microsoft.com/office/drawing/2014/main" id="{25C08B86-33BF-4F97-ABB5-3C45C8670DBC}"/>
            </a:ext>
          </a:extLst>
        </xdr:cNvPr>
        <xdr:cNvSpPr/>
      </xdr:nvSpPr>
      <xdr:spPr>
        <a:xfrm>
          <a:off x="2514600" y="13417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7620</xdr:rowOff>
    </xdr:from>
    <xdr:to>
      <xdr:col>19</xdr:col>
      <xdr:colOff>177800</xdr:colOff>
      <xdr:row>80</xdr:row>
      <xdr:rowOff>57150</xdr:rowOff>
    </xdr:to>
    <xdr:cxnSp macro="">
      <xdr:nvCxnSpPr>
        <xdr:cNvPr id="277" name="直線コネクタ 276">
          <a:extLst>
            <a:ext uri="{FF2B5EF4-FFF2-40B4-BE49-F238E27FC236}">
              <a16:creationId xmlns:a16="http://schemas.microsoft.com/office/drawing/2014/main" id="{C94458D1-692B-4874-8D55-F8201627B9DC}"/>
            </a:ext>
          </a:extLst>
        </xdr:cNvPr>
        <xdr:cNvCxnSpPr/>
      </xdr:nvCxnSpPr>
      <xdr:spPr>
        <a:xfrm flipV="1">
          <a:off x="2565400" y="13418820"/>
          <a:ext cx="78994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55880</xdr:rowOff>
    </xdr:from>
    <xdr:to>
      <xdr:col>10</xdr:col>
      <xdr:colOff>165100</xdr:colOff>
      <xdr:row>80</xdr:row>
      <xdr:rowOff>157480</xdr:rowOff>
    </xdr:to>
    <xdr:sp macro="" textlink="">
      <xdr:nvSpPr>
        <xdr:cNvPr id="278" name="楕円 277">
          <a:extLst>
            <a:ext uri="{FF2B5EF4-FFF2-40B4-BE49-F238E27FC236}">
              <a16:creationId xmlns:a16="http://schemas.microsoft.com/office/drawing/2014/main" id="{0E9614AD-AA27-4574-AC70-7C9B946D20B2}"/>
            </a:ext>
          </a:extLst>
        </xdr:cNvPr>
        <xdr:cNvSpPr/>
      </xdr:nvSpPr>
      <xdr:spPr>
        <a:xfrm>
          <a:off x="1739900" y="134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57150</xdr:rowOff>
    </xdr:from>
    <xdr:to>
      <xdr:col>15</xdr:col>
      <xdr:colOff>50800</xdr:colOff>
      <xdr:row>80</xdr:row>
      <xdr:rowOff>106045</xdr:rowOff>
    </xdr:to>
    <xdr:cxnSp macro="">
      <xdr:nvCxnSpPr>
        <xdr:cNvPr id="279" name="直線コネクタ 278">
          <a:extLst>
            <a:ext uri="{FF2B5EF4-FFF2-40B4-BE49-F238E27FC236}">
              <a16:creationId xmlns:a16="http://schemas.microsoft.com/office/drawing/2014/main" id="{8775486B-1FE5-45F7-8EBE-CF090922FB0F}"/>
            </a:ext>
          </a:extLst>
        </xdr:cNvPr>
        <xdr:cNvCxnSpPr/>
      </xdr:nvCxnSpPr>
      <xdr:spPr>
        <a:xfrm flipV="1">
          <a:off x="1790700" y="13468350"/>
          <a:ext cx="7747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78</xdr:row>
      <xdr:rowOff>74930</xdr:rowOff>
    </xdr:from>
    <xdr:ext cx="404495" cy="257175"/>
    <xdr:sp macro="" textlink="">
      <xdr:nvSpPr>
        <xdr:cNvPr id="280" name="n_1mainValue【福祉施設】&#10;有形固定資産減価償却率">
          <a:extLst>
            <a:ext uri="{FF2B5EF4-FFF2-40B4-BE49-F238E27FC236}">
              <a16:creationId xmlns:a16="http://schemas.microsoft.com/office/drawing/2014/main" id="{DD2499E5-1D77-4A8F-86F3-C2123A249C8B}"/>
            </a:ext>
          </a:extLst>
        </xdr:cNvPr>
        <xdr:cNvSpPr txBox="1"/>
      </xdr:nvSpPr>
      <xdr:spPr>
        <a:xfrm>
          <a:off x="3170555" y="13150850"/>
          <a:ext cx="404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78</xdr:row>
      <xdr:rowOff>123825</xdr:rowOff>
    </xdr:from>
    <xdr:ext cx="403860" cy="257810"/>
    <xdr:sp macro="" textlink="">
      <xdr:nvSpPr>
        <xdr:cNvPr id="281" name="n_2mainValue【福祉施設】&#10;有形固定資産減価償却率">
          <a:extLst>
            <a:ext uri="{FF2B5EF4-FFF2-40B4-BE49-F238E27FC236}">
              <a16:creationId xmlns:a16="http://schemas.microsoft.com/office/drawing/2014/main" id="{52772964-59E5-4D49-9B0A-7032C7B6506E}"/>
            </a:ext>
          </a:extLst>
        </xdr:cNvPr>
        <xdr:cNvSpPr txBox="1"/>
      </xdr:nvSpPr>
      <xdr:spPr>
        <a:xfrm>
          <a:off x="2385695" y="131997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79</xdr:row>
      <xdr:rowOff>1905</xdr:rowOff>
    </xdr:from>
    <xdr:ext cx="403225" cy="259080"/>
    <xdr:sp macro="" textlink="">
      <xdr:nvSpPr>
        <xdr:cNvPr id="282" name="n_3mainValue【福祉施設】&#10;有形固定資産減価償却率">
          <a:extLst>
            <a:ext uri="{FF2B5EF4-FFF2-40B4-BE49-F238E27FC236}">
              <a16:creationId xmlns:a16="http://schemas.microsoft.com/office/drawing/2014/main" id="{90DACD89-5AB3-4BD0-BD31-3D96D3D7B01F}"/>
            </a:ext>
          </a:extLst>
        </xdr:cNvPr>
        <xdr:cNvSpPr txBox="1"/>
      </xdr:nvSpPr>
      <xdr:spPr>
        <a:xfrm>
          <a:off x="1610995" y="132454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151765</xdr:rowOff>
    </xdr:from>
    <xdr:to>
      <xdr:col>59</xdr:col>
      <xdr:colOff>88900</xdr:colOff>
      <xdr:row>72</xdr:row>
      <xdr:rowOff>101600</xdr:rowOff>
    </xdr:to>
    <xdr:sp macro="" textlink="">
      <xdr:nvSpPr>
        <xdr:cNvPr id="283" name="正方形/長方形 282">
          <a:extLst>
            <a:ext uri="{FF2B5EF4-FFF2-40B4-BE49-F238E27FC236}">
              <a16:creationId xmlns:a16="http://schemas.microsoft.com/office/drawing/2014/main" id="{18A1521F-2CD0-4E2A-A962-D9D19C99B170}"/>
            </a:ext>
          </a:extLst>
        </xdr:cNvPr>
        <xdr:cNvSpPr/>
      </xdr:nvSpPr>
      <xdr:spPr>
        <a:xfrm>
          <a:off x="5826760" y="11551285"/>
          <a:ext cx="41529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126365</xdr:rowOff>
    </xdr:from>
    <xdr:to>
      <xdr:col>43</xdr:col>
      <xdr:colOff>63500</xdr:colOff>
      <xdr:row>74</xdr:row>
      <xdr:rowOff>37465</xdr:rowOff>
    </xdr:to>
    <xdr:sp macro="" textlink="">
      <xdr:nvSpPr>
        <xdr:cNvPr id="284" name="正方形/長方形 283">
          <a:extLst>
            <a:ext uri="{FF2B5EF4-FFF2-40B4-BE49-F238E27FC236}">
              <a16:creationId xmlns:a16="http://schemas.microsoft.com/office/drawing/2014/main" id="{6500FE0E-6527-4441-B555-B2BDA925D01A}"/>
            </a:ext>
          </a:extLst>
        </xdr:cNvPr>
        <xdr:cNvSpPr/>
      </xdr:nvSpPr>
      <xdr:spPr>
        <a:xfrm>
          <a:off x="5930900" y="12196445"/>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158115</xdr:rowOff>
    </xdr:from>
    <xdr:to>
      <xdr:col>43</xdr:col>
      <xdr:colOff>63500</xdr:colOff>
      <xdr:row>75</xdr:row>
      <xdr:rowOff>69215</xdr:rowOff>
    </xdr:to>
    <xdr:sp macro="" textlink="">
      <xdr:nvSpPr>
        <xdr:cNvPr id="285" name="正方形/長方形 284">
          <a:extLst>
            <a:ext uri="{FF2B5EF4-FFF2-40B4-BE49-F238E27FC236}">
              <a16:creationId xmlns:a16="http://schemas.microsoft.com/office/drawing/2014/main" id="{E8D21AA5-8C69-4283-91A7-46B6DD7EDB53}"/>
            </a:ext>
          </a:extLst>
        </xdr:cNvPr>
        <xdr:cNvSpPr/>
      </xdr:nvSpPr>
      <xdr:spPr>
        <a:xfrm>
          <a:off x="5930900" y="12395835"/>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126365</xdr:rowOff>
    </xdr:from>
    <xdr:to>
      <xdr:col>48</xdr:col>
      <xdr:colOff>127000</xdr:colOff>
      <xdr:row>74</xdr:row>
      <xdr:rowOff>37465</xdr:rowOff>
    </xdr:to>
    <xdr:sp macro="" textlink="">
      <xdr:nvSpPr>
        <xdr:cNvPr id="286" name="正方形/長方形 285">
          <a:extLst>
            <a:ext uri="{FF2B5EF4-FFF2-40B4-BE49-F238E27FC236}">
              <a16:creationId xmlns:a16="http://schemas.microsoft.com/office/drawing/2014/main" id="{6AAEA2D4-C12D-4302-8DB5-8873B7B1A290}"/>
            </a:ext>
          </a:extLst>
        </xdr:cNvPr>
        <xdr:cNvSpPr/>
      </xdr:nvSpPr>
      <xdr:spPr>
        <a:xfrm>
          <a:off x="6832600" y="12196445"/>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158115</xdr:rowOff>
    </xdr:from>
    <xdr:to>
      <xdr:col>48</xdr:col>
      <xdr:colOff>127000</xdr:colOff>
      <xdr:row>75</xdr:row>
      <xdr:rowOff>69215</xdr:rowOff>
    </xdr:to>
    <xdr:sp macro="" textlink="">
      <xdr:nvSpPr>
        <xdr:cNvPr id="287" name="正方形/長方形 286">
          <a:extLst>
            <a:ext uri="{FF2B5EF4-FFF2-40B4-BE49-F238E27FC236}">
              <a16:creationId xmlns:a16="http://schemas.microsoft.com/office/drawing/2014/main" id="{D2851496-BFB2-4588-AA90-F81C5E5B8A1E}"/>
            </a:ext>
          </a:extLst>
        </xdr:cNvPr>
        <xdr:cNvSpPr/>
      </xdr:nvSpPr>
      <xdr:spPr>
        <a:xfrm>
          <a:off x="6832600" y="12395835"/>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126365</xdr:rowOff>
    </xdr:from>
    <xdr:to>
      <xdr:col>54</xdr:col>
      <xdr:colOff>127000</xdr:colOff>
      <xdr:row>74</xdr:row>
      <xdr:rowOff>37465</xdr:rowOff>
    </xdr:to>
    <xdr:sp macro="" textlink="">
      <xdr:nvSpPr>
        <xdr:cNvPr id="288" name="正方形/長方形 287">
          <a:extLst>
            <a:ext uri="{FF2B5EF4-FFF2-40B4-BE49-F238E27FC236}">
              <a16:creationId xmlns:a16="http://schemas.microsoft.com/office/drawing/2014/main" id="{0A5C9D85-B3F2-400D-B736-7236276F3387}"/>
            </a:ext>
          </a:extLst>
        </xdr:cNvPr>
        <xdr:cNvSpPr/>
      </xdr:nvSpPr>
      <xdr:spPr>
        <a:xfrm>
          <a:off x="7838440" y="12196445"/>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73</xdr:row>
      <xdr:rowOff>158115</xdr:rowOff>
    </xdr:from>
    <xdr:to>
      <xdr:col>54</xdr:col>
      <xdr:colOff>127000</xdr:colOff>
      <xdr:row>75</xdr:row>
      <xdr:rowOff>69215</xdr:rowOff>
    </xdr:to>
    <xdr:sp macro="" textlink="">
      <xdr:nvSpPr>
        <xdr:cNvPr id="289" name="正方形/長方形 288">
          <a:extLst>
            <a:ext uri="{FF2B5EF4-FFF2-40B4-BE49-F238E27FC236}">
              <a16:creationId xmlns:a16="http://schemas.microsoft.com/office/drawing/2014/main" id="{E64D780A-3902-479A-8296-A8D931BBE29E}"/>
            </a:ext>
          </a:extLst>
        </xdr:cNvPr>
        <xdr:cNvSpPr/>
      </xdr:nvSpPr>
      <xdr:spPr>
        <a:xfrm>
          <a:off x="7838440" y="12395835"/>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94615</xdr:rowOff>
    </xdr:from>
    <xdr:to>
      <xdr:col>59</xdr:col>
      <xdr:colOff>88900</xdr:colOff>
      <xdr:row>88</xdr:row>
      <xdr:rowOff>151765</xdr:rowOff>
    </xdr:to>
    <xdr:sp macro="" textlink="">
      <xdr:nvSpPr>
        <xdr:cNvPr id="290" name="正方形/長方形 289">
          <a:extLst>
            <a:ext uri="{FF2B5EF4-FFF2-40B4-BE49-F238E27FC236}">
              <a16:creationId xmlns:a16="http://schemas.microsoft.com/office/drawing/2014/main" id="{583791AC-1FB4-495F-90BC-DAD79004102C}"/>
            </a:ext>
          </a:extLst>
        </xdr:cNvPr>
        <xdr:cNvSpPr/>
      </xdr:nvSpPr>
      <xdr:spPr>
        <a:xfrm>
          <a:off x="5826760" y="12667615"/>
          <a:ext cx="41529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980" cy="223520"/>
    <xdr:sp macro="" textlink="">
      <xdr:nvSpPr>
        <xdr:cNvPr id="291" name="テキスト ボックス 290">
          <a:extLst>
            <a:ext uri="{FF2B5EF4-FFF2-40B4-BE49-F238E27FC236}">
              <a16:creationId xmlns:a16="http://schemas.microsoft.com/office/drawing/2014/main" id="{43FA13BF-3846-4383-9F6C-897962969E9A}"/>
            </a:ext>
          </a:extLst>
        </xdr:cNvPr>
        <xdr:cNvSpPr txBox="1"/>
      </xdr:nvSpPr>
      <xdr:spPr>
        <a:xfrm>
          <a:off x="5788660" y="1248156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151765</xdr:rowOff>
    </xdr:from>
    <xdr:to>
      <xdr:col>59</xdr:col>
      <xdr:colOff>50800</xdr:colOff>
      <xdr:row>88</xdr:row>
      <xdr:rowOff>151765</xdr:rowOff>
    </xdr:to>
    <xdr:cxnSp macro="">
      <xdr:nvCxnSpPr>
        <xdr:cNvPr id="292" name="直線コネクタ 291">
          <a:extLst>
            <a:ext uri="{FF2B5EF4-FFF2-40B4-BE49-F238E27FC236}">
              <a16:creationId xmlns:a16="http://schemas.microsoft.com/office/drawing/2014/main" id="{A121E902-2C7D-4BFD-8F22-C9E7B11CAE08}"/>
            </a:ext>
          </a:extLst>
        </xdr:cNvPr>
        <xdr:cNvCxnSpPr/>
      </xdr:nvCxnSpPr>
      <xdr:spPr>
        <a:xfrm>
          <a:off x="5826760" y="14904085"/>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3" name="直線コネクタ 292">
          <a:extLst>
            <a:ext uri="{FF2B5EF4-FFF2-40B4-BE49-F238E27FC236}">
              <a16:creationId xmlns:a16="http://schemas.microsoft.com/office/drawing/2014/main" id="{417C929C-74A5-438B-AD8C-539067E6C34F}"/>
            </a:ext>
          </a:extLst>
        </xdr:cNvPr>
        <xdr:cNvCxnSpPr/>
      </xdr:nvCxnSpPr>
      <xdr:spPr>
        <a:xfrm>
          <a:off x="5826760" y="1453134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5455" cy="256540"/>
    <xdr:sp macro="" textlink="">
      <xdr:nvSpPr>
        <xdr:cNvPr id="294" name="テキスト ボックス 293">
          <a:extLst>
            <a:ext uri="{FF2B5EF4-FFF2-40B4-BE49-F238E27FC236}">
              <a16:creationId xmlns:a16="http://schemas.microsoft.com/office/drawing/2014/main" id="{F78944F4-5998-4639-BD12-DC45935F3B3C}"/>
            </a:ext>
          </a:extLst>
        </xdr:cNvPr>
        <xdr:cNvSpPr txBox="1"/>
      </xdr:nvSpPr>
      <xdr:spPr>
        <a:xfrm>
          <a:off x="5405120" y="14392910"/>
          <a:ext cx="4654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5" name="直線コネクタ 294">
          <a:extLst>
            <a:ext uri="{FF2B5EF4-FFF2-40B4-BE49-F238E27FC236}">
              <a16:creationId xmlns:a16="http://schemas.microsoft.com/office/drawing/2014/main" id="{DDEED13C-CC84-4D6F-B6F5-8AB92E455A66}"/>
            </a:ext>
          </a:extLst>
        </xdr:cNvPr>
        <xdr:cNvCxnSpPr/>
      </xdr:nvCxnSpPr>
      <xdr:spPr>
        <a:xfrm>
          <a:off x="5826760" y="1415796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104775</xdr:rowOff>
    </xdr:from>
    <xdr:ext cx="465455" cy="258445"/>
    <xdr:sp macro="" textlink="">
      <xdr:nvSpPr>
        <xdr:cNvPr id="296" name="テキスト ボックス 295">
          <a:extLst>
            <a:ext uri="{FF2B5EF4-FFF2-40B4-BE49-F238E27FC236}">
              <a16:creationId xmlns:a16="http://schemas.microsoft.com/office/drawing/2014/main" id="{EAE40F81-06D3-4D21-A3B8-31EC6E5E125A}"/>
            </a:ext>
          </a:extLst>
        </xdr:cNvPr>
        <xdr:cNvSpPr txBox="1"/>
      </xdr:nvSpPr>
      <xdr:spPr>
        <a:xfrm>
          <a:off x="5405120" y="1401889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37465</xdr:rowOff>
    </xdr:from>
    <xdr:to>
      <xdr:col>59</xdr:col>
      <xdr:colOff>50800</xdr:colOff>
      <xdr:row>82</xdr:row>
      <xdr:rowOff>37465</xdr:rowOff>
    </xdr:to>
    <xdr:cxnSp macro="">
      <xdr:nvCxnSpPr>
        <xdr:cNvPr id="297" name="直線コネクタ 296">
          <a:extLst>
            <a:ext uri="{FF2B5EF4-FFF2-40B4-BE49-F238E27FC236}">
              <a16:creationId xmlns:a16="http://schemas.microsoft.com/office/drawing/2014/main" id="{B70F35F3-C0B7-4352-80A0-5C3239A21FF8}"/>
            </a:ext>
          </a:extLst>
        </xdr:cNvPr>
        <xdr:cNvCxnSpPr/>
      </xdr:nvCxnSpPr>
      <xdr:spPr>
        <a:xfrm>
          <a:off x="5826760" y="13783945"/>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66675</xdr:rowOff>
    </xdr:from>
    <xdr:ext cx="465455" cy="258445"/>
    <xdr:sp macro="" textlink="">
      <xdr:nvSpPr>
        <xdr:cNvPr id="298" name="テキスト ボックス 297">
          <a:extLst>
            <a:ext uri="{FF2B5EF4-FFF2-40B4-BE49-F238E27FC236}">
              <a16:creationId xmlns:a16="http://schemas.microsoft.com/office/drawing/2014/main" id="{3C950201-949A-489F-828E-9BFF75C44347}"/>
            </a:ext>
          </a:extLst>
        </xdr:cNvPr>
        <xdr:cNvSpPr txBox="1"/>
      </xdr:nvSpPr>
      <xdr:spPr>
        <a:xfrm>
          <a:off x="5405120" y="1364551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9" name="直線コネクタ 298">
          <a:extLst>
            <a:ext uri="{FF2B5EF4-FFF2-40B4-BE49-F238E27FC236}">
              <a16:creationId xmlns:a16="http://schemas.microsoft.com/office/drawing/2014/main" id="{0686B426-F8AA-4A7E-BE05-2E3C20D16EB1}"/>
            </a:ext>
          </a:extLst>
        </xdr:cNvPr>
        <xdr:cNvCxnSpPr/>
      </xdr:nvCxnSpPr>
      <xdr:spPr>
        <a:xfrm>
          <a:off x="5826760" y="1341120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5455" cy="257175"/>
    <xdr:sp macro="" textlink="">
      <xdr:nvSpPr>
        <xdr:cNvPr id="300" name="テキスト ボックス 299">
          <a:extLst>
            <a:ext uri="{FF2B5EF4-FFF2-40B4-BE49-F238E27FC236}">
              <a16:creationId xmlns:a16="http://schemas.microsoft.com/office/drawing/2014/main" id="{40662658-49A1-4F2D-B590-BE9D3C918942}"/>
            </a:ext>
          </a:extLst>
        </xdr:cNvPr>
        <xdr:cNvSpPr txBox="1"/>
      </xdr:nvSpPr>
      <xdr:spPr>
        <a:xfrm>
          <a:off x="5405120" y="132727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1" name="直線コネクタ 300">
          <a:extLst>
            <a:ext uri="{FF2B5EF4-FFF2-40B4-BE49-F238E27FC236}">
              <a16:creationId xmlns:a16="http://schemas.microsoft.com/office/drawing/2014/main" id="{48585DA2-6B6F-48DA-B420-37371CE99141}"/>
            </a:ext>
          </a:extLst>
        </xdr:cNvPr>
        <xdr:cNvCxnSpPr/>
      </xdr:nvCxnSpPr>
      <xdr:spPr>
        <a:xfrm>
          <a:off x="5826760" y="13041630"/>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161925</xdr:rowOff>
    </xdr:from>
    <xdr:ext cx="465455" cy="258445"/>
    <xdr:sp macro="" textlink="">
      <xdr:nvSpPr>
        <xdr:cNvPr id="302" name="テキスト ボックス 301">
          <a:extLst>
            <a:ext uri="{FF2B5EF4-FFF2-40B4-BE49-F238E27FC236}">
              <a16:creationId xmlns:a16="http://schemas.microsoft.com/office/drawing/2014/main" id="{6DBDF828-80F6-41F0-996F-33EDB3C61D68}"/>
            </a:ext>
          </a:extLst>
        </xdr:cNvPr>
        <xdr:cNvSpPr txBox="1"/>
      </xdr:nvSpPr>
      <xdr:spPr>
        <a:xfrm>
          <a:off x="5405120" y="129025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94615</xdr:rowOff>
    </xdr:from>
    <xdr:to>
      <xdr:col>59</xdr:col>
      <xdr:colOff>50800</xdr:colOff>
      <xdr:row>75</xdr:row>
      <xdr:rowOff>94615</xdr:rowOff>
    </xdr:to>
    <xdr:cxnSp macro="">
      <xdr:nvCxnSpPr>
        <xdr:cNvPr id="303" name="直線コネクタ 302">
          <a:extLst>
            <a:ext uri="{FF2B5EF4-FFF2-40B4-BE49-F238E27FC236}">
              <a16:creationId xmlns:a16="http://schemas.microsoft.com/office/drawing/2014/main" id="{662F87BC-6605-41EC-9426-060502ACD838}"/>
            </a:ext>
          </a:extLst>
        </xdr:cNvPr>
        <xdr:cNvCxnSpPr/>
      </xdr:nvCxnSpPr>
      <xdr:spPr>
        <a:xfrm>
          <a:off x="5826760" y="12667615"/>
          <a:ext cx="4114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123825</xdr:rowOff>
    </xdr:from>
    <xdr:ext cx="465455" cy="257810"/>
    <xdr:sp macro="" textlink="">
      <xdr:nvSpPr>
        <xdr:cNvPr id="304" name="テキスト ボックス 303">
          <a:extLst>
            <a:ext uri="{FF2B5EF4-FFF2-40B4-BE49-F238E27FC236}">
              <a16:creationId xmlns:a16="http://schemas.microsoft.com/office/drawing/2014/main" id="{331B9E59-7E71-4FEF-B05F-D69F57F9CB24}"/>
            </a:ext>
          </a:extLst>
        </xdr:cNvPr>
        <xdr:cNvSpPr txBox="1"/>
      </xdr:nvSpPr>
      <xdr:spPr>
        <a:xfrm>
          <a:off x="5405120" y="12529185"/>
          <a:ext cx="465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94615</xdr:rowOff>
    </xdr:from>
    <xdr:to>
      <xdr:col>59</xdr:col>
      <xdr:colOff>88900</xdr:colOff>
      <xdr:row>88</xdr:row>
      <xdr:rowOff>151765</xdr:rowOff>
    </xdr:to>
    <xdr:sp macro="" textlink="">
      <xdr:nvSpPr>
        <xdr:cNvPr id="305" name="【福祉施設】&#10;一人当たり面積グラフ枠">
          <a:extLst>
            <a:ext uri="{FF2B5EF4-FFF2-40B4-BE49-F238E27FC236}">
              <a16:creationId xmlns:a16="http://schemas.microsoft.com/office/drawing/2014/main" id="{33C90161-54C2-4C31-85A9-A6068CB4E40E}"/>
            </a:ext>
          </a:extLst>
        </xdr:cNvPr>
        <xdr:cNvSpPr/>
      </xdr:nvSpPr>
      <xdr:spPr>
        <a:xfrm>
          <a:off x="5826760" y="12667615"/>
          <a:ext cx="41529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77</xdr:row>
      <xdr:rowOff>144780</xdr:rowOff>
    </xdr:from>
    <xdr:to>
      <xdr:col>54</xdr:col>
      <xdr:colOff>185420</xdr:colOff>
      <xdr:row>86</xdr:row>
      <xdr:rowOff>48895</xdr:rowOff>
    </xdr:to>
    <xdr:cxnSp macro="">
      <xdr:nvCxnSpPr>
        <xdr:cNvPr id="306" name="直線コネクタ 305">
          <a:extLst>
            <a:ext uri="{FF2B5EF4-FFF2-40B4-BE49-F238E27FC236}">
              <a16:creationId xmlns:a16="http://schemas.microsoft.com/office/drawing/2014/main" id="{B678831A-8D3E-4702-B28E-8A42BF2B5A67}"/>
            </a:ext>
          </a:extLst>
        </xdr:cNvPr>
        <xdr:cNvCxnSpPr/>
      </xdr:nvCxnSpPr>
      <xdr:spPr>
        <a:xfrm flipV="1">
          <a:off x="9222740" y="13053060"/>
          <a:ext cx="0" cy="1412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53340</xdr:rowOff>
    </xdr:from>
    <xdr:ext cx="469265" cy="256540"/>
    <xdr:sp macro="" textlink="">
      <xdr:nvSpPr>
        <xdr:cNvPr id="307" name="【福祉施設】&#10;一人当たり面積最小値テキスト">
          <a:extLst>
            <a:ext uri="{FF2B5EF4-FFF2-40B4-BE49-F238E27FC236}">
              <a16:creationId xmlns:a16="http://schemas.microsoft.com/office/drawing/2014/main" id="{1FFD7FE7-77AC-4B83-8BE5-C2F4F59FCBC6}"/>
            </a:ext>
          </a:extLst>
        </xdr:cNvPr>
        <xdr:cNvSpPr txBox="1"/>
      </xdr:nvSpPr>
      <xdr:spPr>
        <a:xfrm>
          <a:off x="9258300" y="14470380"/>
          <a:ext cx="469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48895</xdr:rowOff>
    </xdr:from>
    <xdr:to>
      <xdr:col>55</xdr:col>
      <xdr:colOff>88900</xdr:colOff>
      <xdr:row>86</xdr:row>
      <xdr:rowOff>48895</xdr:rowOff>
    </xdr:to>
    <xdr:cxnSp macro="">
      <xdr:nvCxnSpPr>
        <xdr:cNvPr id="308" name="直線コネクタ 307">
          <a:extLst>
            <a:ext uri="{FF2B5EF4-FFF2-40B4-BE49-F238E27FC236}">
              <a16:creationId xmlns:a16="http://schemas.microsoft.com/office/drawing/2014/main" id="{6729618B-1EF9-4E4A-A0C1-BCAE9C90036F}"/>
            </a:ext>
          </a:extLst>
        </xdr:cNvPr>
        <xdr:cNvCxnSpPr/>
      </xdr:nvCxnSpPr>
      <xdr:spPr>
        <a:xfrm>
          <a:off x="9154160" y="1446593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90805</xdr:rowOff>
    </xdr:from>
    <xdr:ext cx="469265" cy="258445"/>
    <xdr:sp macro="" textlink="">
      <xdr:nvSpPr>
        <xdr:cNvPr id="309" name="【福祉施設】&#10;一人当たり面積最大値テキスト">
          <a:extLst>
            <a:ext uri="{FF2B5EF4-FFF2-40B4-BE49-F238E27FC236}">
              <a16:creationId xmlns:a16="http://schemas.microsoft.com/office/drawing/2014/main" id="{26C3F5E5-1ADB-4B89-905C-190417DA63DA}"/>
            </a:ext>
          </a:extLst>
        </xdr:cNvPr>
        <xdr:cNvSpPr txBox="1"/>
      </xdr:nvSpPr>
      <xdr:spPr>
        <a:xfrm>
          <a:off x="9258300" y="128314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0.397</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310" name="直線コネクタ 309">
          <a:extLst>
            <a:ext uri="{FF2B5EF4-FFF2-40B4-BE49-F238E27FC236}">
              <a16:creationId xmlns:a16="http://schemas.microsoft.com/office/drawing/2014/main" id="{54757D0B-267E-4216-93F1-908B5C1D91F9}"/>
            </a:ext>
          </a:extLst>
        </xdr:cNvPr>
        <xdr:cNvCxnSpPr/>
      </xdr:nvCxnSpPr>
      <xdr:spPr>
        <a:xfrm>
          <a:off x="9154160" y="1305306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114300</xdr:rowOff>
    </xdr:from>
    <xdr:ext cx="469265" cy="259080"/>
    <xdr:sp macro="" textlink="">
      <xdr:nvSpPr>
        <xdr:cNvPr id="311" name="【福祉施設】&#10;一人当たり面積平均値テキスト">
          <a:extLst>
            <a:ext uri="{FF2B5EF4-FFF2-40B4-BE49-F238E27FC236}">
              <a16:creationId xmlns:a16="http://schemas.microsoft.com/office/drawing/2014/main" id="{F47E4533-83D1-488B-95AB-2BAAB8980DB0}"/>
            </a:ext>
          </a:extLst>
        </xdr:cNvPr>
        <xdr:cNvSpPr txBox="1"/>
      </xdr:nvSpPr>
      <xdr:spPr>
        <a:xfrm>
          <a:off x="9258300" y="1402842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135890</xdr:rowOff>
    </xdr:from>
    <xdr:to>
      <xdr:col>55</xdr:col>
      <xdr:colOff>50800</xdr:colOff>
      <xdr:row>84</xdr:row>
      <xdr:rowOff>65405</xdr:rowOff>
    </xdr:to>
    <xdr:sp macro="" textlink="">
      <xdr:nvSpPr>
        <xdr:cNvPr id="312" name="フローチャート: 判断 311">
          <a:extLst>
            <a:ext uri="{FF2B5EF4-FFF2-40B4-BE49-F238E27FC236}">
              <a16:creationId xmlns:a16="http://schemas.microsoft.com/office/drawing/2014/main" id="{E87A357D-8828-4211-9C5C-EBD034E9FEE3}"/>
            </a:ext>
          </a:extLst>
        </xdr:cNvPr>
        <xdr:cNvSpPr/>
      </xdr:nvSpPr>
      <xdr:spPr>
        <a:xfrm>
          <a:off x="9192260" y="14050010"/>
          <a:ext cx="7874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135890</xdr:rowOff>
    </xdr:from>
    <xdr:to>
      <xdr:col>50</xdr:col>
      <xdr:colOff>165100</xdr:colOff>
      <xdr:row>84</xdr:row>
      <xdr:rowOff>65405</xdr:rowOff>
    </xdr:to>
    <xdr:sp macro="" textlink="">
      <xdr:nvSpPr>
        <xdr:cNvPr id="313" name="フローチャート: 判断 312">
          <a:extLst>
            <a:ext uri="{FF2B5EF4-FFF2-40B4-BE49-F238E27FC236}">
              <a16:creationId xmlns:a16="http://schemas.microsoft.com/office/drawing/2014/main" id="{E0C8A52C-AD14-4BF6-908C-8CA5835F29C3}"/>
            </a:ext>
          </a:extLst>
        </xdr:cNvPr>
        <xdr:cNvSpPr/>
      </xdr:nvSpPr>
      <xdr:spPr>
        <a:xfrm>
          <a:off x="8445500" y="1405001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82</xdr:row>
      <xdr:rowOff>82550</xdr:rowOff>
    </xdr:from>
    <xdr:ext cx="469265" cy="259080"/>
    <xdr:sp macro="" textlink="">
      <xdr:nvSpPr>
        <xdr:cNvPr id="314" name="n_1aveValue【福祉施設】&#10;一人当たり面積">
          <a:extLst>
            <a:ext uri="{FF2B5EF4-FFF2-40B4-BE49-F238E27FC236}">
              <a16:creationId xmlns:a16="http://schemas.microsoft.com/office/drawing/2014/main" id="{793CEB10-56AB-4FC4-94E6-DEDD434E9041}"/>
            </a:ext>
          </a:extLst>
        </xdr:cNvPr>
        <xdr:cNvSpPr txBox="1"/>
      </xdr:nvSpPr>
      <xdr:spPr>
        <a:xfrm>
          <a:off x="8271510" y="138290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0.116</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83</xdr:row>
      <xdr:rowOff>116840</xdr:rowOff>
    </xdr:from>
    <xdr:to>
      <xdr:col>46</xdr:col>
      <xdr:colOff>38100</xdr:colOff>
      <xdr:row>84</xdr:row>
      <xdr:rowOff>46355</xdr:rowOff>
    </xdr:to>
    <xdr:sp macro="" textlink="">
      <xdr:nvSpPr>
        <xdr:cNvPr id="315" name="フローチャート: 判断 314">
          <a:extLst>
            <a:ext uri="{FF2B5EF4-FFF2-40B4-BE49-F238E27FC236}">
              <a16:creationId xmlns:a16="http://schemas.microsoft.com/office/drawing/2014/main" id="{CCDA6266-43C2-4219-83F5-30DA5D3D8D30}"/>
            </a:ext>
          </a:extLst>
        </xdr:cNvPr>
        <xdr:cNvSpPr/>
      </xdr:nvSpPr>
      <xdr:spPr>
        <a:xfrm>
          <a:off x="7670800" y="14030960"/>
          <a:ext cx="7874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82</xdr:row>
      <xdr:rowOff>63500</xdr:rowOff>
    </xdr:from>
    <xdr:ext cx="468630" cy="257175"/>
    <xdr:sp macro="" textlink="">
      <xdr:nvSpPr>
        <xdr:cNvPr id="316" name="n_2aveValue【福祉施設】&#10;一人当たり面積">
          <a:extLst>
            <a:ext uri="{FF2B5EF4-FFF2-40B4-BE49-F238E27FC236}">
              <a16:creationId xmlns:a16="http://schemas.microsoft.com/office/drawing/2014/main" id="{1C400FF4-0D4D-41BC-9C5E-C8234802B342}"/>
            </a:ext>
          </a:extLst>
        </xdr:cNvPr>
        <xdr:cNvSpPr txBox="1"/>
      </xdr:nvSpPr>
      <xdr:spPr>
        <a:xfrm>
          <a:off x="7509510" y="13809980"/>
          <a:ext cx="468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84</xdr:row>
      <xdr:rowOff>44450</xdr:rowOff>
    </xdr:from>
    <xdr:to>
      <xdr:col>41</xdr:col>
      <xdr:colOff>101600</xdr:colOff>
      <xdr:row>84</xdr:row>
      <xdr:rowOff>146050</xdr:rowOff>
    </xdr:to>
    <xdr:sp macro="" textlink="">
      <xdr:nvSpPr>
        <xdr:cNvPr id="317" name="フローチャート: 判断 316">
          <a:extLst>
            <a:ext uri="{FF2B5EF4-FFF2-40B4-BE49-F238E27FC236}">
              <a16:creationId xmlns:a16="http://schemas.microsoft.com/office/drawing/2014/main" id="{BF9BEFB8-EB7A-479C-9490-0371D95DAD2F}"/>
            </a:ext>
          </a:extLst>
        </xdr:cNvPr>
        <xdr:cNvSpPr/>
      </xdr:nvSpPr>
      <xdr:spPr>
        <a:xfrm>
          <a:off x="6873240"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82</xdr:row>
      <xdr:rowOff>161925</xdr:rowOff>
    </xdr:from>
    <xdr:ext cx="467995" cy="258445"/>
    <xdr:sp macro="" textlink="">
      <xdr:nvSpPr>
        <xdr:cNvPr id="318" name="n_3aveValue【福祉施設】&#10;一人当たり面積">
          <a:extLst>
            <a:ext uri="{FF2B5EF4-FFF2-40B4-BE49-F238E27FC236}">
              <a16:creationId xmlns:a16="http://schemas.microsoft.com/office/drawing/2014/main" id="{B2528537-54C2-4E3B-AA6D-90850869E04E}"/>
            </a:ext>
          </a:extLst>
        </xdr:cNvPr>
        <xdr:cNvSpPr txBox="1"/>
      </xdr:nvSpPr>
      <xdr:spPr>
        <a:xfrm>
          <a:off x="6711950" y="1390840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88</xdr:row>
      <xdr:rowOff>149225</xdr:rowOff>
    </xdr:from>
    <xdr:ext cx="762000" cy="259080"/>
    <xdr:sp macro="" textlink="">
      <xdr:nvSpPr>
        <xdr:cNvPr id="319" name="テキスト ボックス 318">
          <a:extLst>
            <a:ext uri="{FF2B5EF4-FFF2-40B4-BE49-F238E27FC236}">
              <a16:creationId xmlns:a16="http://schemas.microsoft.com/office/drawing/2014/main" id="{53ABBDA5-FEF8-40DE-9AAF-F52ABC327AFF}"/>
            </a:ext>
          </a:extLst>
        </xdr:cNvPr>
        <xdr:cNvSpPr txBox="1"/>
      </xdr:nvSpPr>
      <xdr:spPr>
        <a:xfrm>
          <a:off x="9052560" y="14901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149225</xdr:rowOff>
    </xdr:from>
    <xdr:ext cx="762000" cy="259080"/>
    <xdr:sp macro="" textlink="">
      <xdr:nvSpPr>
        <xdr:cNvPr id="320" name="テキスト ボックス 319">
          <a:extLst>
            <a:ext uri="{FF2B5EF4-FFF2-40B4-BE49-F238E27FC236}">
              <a16:creationId xmlns:a16="http://schemas.microsoft.com/office/drawing/2014/main" id="{A84978E5-78DD-4ADA-9352-245199A2DB32}"/>
            </a:ext>
          </a:extLst>
        </xdr:cNvPr>
        <xdr:cNvSpPr txBox="1"/>
      </xdr:nvSpPr>
      <xdr:spPr>
        <a:xfrm>
          <a:off x="8328660" y="14901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149225</xdr:rowOff>
    </xdr:from>
    <xdr:ext cx="762000" cy="259080"/>
    <xdr:sp macro="" textlink="">
      <xdr:nvSpPr>
        <xdr:cNvPr id="321" name="テキスト ボックス 320">
          <a:extLst>
            <a:ext uri="{FF2B5EF4-FFF2-40B4-BE49-F238E27FC236}">
              <a16:creationId xmlns:a16="http://schemas.microsoft.com/office/drawing/2014/main" id="{163AC055-451D-4606-A970-EC8EFCA622B2}"/>
            </a:ext>
          </a:extLst>
        </xdr:cNvPr>
        <xdr:cNvSpPr txBox="1"/>
      </xdr:nvSpPr>
      <xdr:spPr>
        <a:xfrm>
          <a:off x="7546340" y="14901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149225</xdr:rowOff>
    </xdr:from>
    <xdr:ext cx="761365" cy="259080"/>
    <xdr:sp macro="" textlink="">
      <xdr:nvSpPr>
        <xdr:cNvPr id="322" name="テキスト ボックス 321">
          <a:extLst>
            <a:ext uri="{FF2B5EF4-FFF2-40B4-BE49-F238E27FC236}">
              <a16:creationId xmlns:a16="http://schemas.microsoft.com/office/drawing/2014/main" id="{BEAD970B-1995-4443-988E-973827E06404}"/>
            </a:ext>
          </a:extLst>
        </xdr:cNvPr>
        <xdr:cNvSpPr txBox="1"/>
      </xdr:nvSpPr>
      <xdr:spPr>
        <a:xfrm>
          <a:off x="6756400" y="149015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149225</xdr:rowOff>
    </xdr:from>
    <xdr:ext cx="762000" cy="259080"/>
    <xdr:sp macro="" textlink="">
      <xdr:nvSpPr>
        <xdr:cNvPr id="323" name="テキスト ボックス 322">
          <a:extLst>
            <a:ext uri="{FF2B5EF4-FFF2-40B4-BE49-F238E27FC236}">
              <a16:creationId xmlns:a16="http://schemas.microsoft.com/office/drawing/2014/main" id="{9CE5B7C9-E255-46D1-B70F-7E8294F698AC}"/>
            </a:ext>
          </a:extLst>
        </xdr:cNvPr>
        <xdr:cNvSpPr txBox="1"/>
      </xdr:nvSpPr>
      <xdr:spPr>
        <a:xfrm>
          <a:off x="5981700" y="14901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50</xdr:col>
      <xdr:colOff>63500</xdr:colOff>
      <xdr:row>84</xdr:row>
      <xdr:rowOff>93345</xdr:rowOff>
    </xdr:from>
    <xdr:to>
      <xdr:col>50</xdr:col>
      <xdr:colOff>165100</xdr:colOff>
      <xdr:row>85</xdr:row>
      <xdr:rowOff>24130</xdr:rowOff>
    </xdr:to>
    <xdr:sp macro="" textlink="">
      <xdr:nvSpPr>
        <xdr:cNvPr id="324" name="楕円 323">
          <a:extLst>
            <a:ext uri="{FF2B5EF4-FFF2-40B4-BE49-F238E27FC236}">
              <a16:creationId xmlns:a16="http://schemas.microsoft.com/office/drawing/2014/main" id="{35459D2D-7B9C-42CF-9E73-459BA922F9A9}"/>
            </a:ext>
          </a:extLst>
        </xdr:cNvPr>
        <xdr:cNvSpPr/>
      </xdr:nvSpPr>
      <xdr:spPr>
        <a:xfrm>
          <a:off x="8445500" y="1417510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93345</xdr:rowOff>
    </xdr:from>
    <xdr:to>
      <xdr:col>46</xdr:col>
      <xdr:colOff>38100</xdr:colOff>
      <xdr:row>85</xdr:row>
      <xdr:rowOff>24130</xdr:rowOff>
    </xdr:to>
    <xdr:sp macro="" textlink="">
      <xdr:nvSpPr>
        <xdr:cNvPr id="325" name="楕円 324">
          <a:extLst>
            <a:ext uri="{FF2B5EF4-FFF2-40B4-BE49-F238E27FC236}">
              <a16:creationId xmlns:a16="http://schemas.microsoft.com/office/drawing/2014/main" id="{203027C2-DC98-420C-B262-FD46884296DC}"/>
            </a:ext>
          </a:extLst>
        </xdr:cNvPr>
        <xdr:cNvSpPr/>
      </xdr:nvSpPr>
      <xdr:spPr>
        <a:xfrm>
          <a:off x="7670800" y="14175105"/>
          <a:ext cx="7874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144780</xdr:rowOff>
    </xdr:from>
    <xdr:to>
      <xdr:col>50</xdr:col>
      <xdr:colOff>114300</xdr:colOff>
      <xdr:row>84</xdr:row>
      <xdr:rowOff>144780</xdr:rowOff>
    </xdr:to>
    <xdr:cxnSp macro="">
      <xdr:nvCxnSpPr>
        <xdr:cNvPr id="326" name="直線コネクタ 325">
          <a:extLst>
            <a:ext uri="{FF2B5EF4-FFF2-40B4-BE49-F238E27FC236}">
              <a16:creationId xmlns:a16="http://schemas.microsoft.com/office/drawing/2014/main" id="{4396BAAB-E3A6-43A3-8B0E-DD04897CBA01}"/>
            </a:ext>
          </a:extLst>
        </xdr:cNvPr>
        <xdr:cNvCxnSpPr/>
      </xdr:nvCxnSpPr>
      <xdr:spPr>
        <a:xfrm>
          <a:off x="7713980" y="14226540"/>
          <a:ext cx="7823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93345</xdr:rowOff>
    </xdr:from>
    <xdr:to>
      <xdr:col>41</xdr:col>
      <xdr:colOff>101600</xdr:colOff>
      <xdr:row>85</xdr:row>
      <xdr:rowOff>24130</xdr:rowOff>
    </xdr:to>
    <xdr:sp macro="" textlink="">
      <xdr:nvSpPr>
        <xdr:cNvPr id="327" name="楕円 326">
          <a:extLst>
            <a:ext uri="{FF2B5EF4-FFF2-40B4-BE49-F238E27FC236}">
              <a16:creationId xmlns:a16="http://schemas.microsoft.com/office/drawing/2014/main" id="{8082860C-5F3E-4717-A632-E001DB86AABB}"/>
            </a:ext>
          </a:extLst>
        </xdr:cNvPr>
        <xdr:cNvSpPr/>
      </xdr:nvSpPr>
      <xdr:spPr>
        <a:xfrm>
          <a:off x="6873240" y="1417510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144780</xdr:rowOff>
    </xdr:from>
    <xdr:to>
      <xdr:col>45</xdr:col>
      <xdr:colOff>177800</xdr:colOff>
      <xdr:row>84</xdr:row>
      <xdr:rowOff>144780</xdr:rowOff>
    </xdr:to>
    <xdr:cxnSp macro="">
      <xdr:nvCxnSpPr>
        <xdr:cNvPr id="328" name="直線コネクタ 327">
          <a:extLst>
            <a:ext uri="{FF2B5EF4-FFF2-40B4-BE49-F238E27FC236}">
              <a16:creationId xmlns:a16="http://schemas.microsoft.com/office/drawing/2014/main" id="{E595DE77-8296-4C9C-8E77-6029908B9E03}"/>
            </a:ext>
          </a:extLst>
        </xdr:cNvPr>
        <xdr:cNvCxnSpPr/>
      </xdr:nvCxnSpPr>
      <xdr:spPr>
        <a:xfrm>
          <a:off x="6924040" y="14226540"/>
          <a:ext cx="7899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85</xdr:row>
      <xdr:rowOff>14605</xdr:rowOff>
    </xdr:from>
    <xdr:ext cx="469265" cy="258445"/>
    <xdr:sp macro="" textlink="">
      <xdr:nvSpPr>
        <xdr:cNvPr id="329" name="n_1mainValue【福祉施設】&#10;一人当たり面積">
          <a:extLst>
            <a:ext uri="{FF2B5EF4-FFF2-40B4-BE49-F238E27FC236}">
              <a16:creationId xmlns:a16="http://schemas.microsoft.com/office/drawing/2014/main" id="{E2619C26-9E3C-4D32-B43D-D48112B2A3CF}"/>
            </a:ext>
          </a:extLst>
        </xdr:cNvPr>
        <xdr:cNvSpPr txBox="1"/>
      </xdr:nvSpPr>
      <xdr:spPr>
        <a:xfrm>
          <a:off x="8271510" y="142640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14605</xdr:rowOff>
    </xdr:from>
    <xdr:ext cx="468630" cy="258445"/>
    <xdr:sp macro="" textlink="">
      <xdr:nvSpPr>
        <xdr:cNvPr id="330" name="n_2mainValue【福祉施設】&#10;一人当たり面積">
          <a:extLst>
            <a:ext uri="{FF2B5EF4-FFF2-40B4-BE49-F238E27FC236}">
              <a16:creationId xmlns:a16="http://schemas.microsoft.com/office/drawing/2014/main" id="{EE26BAE9-2577-4E45-BC8F-3E312B75CCB9}"/>
            </a:ext>
          </a:extLst>
        </xdr:cNvPr>
        <xdr:cNvSpPr txBox="1"/>
      </xdr:nvSpPr>
      <xdr:spPr>
        <a:xfrm>
          <a:off x="7509510" y="1426400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85</xdr:row>
      <xdr:rowOff>14605</xdr:rowOff>
    </xdr:from>
    <xdr:ext cx="467995" cy="258445"/>
    <xdr:sp macro="" textlink="">
      <xdr:nvSpPr>
        <xdr:cNvPr id="331" name="n_3mainValue【福祉施設】&#10;一人当たり面積">
          <a:extLst>
            <a:ext uri="{FF2B5EF4-FFF2-40B4-BE49-F238E27FC236}">
              <a16:creationId xmlns:a16="http://schemas.microsoft.com/office/drawing/2014/main" id="{21F1A6DD-A18E-438D-ADBF-0164EDEAE1A5}"/>
            </a:ext>
          </a:extLst>
        </xdr:cNvPr>
        <xdr:cNvSpPr txBox="1"/>
      </xdr:nvSpPr>
      <xdr:spPr>
        <a:xfrm>
          <a:off x="6711950" y="1426400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a:extLst>
            <a:ext uri="{FF2B5EF4-FFF2-40B4-BE49-F238E27FC236}">
              <a16:creationId xmlns:a16="http://schemas.microsoft.com/office/drawing/2014/main" id="{C072CBB7-C6D6-41E8-8DC0-1FB1210514F1}"/>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3" name="正方形/長方形 332">
          <a:extLst>
            <a:ext uri="{FF2B5EF4-FFF2-40B4-BE49-F238E27FC236}">
              <a16:creationId xmlns:a16="http://schemas.microsoft.com/office/drawing/2014/main" id="{C8CFF1BE-B545-441E-BF87-12EC7FADE09A}"/>
            </a:ext>
          </a:extLst>
        </xdr:cNvPr>
        <xdr:cNvSpPr/>
      </xdr:nvSpPr>
      <xdr:spPr>
        <a:xfrm>
          <a:off x="79756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4" name="正方形/長方形 333">
          <a:extLst>
            <a:ext uri="{FF2B5EF4-FFF2-40B4-BE49-F238E27FC236}">
              <a16:creationId xmlns:a16="http://schemas.microsoft.com/office/drawing/2014/main" id="{21F438F5-0E47-4682-AB8B-3099E691A0B2}"/>
            </a:ext>
          </a:extLst>
        </xdr:cNvPr>
        <xdr:cNvSpPr/>
      </xdr:nvSpPr>
      <xdr:spPr>
        <a:xfrm>
          <a:off x="79756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5" name="正方形/長方形 334">
          <a:extLst>
            <a:ext uri="{FF2B5EF4-FFF2-40B4-BE49-F238E27FC236}">
              <a16:creationId xmlns:a16="http://schemas.microsoft.com/office/drawing/2014/main" id="{F648F252-7BCD-4254-A9FD-6E1C72016EEE}"/>
            </a:ext>
          </a:extLst>
        </xdr:cNvPr>
        <xdr:cNvSpPr/>
      </xdr:nvSpPr>
      <xdr:spPr>
        <a:xfrm>
          <a:off x="167640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6" name="正方形/長方形 335">
          <a:extLst>
            <a:ext uri="{FF2B5EF4-FFF2-40B4-BE49-F238E27FC236}">
              <a16:creationId xmlns:a16="http://schemas.microsoft.com/office/drawing/2014/main" id="{3298049A-C625-455E-89F6-F9B4A45DBD71}"/>
            </a:ext>
          </a:extLst>
        </xdr:cNvPr>
        <xdr:cNvSpPr/>
      </xdr:nvSpPr>
      <xdr:spPr>
        <a:xfrm>
          <a:off x="167640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7" name="正方形/長方形 336">
          <a:extLst>
            <a:ext uri="{FF2B5EF4-FFF2-40B4-BE49-F238E27FC236}">
              <a16:creationId xmlns:a16="http://schemas.microsoft.com/office/drawing/2014/main" id="{80497937-C0CF-43D5-9B38-A2FAFA3815B0}"/>
            </a:ext>
          </a:extLst>
        </xdr:cNvPr>
        <xdr:cNvSpPr/>
      </xdr:nvSpPr>
      <xdr:spPr>
        <a:xfrm>
          <a:off x="268224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8" name="正方形/長方形 337">
          <a:extLst>
            <a:ext uri="{FF2B5EF4-FFF2-40B4-BE49-F238E27FC236}">
              <a16:creationId xmlns:a16="http://schemas.microsoft.com/office/drawing/2014/main" id="{2AC2A97B-A358-4BDE-9F73-0B42E78DDDF2}"/>
            </a:ext>
          </a:extLst>
        </xdr:cNvPr>
        <xdr:cNvSpPr/>
      </xdr:nvSpPr>
      <xdr:spPr>
        <a:xfrm>
          <a:off x="268224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9" name="正方形/長方形 338">
          <a:extLst>
            <a:ext uri="{FF2B5EF4-FFF2-40B4-BE49-F238E27FC236}">
              <a16:creationId xmlns:a16="http://schemas.microsoft.com/office/drawing/2014/main" id="{2775253B-1D90-43BE-8045-295DBD67D212}"/>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40713882-EDCB-484F-9BE7-A35A8AF02B7C}"/>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FA5CB281-3EEB-4B20-AEB0-4BB97710F774}"/>
            </a:ext>
          </a:extLst>
        </xdr:cNvPr>
        <xdr:cNvSpPr/>
      </xdr:nvSpPr>
      <xdr:spPr>
        <a:xfrm>
          <a:off x="593090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57CF020E-FF6F-44E0-BF45-E68C043CE9A8}"/>
            </a:ext>
          </a:extLst>
        </xdr:cNvPr>
        <xdr:cNvSpPr/>
      </xdr:nvSpPr>
      <xdr:spPr>
        <a:xfrm>
          <a:off x="593090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BF9D794E-CED6-4079-80D8-346B63FFDB9F}"/>
            </a:ext>
          </a:extLst>
        </xdr:cNvPr>
        <xdr:cNvSpPr/>
      </xdr:nvSpPr>
      <xdr:spPr>
        <a:xfrm>
          <a:off x="683260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4A7D2B69-A660-43E8-81D2-9794F517E383}"/>
            </a:ext>
          </a:extLst>
        </xdr:cNvPr>
        <xdr:cNvSpPr/>
      </xdr:nvSpPr>
      <xdr:spPr>
        <a:xfrm>
          <a:off x="683260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74F747BA-C15F-4B1D-91F9-466F93C9271E}"/>
            </a:ext>
          </a:extLst>
        </xdr:cNvPr>
        <xdr:cNvSpPr/>
      </xdr:nvSpPr>
      <xdr:spPr>
        <a:xfrm>
          <a:off x="783844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25D8D64C-B281-4666-B031-85161BB4929E}"/>
            </a:ext>
          </a:extLst>
        </xdr:cNvPr>
        <xdr:cNvSpPr/>
      </xdr:nvSpPr>
      <xdr:spPr>
        <a:xfrm>
          <a:off x="783844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09BEC691-BE68-4F21-B01D-65AEBCB325F4}"/>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8" name="正方形/長方形 347">
          <a:extLst>
            <a:ext uri="{FF2B5EF4-FFF2-40B4-BE49-F238E27FC236}">
              <a16:creationId xmlns:a16="http://schemas.microsoft.com/office/drawing/2014/main" id="{DD659BBA-DE0C-4E25-B2FD-1AF95D82FF51}"/>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50165</xdr:rowOff>
    </xdr:from>
    <xdr:to>
      <xdr:col>74</xdr:col>
      <xdr:colOff>0</xdr:colOff>
      <xdr:row>29</xdr:row>
      <xdr:rowOff>133350</xdr:rowOff>
    </xdr:to>
    <xdr:sp macro="" textlink="">
      <xdr:nvSpPr>
        <xdr:cNvPr id="349" name="正方形/長方形 348">
          <a:extLst>
            <a:ext uri="{FF2B5EF4-FFF2-40B4-BE49-F238E27FC236}">
              <a16:creationId xmlns:a16="http://schemas.microsoft.com/office/drawing/2014/main" id="{A1388FA0-328F-409D-882D-7382D7BD28A3}"/>
            </a:ext>
          </a:extLst>
        </xdr:cNvPr>
        <xdr:cNvSpPr/>
      </xdr:nvSpPr>
      <xdr:spPr>
        <a:xfrm>
          <a:off x="11064240" y="4744085"/>
          <a:ext cx="13411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164465</xdr:rowOff>
    </xdr:to>
    <xdr:sp macro="" textlink="">
      <xdr:nvSpPr>
        <xdr:cNvPr id="350" name="正方形/長方形 349">
          <a:extLst>
            <a:ext uri="{FF2B5EF4-FFF2-40B4-BE49-F238E27FC236}">
              <a16:creationId xmlns:a16="http://schemas.microsoft.com/office/drawing/2014/main" id="{8F97A62E-5FCD-4F93-8028-1F7255FE4214}"/>
            </a:ext>
          </a:extLst>
        </xdr:cNvPr>
        <xdr:cNvSpPr/>
      </xdr:nvSpPr>
      <xdr:spPr>
        <a:xfrm>
          <a:off x="11064240" y="4944110"/>
          <a:ext cx="134112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50165</xdr:rowOff>
    </xdr:from>
    <xdr:to>
      <xdr:col>79</xdr:col>
      <xdr:colOff>63500</xdr:colOff>
      <xdr:row>29</xdr:row>
      <xdr:rowOff>133350</xdr:rowOff>
    </xdr:to>
    <xdr:sp macro="" textlink="">
      <xdr:nvSpPr>
        <xdr:cNvPr id="351" name="正方形/長方形 350">
          <a:extLst>
            <a:ext uri="{FF2B5EF4-FFF2-40B4-BE49-F238E27FC236}">
              <a16:creationId xmlns:a16="http://schemas.microsoft.com/office/drawing/2014/main" id="{6B5E542F-C55F-49FE-8C06-57A2B14D7BFB}"/>
            </a:ext>
          </a:extLst>
        </xdr:cNvPr>
        <xdr:cNvSpPr/>
      </xdr:nvSpPr>
      <xdr:spPr>
        <a:xfrm>
          <a:off x="11965940" y="4744085"/>
          <a:ext cx="13411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164465</xdr:rowOff>
    </xdr:to>
    <xdr:sp macro="" textlink="">
      <xdr:nvSpPr>
        <xdr:cNvPr id="352" name="正方形/長方形 351">
          <a:extLst>
            <a:ext uri="{FF2B5EF4-FFF2-40B4-BE49-F238E27FC236}">
              <a16:creationId xmlns:a16="http://schemas.microsoft.com/office/drawing/2014/main" id="{FDDEB8BC-61B5-4B3A-B3AB-2DE06F08D9F3}"/>
            </a:ext>
          </a:extLst>
        </xdr:cNvPr>
        <xdr:cNvSpPr/>
      </xdr:nvSpPr>
      <xdr:spPr>
        <a:xfrm>
          <a:off x="11965940" y="4944110"/>
          <a:ext cx="134112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50165</xdr:rowOff>
    </xdr:from>
    <xdr:to>
      <xdr:col>85</xdr:col>
      <xdr:colOff>63500</xdr:colOff>
      <xdr:row>29</xdr:row>
      <xdr:rowOff>133350</xdr:rowOff>
    </xdr:to>
    <xdr:sp macro="" textlink="">
      <xdr:nvSpPr>
        <xdr:cNvPr id="353" name="正方形/長方形 352">
          <a:extLst>
            <a:ext uri="{FF2B5EF4-FFF2-40B4-BE49-F238E27FC236}">
              <a16:creationId xmlns:a16="http://schemas.microsoft.com/office/drawing/2014/main" id="{D34092B5-02AC-4872-A148-F4D4ACA0A5A0}"/>
            </a:ext>
          </a:extLst>
        </xdr:cNvPr>
        <xdr:cNvSpPr/>
      </xdr:nvSpPr>
      <xdr:spPr>
        <a:xfrm>
          <a:off x="12971780" y="4744085"/>
          <a:ext cx="13411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29</xdr:row>
      <xdr:rowOff>82550</xdr:rowOff>
    </xdr:from>
    <xdr:to>
      <xdr:col>85</xdr:col>
      <xdr:colOff>63500</xdr:colOff>
      <xdr:row>30</xdr:row>
      <xdr:rowOff>164465</xdr:rowOff>
    </xdr:to>
    <xdr:sp macro="" textlink="">
      <xdr:nvSpPr>
        <xdr:cNvPr id="354" name="正方形/長方形 353">
          <a:extLst>
            <a:ext uri="{FF2B5EF4-FFF2-40B4-BE49-F238E27FC236}">
              <a16:creationId xmlns:a16="http://schemas.microsoft.com/office/drawing/2014/main" id="{7B5914A1-872D-4E1E-AC7F-E3BC51AB0C3B}"/>
            </a:ext>
          </a:extLst>
        </xdr:cNvPr>
        <xdr:cNvSpPr/>
      </xdr:nvSpPr>
      <xdr:spPr>
        <a:xfrm>
          <a:off x="12971780" y="4944110"/>
          <a:ext cx="134112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5" name="正方形/長方形 354">
          <a:extLst>
            <a:ext uri="{FF2B5EF4-FFF2-40B4-BE49-F238E27FC236}">
              <a16:creationId xmlns:a16="http://schemas.microsoft.com/office/drawing/2014/main" id="{B8EC885B-5353-407D-90F1-F241D1B75A00}"/>
            </a:ext>
          </a:extLst>
        </xdr:cNvPr>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a:extLst>
            <a:ext uri="{FF2B5EF4-FFF2-40B4-BE49-F238E27FC236}">
              <a16:creationId xmlns:a16="http://schemas.microsoft.com/office/drawing/2014/main" id="{C736421D-299E-42CA-9E0B-B4867BAD7F6C}"/>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50165</xdr:rowOff>
    </xdr:from>
    <xdr:to>
      <xdr:col>104</xdr:col>
      <xdr:colOff>127000</xdr:colOff>
      <xdr:row>29</xdr:row>
      <xdr:rowOff>133350</xdr:rowOff>
    </xdr:to>
    <xdr:sp macro="" textlink="">
      <xdr:nvSpPr>
        <xdr:cNvPr id="357" name="正方形/長方形 356">
          <a:extLst>
            <a:ext uri="{FF2B5EF4-FFF2-40B4-BE49-F238E27FC236}">
              <a16:creationId xmlns:a16="http://schemas.microsoft.com/office/drawing/2014/main" id="{2916FFA6-5FEF-4382-869D-A96BD1110850}"/>
            </a:ext>
          </a:extLst>
        </xdr:cNvPr>
        <xdr:cNvSpPr/>
      </xdr:nvSpPr>
      <xdr:spPr>
        <a:xfrm>
          <a:off x="16220440" y="4744085"/>
          <a:ext cx="13411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164465</xdr:rowOff>
    </xdr:to>
    <xdr:sp macro="" textlink="">
      <xdr:nvSpPr>
        <xdr:cNvPr id="358" name="正方形/長方形 357">
          <a:extLst>
            <a:ext uri="{FF2B5EF4-FFF2-40B4-BE49-F238E27FC236}">
              <a16:creationId xmlns:a16="http://schemas.microsoft.com/office/drawing/2014/main" id="{E0D9BAD1-F71A-4CC8-BD23-2CD5DEC2A5FA}"/>
            </a:ext>
          </a:extLst>
        </xdr:cNvPr>
        <xdr:cNvSpPr/>
      </xdr:nvSpPr>
      <xdr:spPr>
        <a:xfrm>
          <a:off x="16220440" y="4944110"/>
          <a:ext cx="134112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50165</xdr:rowOff>
    </xdr:from>
    <xdr:to>
      <xdr:col>110</xdr:col>
      <xdr:colOff>0</xdr:colOff>
      <xdr:row>29</xdr:row>
      <xdr:rowOff>133350</xdr:rowOff>
    </xdr:to>
    <xdr:sp macro="" textlink="">
      <xdr:nvSpPr>
        <xdr:cNvPr id="359" name="正方形/長方形 358">
          <a:extLst>
            <a:ext uri="{FF2B5EF4-FFF2-40B4-BE49-F238E27FC236}">
              <a16:creationId xmlns:a16="http://schemas.microsoft.com/office/drawing/2014/main" id="{7130B84B-6B6E-40A0-AC22-E89F2682D3AB}"/>
            </a:ext>
          </a:extLst>
        </xdr:cNvPr>
        <xdr:cNvSpPr/>
      </xdr:nvSpPr>
      <xdr:spPr>
        <a:xfrm>
          <a:off x="17099280" y="4744085"/>
          <a:ext cx="13411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164465</xdr:rowOff>
    </xdr:to>
    <xdr:sp macro="" textlink="">
      <xdr:nvSpPr>
        <xdr:cNvPr id="360" name="正方形/長方形 359">
          <a:extLst>
            <a:ext uri="{FF2B5EF4-FFF2-40B4-BE49-F238E27FC236}">
              <a16:creationId xmlns:a16="http://schemas.microsoft.com/office/drawing/2014/main" id="{DFF8D046-D617-46B8-804A-A60B4FBEA584}"/>
            </a:ext>
          </a:extLst>
        </xdr:cNvPr>
        <xdr:cNvSpPr/>
      </xdr:nvSpPr>
      <xdr:spPr>
        <a:xfrm>
          <a:off x="17099280" y="4944110"/>
          <a:ext cx="134112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50165</xdr:rowOff>
    </xdr:from>
    <xdr:to>
      <xdr:col>116</xdr:col>
      <xdr:colOff>0</xdr:colOff>
      <xdr:row>29</xdr:row>
      <xdr:rowOff>133350</xdr:rowOff>
    </xdr:to>
    <xdr:sp macro="" textlink="">
      <xdr:nvSpPr>
        <xdr:cNvPr id="361" name="正方形/長方形 360">
          <a:extLst>
            <a:ext uri="{FF2B5EF4-FFF2-40B4-BE49-F238E27FC236}">
              <a16:creationId xmlns:a16="http://schemas.microsoft.com/office/drawing/2014/main" id="{72DE9E74-B075-4F8B-9071-8929F850FA40}"/>
            </a:ext>
          </a:extLst>
        </xdr:cNvPr>
        <xdr:cNvSpPr/>
      </xdr:nvSpPr>
      <xdr:spPr>
        <a:xfrm>
          <a:off x="18105120" y="4744085"/>
          <a:ext cx="13411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29</xdr:row>
      <xdr:rowOff>82550</xdr:rowOff>
    </xdr:from>
    <xdr:to>
      <xdr:col>116</xdr:col>
      <xdr:colOff>0</xdr:colOff>
      <xdr:row>30</xdr:row>
      <xdr:rowOff>164465</xdr:rowOff>
    </xdr:to>
    <xdr:sp macro="" textlink="">
      <xdr:nvSpPr>
        <xdr:cNvPr id="362" name="正方形/長方形 361">
          <a:extLst>
            <a:ext uri="{FF2B5EF4-FFF2-40B4-BE49-F238E27FC236}">
              <a16:creationId xmlns:a16="http://schemas.microsoft.com/office/drawing/2014/main" id="{5A41374E-57D0-4E6A-8143-9890EA28AA73}"/>
            </a:ext>
          </a:extLst>
        </xdr:cNvPr>
        <xdr:cNvSpPr/>
      </xdr:nvSpPr>
      <xdr:spPr>
        <a:xfrm>
          <a:off x="18105120" y="4944110"/>
          <a:ext cx="134112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83,904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a:extLst>
            <a:ext uri="{FF2B5EF4-FFF2-40B4-BE49-F238E27FC236}">
              <a16:creationId xmlns:a16="http://schemas.microsoft.com/office/drawing/2014/main" id="{11B58A99-971E-411A-9517-48A31862FF86}"/>
            </a:ext>
          </a:extLst>
        </xdr:cNvPr>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64" name="正方形/長方形 363">
          <a:extLst>
            <a:ext uri="{FF2B5EF4-FFF2-40B4-BE49-F238E27FC236}">
              <a16:creationId xmlns:a16="http://schemas.microsoft.com/office/drawing/2014/main" id="{034109FC-8D5D-4814-8DAB-063979BA18B5}"/>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5" name="正方形/長方形 364">
          <a:extLst>
            <a:ext uri="{FF2B5EF4-FFF2-40B4-BE49-F238E27FC236}">
              <a16:creationId xmlns:a16="http://schemas.microsoft.com/office/drawing/2014/main" id="{67512C1C-1A77-494C-8519-6F5138D2B6A6}"/>
            </a:ext>
          </a:extLst>
        </xdr:cNvPr>
        <xdr:cNvSpPr/>
      </xdr:nvSpPr>
      <xdr:spPr>
        <a:xfrm>
          <a:off x="1106424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31115</xdr:rowOff>
    </xdr:to>
    <xdr:sp macro="" textlink="">
      <xdr:nvSpPr>
        <xdr:cNvPr id="366" name="正方形/長方形 365">
          <a:extLst>
            <a:ext uri="{FF2B5EF4-FFF2-40B4-BE49-F238E27FC236}">
              <a16:creationId xmlns:a16="http://schemas.microsoft.com/office/drawing/2014/main" id="{2C42538E-9CEB-4C91-83D8-965DD40E2466}"/>
            </a:ext>
          </a:extLst>
        </xdr:cNvPr>
        <xdr:cNvSpPr/>
      </xdr:nvSpPr>
      <xdr:spPr>
        <a:xfrm>
          <a:off x="11064240" y="8670290"/>
          <a:ext cx="134112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7" name="正方形/長方形 366">
          <a:extLst>
            <a:ext uri="{FF2B5EF4-FFF2-40B4-BE49-F238E27FC236}">
              <a16:creationId xmlns:a16="http://schemas.microsoft.com/office/drawing/2014/main" id="{C2CD6EDB-DF54-4F34-8A56-13C8A5D48274}"/>
            </a:ext>
          </a:extLst>
        </xdr:cNvPr>
        <xdr:cNvSpPr/>
      </xdr:nvSpPr>
      <xdr:spPr>
        <a:xfrm>
          <a:off x="1196594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31115</xdr:rowOff>
    </xdr:to>
    <xdr:sp macro="" textlink="">
      <xdr:nvSpPr>
        <xdr:cNvPr id="368" name="正方形/長方形 367">
          <a:extLst>
            <a:ext uri="{FF2B5EF4-FFF2-40B4-BE49-F238E27FC236}">
              <a16:creationId xmlns:a16="http://schemas.microsoft.com/office/drawing/2014/main" id="{9E142EDF-95F3-4C33-9B80-BE64E03A736B}"/>
            </a:ext>
          </a:extLst>
        </xdr:cNvPr>
        <xdr:cNvSpPr/>
      </xdr:nvSpPr>
      <xdr:spPr>
        <a:xfrm>
          <a:off x="11965940" y="8670290"/>
          <a:ext cx="134112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9" name="正方形/長方形 368">
          <a:extLst>
            <a:ext uri="{FF2B5EF4-FFF2-40B4-BE49-F238E27FC236}">
              <a16:creationId xmlns:a16="http://schemas.microsoft.com/office/drawing/2014/main" id="{433208A8-78D6-4760-A289-8BDE57119B07}"/>
            </a:ext>
          </a:extLst>
        </xdr:cNvPr>
        <xdr:cNvSpPr/>
      </xdr:nvSpPr>
      <xdr:spPr>
        <a:xfrm>
          <a:off x="1297178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51</xdr:row>
      <xdr:rowOff>120650</xdr:rowOff>
    </xdr:from>
    <xdr:to>
      <xdr:col>85</xdr:col>
      <xdr:colOff>63500</xdr:colOff>
      <xdr:row>53</xdr:row>
      <xdr:rowOff>31115</xdr:rowOff>
    </xdr:to>
    <xdr:sp macro="" textlink="">
      <xdr:nvSpPr>
        <xdr:cNvPr id="370" name="正方形/長方形 369">
          <a:extLst>
            <a:ext uri="{FF2B5EF4-FFF2-40B4-BE49-F238E27FC236}">
              <a16:creationId xmlns:a16="http://schemas.microsoft.com/office/drawing/2014/main" id="{0BDF9427-6680-49E7-A40F-B734749E9E69}"/>
            </a:ext>
          </a:extLst>
        </xdr:cNvPr>
        <xdr:cNvSpPr/>
      </xdr:nvSpPr>
      <xdr:spPr>
        <a:xfrm>
          <a:off x="12971780" y="8670290"/>
          <a:ext cx="134112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1" name="正方形/長方形 370">
          <a:extLst>
            <a:ext uri="{FF2B5EF4-FFF2-40B4-BE49-F238E27FC236}">
              <a16:creationId xmlns:a16="http://schemas.microsoft.com/office/drawing/2014/main" id="{7557DC23-623A-4A51-9F75-95C15509C968}"/>
            </a:ext>
          </a:extLst>
        </xdr:cNvPr>
        <xdr:cNvSpPr/>
      </xdr:nvSpPr>
      <xdr:spPr>
        <a:xfrm>
          <a:off x="10960100" y="8942070"/>
          <a:ext cx="41529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37465</xdr:rowOff>
    </xdr:from>
    <xdr:ext cx="296545" cy="225425"/>
    <xdr:sp macro="" textlink="">
      <xdr:nvSpPr>
        <xdr:cNvPr id="372" name="テキスト ボックス 371">
          <a:extLst>
            <a:ext uri="{FF2B5EF4-FFF2-40B4-BE49-F238E27FC236}">
              <a16:creationId xmlns:a16="http://schemas.microsoft.com/office/drawing/2014/main" id="{5CC26346-CAA3-4E2B-81E2-E613132E5A20}"/>
            </a:ext>
          </a:extLst>
        </xdr:cNvPr>
        <xdr:cNvSpPr txBox="1"/>
      </xdr:nvSpPr>
      <xdr:spPr>
        <a:xfrm>
          <a:off x="10922000" y="8754745"/>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3" name="直線コネクタ 372">
          <a:extLst>
            <a:ext uri="{FF2B5EF4-FFF2-40B4-BE49-F238E27FC236}">
              <a16:creationId xmlns:a16="http://schemas.microsoft.com/office/drawing/2014/main" id="{CA15E559-87E3-456F-9AC1-627F819451EC}"/>
            </a:ext>
          </a:extLst>
        </xdr:cNvPr>
        <xdr:cNvCxnSpPr/>
      </xdr:nvCxnSpPr>
      <xdr:spPr>
        <a:xfrm>
          <a:off x="10960100" y="1117854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374" name="直線コネクタ 373">
          <a:extLst>
            <a:ext uri="{FF2B5EF4-FFF2-40B4-BE49-F238E27FC236}">
              <a16:creationId xmlns:a16="http://schemas.microsoft.com/office/drawing/2014/main" id="{A53908B0-7CD2-4769-810A-49812FD16261}"/>
            </a:ext>
          </a:extLst>
        </xdr:cNvPr>
        <xdr:cNvCxnSpPr/>
      </xdr:nvCxnSpPr>
      <xdr:spPr>
        <a:xfrm>
          <a:off x="10960100" y="1080516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63</xdr:row>
      <xdr:rowOff>104775</xdr:rowOff>
    </xdr:from>
    <xdr:ext cx="337820" cy="258445"/>
    <xdr:sp macro="" textlink="">
      <xdr:nvSpPr>
        <xdr:cNvPr id="375" name="テキスト ボックス 374">
          <a:extLst>
            <a:ext uri="{FF2B5EF4-FFF2-40B4-BE49-F238E27FC236}">
              <a16:creationId xmlns:a16="http://schemas.microsoft.com/office/drawing/2014/main" id="{CAB995E5-8571-42B6-93BB-6E9E850525BA}"/>
            </a:ext>
          </a:extLst>
        </xdr:cNvPr>
        <xdr:cNvSpPr txBox="1"/>
      </xdr:nvSpPr>
      <xdr:spPr>
        <a:xfrm>
          <a:off x="10666730" y="10666095"/>
          <a:ext cx="337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37465</xdr:rowOff>
    </xdr:from>
    <xdr:to>
      <xdr:col>89</xdr:col>
      <xdr:colOff>177800</xdr:colOff>
      <xdr:row>62</xdr:row>
      <xdr:rowOff>37465</xdr:rowOff>
    </xdr:to>
    <xdr:cxnSp macro="">
      <xdr:nvCxnSpPr>
        <xdr:cNvPr id="376" name="直線コネクタ 375">
          <a:extLst>
            <a:ext uri="{FF2B5EF4-FFF2-40B4-BE49-F238E27FC236}">
              <a16:creationId xmlns:a16="http://schemas.microsoft.com/office/drawing/2014/main" id="{358C8E98-D3D5-4EA2-960B-8071BAA0D28C}"/>
            </a:ext>
          </a:extLst>
        </xdr:cNvPr>
        <xdr:cNvCxnSpPr/>
      </xdr:nvCxnSpPr>
      <xdr:spPr>
        <a:xfrm>
          <a:off x="10960100" y="1043114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66675</xdr:rowOff>
    </xdr:from>
    <xdr:ext cx="403225" cy="258445"/>
    <xdr:sp macro="" textlink="">
      <xdr:nvSpPr>
        <xdr:cNvPr id="377" name="テキスト ボックス 376">
          <a:extLst>
            <a:ext uri="{FF2B5EF4-FFF2-40B4-BE49-F238E27FC236}">
              <a16:creationId xmlns:a16="http://schemas.microsoft.com/office/drawing/2014/main" id="{89D9149C-F038-44D6-B839-9F78713F0FE5}"/>
            </a:ext>
          </a:extLst>
        </xdr:cNvPr>
        <xdr:cNvSpPr txBox="1"/>
      </xdr:nvSpPr>
      <xdr:spPr>
        <a:xfrm>
          <a:off x="10602595" y="102927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78" name="直線コネクタ 377">
          <a:extLst>
            <a:ext uri="{FF2B5EF4-FFF2-40B4-BE49-F238E27FC236}">
              <a16:creationId xmlns:a16="http://schemas.microsoft.com/office/drawing/2014/main" id="{DDA36591-1D67-47B2-A464-7D2D57FEA71A}"/>
            </a:ext>
          </a:extLst>
        </xdr:cNvPr>
        <xdr:cNvCxnSpPr/>
      </xdr:nvCxnSpPr>
      <xdr:spPr>
        <a:xfrm>
          <a:off x="10960100" y="1005840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7175"/>
    <xdr:sp macro="" textlink="">
      <xdr:nvSpPr>
        <xdr:cNvPr id="379" name="テキスト ボックス 378">
          <a:extLst>
            <a:ext uri="{FF2B5EF4-FFF2-40B4-BE49-F238E27FC236}">
              <a16:creationId xmlns:a16="http://schemas.microsoft.com/office/drawing/2014/main" id="{84DFB7BD-15D2-4056-BE36-501AB48A7F23}"/>
            </a:ext>
          </a:extLst>
        </xdr:cNvPr>
        <xdr:cNvSpPr txBox="1"/>
      </xdr:nvSpPr>
      <xdr:spPr>
        <a:xfrm>
          <a:off x="10602595" y="99199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80" name="直線コネクタ 379">
          <a:extLst>
            <a:ext uri="{FF2B5EF4-FFF2-40B4-BE49-F238E27FC236}">
              <a16:creationId xmlns:a16="http://schemas.microsoft.com/office/drawing/2014/main" id="{4E38C302-7663-4A8B-84F1-50B689B90BE7}"/>
            </a:ext>
          </a:extLst>
        </xdr:cNvPr>
        <xdr:cNvCxnSpPr/>
      </xdr:nvCxnSpPr>
      <xdr:spPr>
        <a:xfrm>
          <a:off x="10960100" y="968883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161925</xdr:rowOff>
    </xdr:from>
    <xdr:ext cx="403225" cy="258445"/>
    <xdr:sp macro="" textlink="">
      <xdr:nvSpPr>
        <xdr:cNvPr id="381" name="テキスト ボックス 380">
          <a:extLst>
            <a:ext uri="{FF2B5EF4-FFF2-40B4-BE49-F238E27FC236}">
              <a16:creationId xmlns:a16="http://schemas.microsoft.com/office/drawing/2014/main" id="{4C031C65-CF1F-4EF4-9A11-00D780422DD9}"/>
            </a:ext>
          </a:extLst>
        </xdr:cNvPr>
        <xdr:cNvSpPr txBox="1"/>
      </xdr:nvSpPr>
      <xdr:spPr>
        <a:xfrm>
          <a:off x="10602595" y="95497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94615</xdr:rowOff>
    </xdr:from>
    <xdr:to>
      <xdr:col>89</xdr:col>
      <xdr:colOff>177800</xdr:colOff>
      <xdr:row>55</xdr:row>
      <xdr:rowOff>94615</xdr:rowOff>
    </xdr:to>
    <xdr:cxnSp macro="">
      <xdr:nvCxnSpPr>
        <xdr:cNvPr id="382" name="直線コネクタ 381">
          <a:extLst>
            <a:ext uri="{FF2B5EF4-FFF2-40B4-BE49-F238E27FC236}">
              <a16:creationId xmlns:a16="http://schemas.microsoft.com/office/drawing/2014/main" id="{8A35DE8B-4544-4552-80F7-B4CBB2BD1CC0}"/>
            </a:ext>
          </a:extLst>
        </xdr:cNvPr>
        <xdr:cNvCxnSpPr/>
      </xdr:nvCxnSpPr>
      <xdr:spPr>
        <a:xfrm>
          <a:off x="10960100" y="931481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123825</xdr:rowOff>
    </xdr:from>
    <xdr:ext cx="403225" cy="257810"/>
    <xdr:sp macro="" textlink="">
      <xdr:nvSpPr>
        <xdr:cNvPr id="383" name="テキスト ボックス 382">
          <a:extLst>
            <a:ext uri="{FF2B5EF4-FFF2-40B4-BE49-F238E27FC236}">
              <a16:creationId xmlns:a16="http://schemas.microsoft.com/office/drawing/2014/main" id="{986C6B00-42C6-4AF2-944C-EE78F32DF935}"/>
            </a:ext>
          </a:extLst>
        </xdr:cNvPr>
        <xdr:cNvSpPr txBox="1"/>
      </xdr:nvSpPr>
      <xdr:spPr>
        <a:xfrm>
          <a:off x="10602595" y="917638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4" name="直線コネクタ 383">
          <a:extLst>
            <a:ext uri="{FF2B5EF4-FFF2-40B4-BE49-F238E27FC236}">
              <a16:creationId xmlns:a16="http://schemas.microsoft.com/office/drawing/2014/main" id="{6796B477-1D86-4EBF-A98F-6013CB5DD896}"/>
            </a:ext>
          </a:extLst>
        </xdr:cNvPr>
        <xdr:cNvCxnSpPr/>
      </xdr:nvCxnSpPr>
      <xdr:spPr>
        <a:xfrm>
          <a:off x="10960100" y="894207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6090" cy="257175"/>
    <xdr:sp macro="" textlink="">
      <xdr:nvSpPr>
        <xdr:cNvPr id="385" name="テキスト ボックス 384">
          <a:extLst>
            <a:ext uri="{FF2B5EF4-FFF2-40B4-BE49-F238E27FC236}">
              <a16:creationId xmlns:a16="http://schemas.microsoft.com/office/drawing/2014/main" id="{4067E285-EF29-476F-80A8-76AD3CCAF58F}"/>
            </a:ext>
          </a:extLst>
        </xdr:cNvPr>
        <xdr:cNvSpPr txBox="1"/>
      </xdr:nvSpPr>
      <xdr:spPr>
        <a:xfrm>
          <a:off x="10561320" y="8803640"/>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6" name="【保健センター・保健所】&#10;有形固定資産減価償却率グラフ枠">
          <a:extLst>
            <a:ext uri="{FF2B5EF4-FFF2-40B4-BE49-F238E27FC236}">
              <a16:creationId xmlns:a16="http://schemas.microsoft.com/office/drawing/2014/main" id="{68B88F8F-5FED-4769-ACA2-97A483874C3B}"/>
            </a:ext>
          </a:extLst>
        </xdr:cNvPr>
        <xdr:cNvSpPr/>
      </xdr:nvSpPr>
      <xdr:spPr>
        <a:xfrm>
          <a:off x="10960100" y="8942070"/>
          <a:ext cx="41529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94615</xdr:rowOff>
    </xdr:from>
    <xdr:to>
      <xdr:col>85</xdr:col>
      <xdr:colOff>126365</xdr:colOff>
      <xdr:row>63</xdr:row>
      <xdr:rowOff>57150</xdr:rowOff>
    </xdr:to>
    <xdr:cxnSp macro="">
      <xdr:nvCxnSpPr>
        <xdr:cNvPr id="387" name="直線コネクタ 386">
          <a:extLst>
            <a:ext uri="{FF2B5EF4-FFF2-40B4-BE49-F238E27FC236}">
              <a16:creationId xmlns:a16="http://schemas.microsoft.com/office/drawing/2014/main" id="{E71BA46E-AFE2-41E9-B754-35DD3D36BE59}"/>
            </a:ext>
          </a:extLst>
        </xdr:cNvPr>
        <xdr:cNvCxnSpPr/>
      </xdr:nvCxnSpPr>
      <xdr:spPr>
        <a:xfrm flipV="1">
          <a:off x="14375765" y="9314815"/>
          <a:ext cx="0" cy="1303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60325</xdr:rowOff>
    </xdr:from>
    <xdr:ext cx="405130" cy="259080"/>
    <xdr:sp macro="" textlink="">
      <xdr:nvSpPr>
        <xdr:cNvPr id="388" name="【保健センター・保健所】&#10;有形固定資産減価償却率最小値テキスト">
          <a:extLst>
            <a:ext uri="{FF2B5EF4-FFF2-40B4-BE49-F238E27FC236}">
              <a16:creationId xmlns:a16="http://schemas.microsoft.com/office/drawing/2014/main" id="{A41BC296-1B4E-4423-BEB5-732C117CDDD9}"/>
            </a:ext>
          </a:extLst>
        </xdr:cNvPr>
        <xdr:cNvSpPr txBox="1"/>
      </xdr:nvSpPr>
      <xdr:spPr>
        <a:xfrm>
          <a:off x="14414500" y="106216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57150</xdr:rowOff>
    </xdr:from>
    <xdr:to>
      <xdr:col>86</xdr:col>
      <xdr:colOff>25400</xdr:colOff>
      <xdr:row>63</xdr:row>
      <xdr:rowOff>57150</xdr:rowOff>
    </xdr:to>
    <xdr:cxnSp macro="">
      <xdr:nvCxnSpPr>
        <xdr:cNvPr id="389" name="直線コネクタ 388">
          <a:extLst>
            <a:ext uri="{FF2B5EF4-FFF2-40B4-BE49-F238E27FC236}">
              <a16:creationId xmlns:a16="http://schemas.microsoft.com/office/drawing/2014/main" id="{EB0787AB-12C8-4002-9E33-207F2129F50B}"/>
            </a:ext>
          </a:extLst>
        </xdr:cNvPr>
        <xdr:cNvCxnSpPr/>
      </xdr:nvCxnSpPr>
      <xdr:spPr>
        <a:xfrm>
          <a:off x="14287500" y="1061847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41910</xdr:rowOff>
    </xdr:from>
    <xdr:ext cx="405130" cy="257175"/>
    <xdr:sp macro="" textlink="">
      <xdr:nvSpPr>
        <xdr:cNvPr id="390" name="【保健センター・保健所】&#10;有形固定資産減価償却率最大値テキスト">
          <a:extLst>
            <a:ext uri="{FF2B5EF4-FFF2-40B4-BE49-F238E27FC236}">
              <a16:creationId xmlns:a16="http://schemas.microsoft.com/office/drawing/2014/main" id="{2C90DCAB-86CA-4511-8FBD-1D6EF1F57FF7}"/>
            </a:ext>
          </a:extLst>
        </xdr:cNvPr>
        <xdr:cNvSpPr txBox="1"/>
      </xdr:nvSpPr>
      <xdr:spPr>
        <a:xfrm>
          <a:off x="14414500" y="90944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80.0</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94615</xdr:rowOff>
    </xdr:from>
    <xdr:to>
      <xdr:col>86</xdr:col>
      <xdr:colOff>25400</xdr:colOff>
      <xdr:row>55</xdr:row>
      <xdr:rowOff>94615</xdr:rowOff>
    </xdr:to>
    <xdr:cxnSp macro="">
      <xdr:nvCxnSpPr>
        <xdr:cNvPr id="391" name="直線コネクタ 390">
          <a:extLst>
            <a:ext uri="{FF2B5EF4-FFF2-40B4-BE49-F238E27FC236}">
              <a16:creationId xmlns:a16="http://schemas.microsoft.com/office/drawing/2014/main" id="{834210EA-660C-4633-B8BE-76718AD0CD76}"/>
            </a:ext>
          </a:extLst>
        </xdr:cNvPr>
        <xdr:cNvCxnSpPr/>
      </xdr:nvCxnSpPr>
      <xdr:spPr>
        <a:xfrm>
          <a:off x="14287500" y="931481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29210</xdr:rowOff>
    </xdr:from>
    <xdr:ext cx="405130" cy="257175"/>
    <xdr:sp macro="" textlink="">
      <xdr:nvSpPr>
        <xdr:cNvPr id="392" name="【保健センター・保健所】&#10;有形固定資産減価償却率平均値テキスト">
          <a:extLst>
            <a:ext uri="{FF2B5EF4-FFF2-40B4-BE49-F238E27FC236}">
              <a16:creationId xmlns:a16="http://schemas.microsoft.com/office/drawing/2014/main" id="{A18AEAEF-EFD6-43A4-B0FE-ECBBDFAE595E}"/>
            </a:ext>
          </a:extLst>
        </xdr:cNvPr>
        <xdr:cNvSpPr txBox="1"/>
      </xdr:nvSpPr>
      <xdr:spPr>
        <a:xfrm>
          <a:off x="14414500" y="975233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49530</xdr:rowOff>
    </xdr:from>
    <xdr:to>
      <xdr:col>85</xdr:col>
      <xdr:colOff>177800</xdr:colOff>
      <xdr:row>58</xdr:row>
      <xdr:rowOff>151130</xdr:rowOff>
    </xdr:to>
    <xdr:sp macro="" textlink="">
      <xdr:nvSpPr>
        <xdr:cNvPr id="393" name="フローチャート: 判断 392">
          <a:extLst>
            <a:ext uri="{FF2B5EF4-FFF2-40B4-BE49-F238E27FC236}">
              <a16:creationId xmlns:a16="http://schemas.microsoft.com/office/drawing/2014/main" id="{0599E6F1-6BD8-44F6-8B6C-4EA43F34D101}"/>
            </a:ext>
          </a:extLst>
        </xdr:cNvPr>
        <xdr:cNvSpPr/>
      </xdr:nvSpPr>
      <xdr:spPr>
        <a:xfrm>
          <a:off x="14325600" y="977265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88265</xdr:rowOff>
    </xdr:from>
    <xdr:to>
      <xdr:col>81</xdr:col>
      <xdr:colOff>101600</xdr:colOff>
      <xdr:row>59</xdr:row>
      <xdr:rowOff>18415</xdr:rowOff>
    </xdr:to>
    <xdr:sp macro="" textlink="">
      <xdr:nvSpPr>
        <xdr:cNvPr id="394" name="フローチャート: 判断 393">
          <a:extLst>
            <a:ext uri="{FF2B5EF4-FFF2-40B4-BE49-F238E27FC236}">
              <a16:creationId xmlns:a16="http://schemas.microsoft.com/office/drawing/2014/main" id="{2CFC194A-18EC-4077-B98A-673CDB17B649}"/>
            </a:ext>
          </a:extLst>
        </xdr:cNvPr>
        <xdr:cNvSpPr/>
      </xdr:nvSpPr>
      <xdr:spPr>
        <a:xfrm>
          <a:off x="13578840" y="98113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57</xdr:row>
      <xdr:rowOff>34290</xdr:rowOff>
    </xdr:from>
    <xdr:ext cx="405130" cy="258445"/>
    <xdr:sp macro="" textlink="">
      <xdr:nvSpPr>
        <xdr:cNvPr id="395" name="n_1aveValue【保健センター・保健所】&#10;有形固定資産減価償却率">
          <a:extLst>
            <a:ext uri="{FF2B5EF4-FFF2-40B4-BE49-F238E27FC236}">
              <a16:creationId xmlns:a16="http://schemas.microsoft.com/office/drawing/2014/main" id="{6712F4CE-9629-4B0B-B43E-38E4733E3084}"/>
            </a:ext>
          </a:extLst>
        </xdr:cNvPr>
        <xdr:cNvSpPr txBox="1"/>
      </xdr:nvSpPr>
      <xdr:spPr>
        <a:xfrm>
          <a:off x="13437235" y="95897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58</xdr:row>
      <xdr:rowOff>95250</xdr:rowOff>
    </xdr:from>
    <xdr:to>
      <xdr:col>76</xdr:col>
      <xdr:colOff>165100</xdr:colOff>
      <xdr:row>59</xdr:row>
      <xdr:rowOff>26035</xdr:rowOff>
    </xdr:to>
    <xdr:sp macro="" textlink="">
      <xdr:nvSpPr>
        <xdr:cNvPr id="396" name="フローチャート: 判断 395">
          <a:extLst>
            <a:ext uri="{FF2B5EF4-FFF2-40B4-BE49-F238E27FC236}">
              <a16:creationId xmlns:a16="http://schemas.microsoft.com/office/drawing/2014/main" id="{9EBED751-2606-465C-B404-89415A1CDD05}"/>
            </a:ext>
          </a:extLst>
        </xdr:cNvPr>
        <xdr:cNvSpPr/>
      </xdr:nvSpPr>
      <xdr:spPr>
        <a:xfrm>
          <a:off x="12804140" y="981837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57</xdr:row>
      <xdr:rowOff>42545</xdr:rowOff>
    </xdr:from>
    <xdr:ext cx="403225" cy="257175"/>
    <xdr:sp macro="" textlink="">
      <xdr:nvSpPr>
        <xdr:cNvPr id="397" name="n_2aveValue【保健センター・保健所】&#10;有形固定資産減価償却率">
          <a:extLst>
            <a:ext uri="{FF2B5EF4-FFF2-40B4-BE49-F238E27FC236}">
              <a16:creationId xmlns:a16="http://schemas.microsoft.com/office/drawing/2014/main" id="{8A9D9A0B-AE5E-4069-B5EB-1F2FB83B5B2F}"/>
            </a:ext>
          </a:extLst>
        </xdr:cNvPr>
        <xdr:cNvSpPr txBox="1"/>
      </xdr:nvSpPr>
      <xdr:spPr>
        <a:xfrm>
          <a:off x="12675235" y="95980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127000</xdr:colOff>
      <xdr:row>58</xdr:row>
      <xdr:rowOff>132080</xdr:rowOff>
    </xdr:from>
    <xdr:to>
      <xdr:col>72</xdr:col>
      <xdr:colOff>38100</xdr:colOff>
      <xdr:row>59</xdr:row>
      <xdr:rowOff>61595</xdr:rowOff>
    </xdr:to>
    <xdr:sp macro="" textlink="">
      <xdr:nvSpPr>
        <xdr:cNvPr id="398" name="フローチャート: 判断 397">
          <a:extLst>
            <a:ext uri="{FF2B5EF4-FFF2-40B4-BE49-F238E27FC236}">
              <a16:creationId xmlns:a16="http://schemas.microsoft.com/office/drawing/2014/main" id="{F5DCA214-72CA-4C7E-8401-C8979621553F}"/>
            </a:ext>
          </a:extLst>
        </xdr:cNvPr>
        <xdr:cNvSpPr/>
      </xdr:nvSpPr>
      <xdr:spPr>
        <a:xfrm>
          <a:off x="12029440" y="9855200"/>
          <a:ext cx="7874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165735</xdr:colOff>
      <xdr:row>57</xdr:row>
      <xdr:rowOff>78740</xdr:rowOff>
    </xdr:from>
    <xdr:ext cx="403225" cy="259080"/>
    <xdr:sp macro="" textlink="">
      <xdr:nvSpPr>
        <xdr:cNvPr id="399" name="n_3aveValue【保健センター・保健所】&#10;有形固定資産減価償却率">
          <a:extLst>
            <a:ext uri="{FF2B5EF4-FFF2-40B4-BE49-F238E27FC236}">
              <a16:creationId xmlns:a16="http://schemas.microsoft.com/office/drawing/2014/main" id="{780487C7-976E-4178-A41C-BA8BA5C1C0F0}"/>
            </a:ext>
          </a:extLst>
        </xdr:cNvPr>
        <xdr:cNvSpPr txBox="1"/>
      </xdr:nvSpPr>
      <xdr:spPr>
        <a:xfrm>
          <a:off x="11900535" y="96342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66</xdr:row>
      <xdr:rowOff>111760</xdr:rowOff>
    </xdr:from>
    <xdr:ext cx="762000" cy="257175"/>
    <xdr:sp macro="" textlink="">
      <xdr:nvSpPr>
        <xdr:cNvPr id="400" name="テキスト ボックス 399">
          <a:extLst>
            <a:ext uri="{FF2B5EF4-FFF2-40B4-BE49-F238E27FC236}">
              <a16:creationId xmlns:a16="http://schemas.microsoft.com/office/drawing/2014/main" id="{93F717AB-0560-4339-BB9E-70963BF50757}"/>
            </a:ext>
          </a:extLst>
        </xdr:cNvPr>
        <xdr:cNvSpPr txBox="1"/>
      </xdr:nvSpPr>
      <xdr:spPr>
        <a:xfrm>
          <a:off x="14208760" y="11176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1365" cy="257175"/>
    <xdr:sp macro="" textlink="">
      <xdr:nvSpPr>
        <xdr:cNvPr id="401" name="テキスト ボックス 400">
          <a:extLst>
            <a:ext uri="{FF2B5EF4-FFF2-40B4-BE49-F238E27FC236}">
              <a16:creationId xmlns:a16="http://schemas.microsoft.com/office/drawing/2014/main" id="{63DB04BB-5714-4219-8F85-1FA4B5AC7F0A}"/>
            </a:ext>
          </a:extLst>
        </xdr:cNvPr>
        <xdr:cNvSpPr txBox="1"/>
      </xdr:nvSpPr>
      <xdr:spPr>
        <a:xfrm>
          <a:off x="13462000" y="1117600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175"/>
    <xdr:sp macro="" textlink="">
      <xdr:nvSpPr>
        <xdr:cNvPr id="402" name="テキスト ボックス 401">
          <a:extLst>
            <a:ext uri="{FF2B5EF4-FFF2-40B4-BE49-F238E27FC236}">
              <a16:creationId xmlns:a16="http://schemas.microsoft.com/office/drawing/2014/main" id="{5FD02D71-E794-4462-8B16-E572AC7D2B56}"/>
            </a:ext>
          </a:extLst>
        </xdr:cNvPr>
        <xdr:cNvSpPr txBox="1"/>
      </xdr:nvSpPr>
      <xdr:spPr>
        <a:xfrm>
          <a:off x="12687300" y="11176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175"/>
    <xdr:sp macro="" textlink="">
      <xdr:nvSpPr>
        <xdr:cNvPr id="403" name="テキスト ボックス 402">
          <a:extLst>
            <a:ext uri="{FF2B5EF4-FFF2-40B4-BE49-F238E27FC236}">
              <a16:creationId xmlns:a16="http://schemas.microsoft.com/office/drawing/2014/main" id="{D8155123-7FF4-4231-B8C9-8FA1807DA02B}"/>
            </a:ext>
          </a:extLst>
        </xdr:cNvPr>
        <xdr:cNvSpPr txBox="1"/>
      </xdr:nvSpPr>
      <xdr:spPr>
        <a:xfrm>
          <a:off x="11904980" y="11176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1365" cy="257175"/>
    <xdr:sp macro="" textlink="">
      <xdr:nvSpPr>
        <xdr:cNvPr id="404" name="テキスト ボックス 403">
          <a:extLst>
            <a:ext uri="{FF2B5EF4-FFF2-40B4-BE49-F238E27FC236}">
              <a16:creationId xmlns:a16="http://schemas.microsoft.com/office/drawing/2014/main" id="{283FB6A8-255C-4C05-9633-D163292ECE4C}"/>
            </a:ext>
          </a:extLst>
        </xdr:cNvPr>
        <xdr:cNvSpPr txBox="1"/>
      </xdr:nvSpPr>
      <xdr:spPr>
        <a:xfrm>
          <a:off x="11115040" y="1117600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81</xdr:col>
      <xdr:colOff>0</xdr:colOff>
      <xdr:row>59</xdr:row>
      <xdr:rowOff>166370</xdr:rowOff>
    </xdr:from>
    <xdr:to>
      <xdr:col>81</xdr:col>
      <xdr:colOff>101600</xdr:colOff>
      <xdr:row>60</xdr:row>
      <xdr:rowOff>95885</xdr:rowOff>
    </xdr:to>
    <xdr:sp macro="" textlink="">
      <xdr:nvSpPr>
        <xdr:cNvPr id="405" name="楕円 404">
          <a:extLst>
            <a:ext uri="{FF2B5EF4-FFF2-40B4-BE49-F238E27FC236}">
              <a16:creationId xmlns:a16="http://schemas.microsoft.com/office/drawing/2014/main" id="{B1EB33BC-2ACF-453C-AEFE-A0ED8356D26F}"/>
            </a:ext>
          </a:extLst>
        </xdr:cNvPr>
        <xdr:cNvSpPr/>
      </xdr:nvSpPr>
      <xdr:spPr>
        <a:xfrm>
          <a:off x="13578840" y="1005713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55880</xdr:rowOff>
    </xdr:from>
    <xdr:to>
      <xdr:col>76</xdr:col>
      <xdr:colOff>165100</xdr:colOff>
      <xdr:row>60</xdr:row>
      <xdr:rowOff>157480</xdr:rowOff>
    </xdr:to>
    <xdr:sp macro="" textlink="">
      <xdr:nvSpPr>
        <xdr:cNvPr id="406" name="楕円 405">
          <a:extLst>
            <a:ext uri="{FF2B5EF4-FFF2-40B4-BE49-F238E27FC236}">
              <a16:creationId xmlns:a16="http://schemas.microsoft.com/office/drawing/2014/main" id="{778F4E62-3E8C-4114-8136-7089E4D5D7E3}"/>
            </a:ext>
          </a:extLst>
        </xdr:cNvPr>
        <xdr:cNvSpPr/>
      </xdr:nvSpPr>
      <xdr:spPr>
        <a:xfrm>
          <a:off x="1280414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45720</xdr:rowOff>
    </xdr:from>
    <xdr:to>
      <xdr:col>81</xdr:col>
      <xdr:colOff>50800</xdr:colOff>
      <xdr:row>60</xdr:row>
      <xdr:rowOff>106045</xdr:rowOff>
    </xdr:to>
    <xdr:cxnSp macro="">
      <xdr:nvCxnSpPr>
        <xdr:cNvPr id="407" name="直線コネクタ 406">
          <a:extLst>
            <a:ext uri="{FF2B5EF4-FFF2-40B4-BE49-F238E27FC236}">
              <a16:creationId xmlns:a16="http://schemas.microsoft.com/office/drawing/2014/main" id="{B91AD91D-E9A3-41AC-B12A-FDD26BA2960F}"/>
            </a:ext>
          </a:extLst>
        </xdr:cNvPr>
        <xdr:cNvCxnSpPr/>
      </xdr:nvCxnSpPr>
      <xdr:spPr>
        <a:xfrm flipV="1">
          <a:off x="12854940" y="10104120"/>
          <a:ext cx="7747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118110</xdr:rowOff>
    </xdr:from>
    <xdr:to>
      <xdr:col>72</xdr:col>
      <xdr:colOff>38100</xdr:colOff>
      <xdr:row>61</xdr:row>
      <xdr:rowOff>48260</xdr:rowOff>
    </xdr:to>
    <xdr:sp macro="" textlink="">
      <xdr:nvSpPr>
        <xdr:cNvPr id="408" name="楕円 407">
          <a:extLst>
            <a:ext uri="{FF2B5EF4-FFF2-40B4-BE49-F238E27FC236}">
              <a16:creationId xmlns:a16="http://schemas.microsoft.com/office/drawing/2014/main" id="{163FA844-68D5-494F-9F6A-4FBEEFCEC390}"/>
            </a:ext>
          </a:extLst>
        </xdr:cNvPr>
        <xdr:cNvSpPr/>
      </xdr:nvSpPr>
      <xdr:spPr>
        <a:xfrm>
          <a:off x="12029440" y="101765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106045</xdr:rowOff>
    </xdr:from>
    <xdr:to>
      <xdr:col>76</xdr:col>
      <xdr:colOff>114300</xdr:colOff>
      <xdr:row>60</xdr:row>
      <xdr:rowOff>167640</xdr:rowOff>
    </xdr:to>
    <xdr:cxnSp macro="">
      <xdr:nvCxnSpPr>
        <xdr:cNvPr id="409" name="直線コネクタ 408">
          <a:extLst>
            <a:ext uri="{FF2B5EF4-FFF2-40B4-BE49-F238E27FC236}">
              <a16:creationId xmlns:a16="http://schemas.microsoft.com/office/drawing/2014/main" id="{F1C632E9-5AD1-4A37-84F6-B347FDC0858D}"/>
            </a:ext>
          </a:extLst>
        </xdr:cNvPr>
        <xdr:cNvCxnSpPr/>
      </xdr:nvCxnSpPr>
      <xdr:spPr>
        <a:xfrm flipV="1">
          <a:off x="12072620" y="10164445"/>
          <a:ext cx="78232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87630</xdr:rowOff>
    </xdr:from>
    <xdr:ext cx="405130" cy="256540"/>
    <xdr:sp macro="" textlink="">
      <xdr:nvSpPr>
        <xdr:cNvPr id="410" name="n_1mainValue【保健センター・保健所】&#10;有形固定資産減価償却率">
          <a:extLst>
            <a:ext uri="{FF2B5EF4-FFF2-40B4-BE49-F238E27FC236}">
              <a16:creationId xmlns:a16="http://schemas.microsoft.com/office/drawing/2014/main" id="{4E43CAC2-969E-4791-A8D3-090DFA47D453}"/>
            </a:ext>
          </a:extLst>
        </xdr:cNvPr>
        <xdr:cNvSpPr txBox="1"/>
      </xdr:nvSpPr>
      <xdr:spPr>
        <a:xfrm>
          <a:off x="13437235" y="101460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60</xdr:row>
      <xdr:rowOff>147955</xdr:rowOff>
    </xdr:from>
    <xdr:ext cx="403225" cy="258445"/>
    <xdr:sp macro="" textlink="">
      <xdr:nvSpPr>
        <xdr:cNvPr id="411" name="n_2mainValue【保健センター・保健所】&#10;有形固定資産減価償却率">
          <a:extLst>
            <a:ext uri="{FF2B5EF4-FFF2-40B4-BE49-F238E27FC236}">
              <a16:creationId xmlns:a16="http://schemas.microsoft.com/office/drawing/2014/main" id="{6E52499C-5D25-4A4A-B279-34B5F57F3115}"/>
            </a:ext>
          </a:extLst>
        </xdr:cNvPr>
        <xdr:cNvSpPr txBox="1"/>
      </xdr:nvSpPr>
      <xdr:spPr>
        <a:xfrm>
          <a:off x="12675235" y="102063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61</xdr:row>
      <xdr:rowOff>40640</xdr:rowOff>
    </xdr:from>
    <xdr:ext cx="403225" cy="257175"/>
    <xdr:sp macro="" textlink="">
      <xdr:nvSpPr>
        <xdr:cNvPr id="412" name="n_3mainValue【保健センター・保健所】&#10;有形固定資産減価償却率">
          <a:extLst>
            <a:ext uri="{FF2B5EF4-FFF2-40B4-BE49-F238E27FC236}">
              <a16:creationId xmlns:a16="http://schemas.microsoft.com/office/drawing/2014/main" id="{6741C2C4-042C-470F-AC44-C4226DA1D0DC}"/>
            </a:ext>
          </a:extLst>
        </xdr:cNvPr>
        <xdr:cNvSpPr txBox="1"/>
      </xdr:nvSpPr>
      <xdr:spPr>
        <a:xfrm>
          <a:off x="11900535" y="102666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3" name="正方形/長方形 412">
          <a:extLst>
            <a:ext uri="{FF2B5EF4-FFF2-40B4-BE49-F238E27FC236}">
              <a16:creationId xmlns:a16="http://schemas.microsoft.com/office/drawing/2014/main" id="{B875CD4D-00D3-4463-9CCB-6A621722E4F9}"/>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4" name="正方形/長方形 413">
          <a:extLst>
            <a:ext uri="{FF2B5EF4-FFF2-40B4-BE49-F238E27FC236}">
              <a16:creationId xmlns:a16="http://schemas.microsoft.com/office/drawing/2014/main" id="{C960D73C-7424-40A4-B125-BB2E7AACD589}"/>
            </a:ext>
          </a:extLst>
        </xdr:cNvPr>
        <xdr:cNvSpPr/>
      </xdr:nvSpPr>
      <xdr:spPr>
        <a:xfrm>
          <a:off x="1622044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31115</xdr:rowOff>
    </xdr:to>
    <xdr:sp macro="" textlink="">
      <xdr:nvSpPr>
        <xdr:cNvPr id="415" name="正方形/長方形 414">
          <a:extLst>
            <a:ext uri="{FF2B5EF4-FFF2-40B4-BE49-F238E27FC236}">
              <a16:creationId xmlns:a16="http://schemas.microsoft.com/office/drawing/2014/main" id="{A4E0182A-95B3-4742-BDDB-F210F4991208}"/>
            </a:ext>
          </a:extLst>
        </xdr:cNvPr>
        <xdr:cNvSpPr/>
      </xdr:nvSpPr>
      <xdr:spPr>
        <a:xfrm>
          <a:off x="16220440" y="8670290"/>
          <a:ext cx="134112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6" name="正方形/長方形 415">
          <a:extLst>
            <a:ext uri="{FF2B5EF4-FFF2-40B4-BE49-F238E27FC236}">
              <a16:creationId xmlns:a16="http://schemas.microsoft.com/office/drawing/2014/main" id="{BDFE9300-9C9F-4A29-920C-D3EB32B950F7}"/>
            </a:ext>
          </a:extLst>
        </xdr:cNvPr>
        <xdr:cNvSpPr/>
      </xdr:nvSpPr>
      <xdr:spPr>
        <a:xfrm>
          <a:off x="1709928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31115</xdr:rowOff>
    </xdr:to>
    <xdr:sp macro="" textlink="">
      <xdr:nvSpPr>
        <xdr:cNvPr id="417" name="正方形/長方形 416">
          <a:extLst>
            <a:ext uri="{FF2B5EF4-FFF2-40B4-BE49-F238E27FC236}">
              <a16:creationId xmlns:a16="http://schemas.microsoft.com/office/drawing/2014/main" id="{B0C47634-BBF9-45EC-924F-E47BD183B2F7}"/>
            </a:ext>
          </a:extLst>
        </xdr:cNvPr>
        <xdr:cNvSpPr/>
      </xdr:nvSpPr>
      <xdr:spPr>
        <a:xfrm>
          <a:off x="17099280" y="8670290"/>
          <a:ext cx="134112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8" name="正方形/長方形 417">
          <a:extLst>
            <a:ext uri="{FF2B5EF4-FFF2-40B4-BE49-F238E27FC236}">
              <a16:creationId xmlns:a16="http://schemas.microsoft.com/office/drawing/2014/main" id="{2113CA92-D3C4-4566-855E-D2BE7D4C0D76}"/>
            </a:ext>
          </a:extLst>
        </xdr:cNvPr>
        <xdr:cNvSpPr/>
      </xdr:nvSpPr>
      <xdr:spPr>
        <a:xfrm>
          <a:off x="18105120" y="847090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51</xdr:row>
      <xdr:rowOff>120650</xdr:rowOff>
    </xdr:from>
    <xdr:to>
      <xdr:col>116</xdr:col>
      <xdr:colOff>0</xdr:colOff>
      <xdr:row>53</xdr:row>
      <xdr:rowOff>31115</xdr:rowOff>
    </xdr:to>
    <xdr:sp macro="" textlink="">
      <xdr:nvSpPr>
        <xdr:cNvPr id="419" name="正方形/長方形 418">
          <a:extLst>
            <a:ext uri="{FF2B5EF4-FFF2-40B4-BE49-F238E27FC236}">
              <a16:creationId xmlns:a16="http://schemas.microsoft.com/office/drawing/2014/main" id="{2997FE96-4BD2-415D-A743-BB6618233176}"/>
            </a:ext>
          </a:extLst>
        </xdr:cNvPr>
        <xdr:cNvSpPr/>
      </xdr:nvSpPr>
      <xdr:spPr>
        <a:xfrm>
          <a:off x="18105120" y="8670290"/>
          <a:ext cx="134112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0" name="正方形/長方形 419">
          <a:extLst>
            <a:ext uri="{FF2B5EF4-FFF2-40B4-BE49-F238E27FC236}">
              <a16:creationId xmlns:a16="http://schemas.microsoft.com/office/drawing/2014/main" id="{89265501-D657-4323-995A-F69D17214E6B}"/>
            </a:ext>
          </a:extLst>
        </xdr:cNvPr>
        <xdr:cNvSpPr/>
      </xdr:nvSpPr>
      <xdr:spPr>
        <a:xfrm>
          <a:off x="16093440" y="8942070"/>
          <a:ext cx="417576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37465</xdr:rowOff>
    </xdr:from>
    <xdr:ext cx="348615" cy="225425"/>
    <xdr:sp macro="" textlink="">
      <xdr:nvSpPr>
        <xdr:cNvPr id="421" name="テキスト ボックス 420">
          <a:extLst>
            <a:ext uri="{FF2B5EF4-FFF2-40B4-BE49-F238E27FC236}">
              <a16:creationId xmlns:a16="http://schemas.microsoft.com/office/drawing/2014/main" id="{A1A8A33E-CCE3-470D-8D8E-1A5D0F47FB0E}"/>
            </a:ext>
          </a:extLst>
        </xdr:cNvPr>
        <xdr:cNvSpPr txBox="1"/>
      </xdr:nvSpPr>
      <xdr:spPr>
        <a:xfrm>
          <a:off x="16078200" y="8754745"/>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2" name="直線コネクタ 421">
          <a:extLst>
            <a:ext uri="{FF2B5EF4-FFF2-40B4-BE49-F238E27FC236}">
              <a16:creationId xmlns:a16="http://schemas.microsoft.com/office/drawing/2014/main" id="{C4E502BC-2072-4A90-ABE1-90DCEC2F82FF}"/>
            </a:ext>
          </a:extLst>
        </xdr:cNvPr>
        <xdr:cNvCxnSpPr/>
      </xdr:nvCxnSpPr>
      <xdr:spPr>
        <a:xfrm>
          <a:off x="16093440" y="1117854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23" name="直線コネクタ 422">
          <a:extLst>
            <a:ext uri="{FF2B5EF4-FFF2-40B4-BE49-F238E27FC236}">
              <a16:creationId xmlns:a16="http://schemas.microsoft.com/office/drawing/2014/main" id="{4D25F065-9828-400E-8846-895A0689463D}"/>
            </a:ext>
          </a:extLst>
        </xdr:cNvPr>
        <xdr:cNvCxnSpPr/>
      </xdr:nvCxnSpPr>
      <xdr:spPr>
        <a:xfrm>
          <a:off x="16093440" y="1080516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104775</xdr:rowOff>
    </xdr:from>
    <xdr:ext cx="466090" cy="258445"/>
    <xdr:sp macro="" textlink="">
      <xdr:nvSpPr>
        <xdr:cNvPr id="424" name="テキスト ボックス 423">
          <a:extLst>
            <a:ext uri="{FF2B5EF4-FFF2-40B4-BE49-F238E27FC236}">
              <a16:creationId xmlns:a16="http://schemas.microsoft.com/office/drawing/2014/main" id="{320274F1-941A-4026-B8DD-A49673366EC4}"/>
            </a:ext>
          </a:extLst>
        </xdr:cNvPr>
        <xdr:cNvSpPr txBox="1"/>
      </xdr:nvSpPr>
      <xdr:spPr>
        <a:xfrm>
          <a:off x="15694660" y="1066609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37465</xdr:rowOff>
    </xdr:from>
    <xdr:to>
      <xdr:col>120</xdr:col>
      <xdr:colOff>114300</xdr:colOff>
      <xdr:row>62</xdr:row>
      <xdr:rowOff>37465</xdr:rowOff>
    </xdr:to>
    <xdr:cxnSp macro="">
      <xdr:nvCxnSpPr>
        <xdr:cNvPr id="425" name="直線コネクタ 424">
          <a:extLst>
            <a:ext uri="{FF2B5EF4-FFF2-40B4-BE49-F238E27FC236}">
              <a16:creationId xmlns:a16="http://schemas.microsoft.com/office/drawing/2014/main" id="{E9D9E2EB-EE57-4C50-A7D7-A965B7F397E3}"/>
            </a:ext>
          </a:extLst>
        </xdr:cNvPr>
        <xdr:cNvCxnSpPr/>
      </xdr:nvCxnSpPr>
      <xdr:spPr>
        <a:xfrm>
          <a:off x="16093440" y="10431145"/>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66675</xdr:rowOff>
    </xdr:from>
    <xdr:ext cx="466090" cy="258445"/>
    <xdr:sp macro="" textlink="">
      <xdr:nvSpPr>
        <xdr:cNvPr id="426" name="テキスト ボックス 425">
          <a:extLst>
            <a:ext uri="{FF2B5EF4-FFF2-40B4-BE49-F238E27FC236}">
              <a16:creationId xmlns:a16="http://schemas.microsoft.com/office/drawing/2014/main" id="{55EDDA34-24E5-43A6-9784-DD56833F4CA0}"/>
            </a:ext>
          </a:extLst>
        </xdr:cNvPr>
        <xdr:cNvSpPr txBox="1"/>
      </xdr:nvSpPr>
      <xdr:spPr>
        <a:xfrm>
          <a:off x="15694660" y="1029271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27" name="直線コネクタ 426">
          <a:extLst>
            <a:ext uri="{FF2B5EF4-FFF2-40B4-BE49-F238E27FC236}">
              <a16:creationId xmlns:a16="http://schemas.microsoft.com/office/drawing/2014/main" id="{C741C47C-8E5A-44BF-8005-8B78AC6980B8}"/>
            </a:ext>
          </a:extLst>
        </xdr:cNvPr>
        <xdr:cNvCxnSpPr/>
      </xdr:nvCxnSpPr>
      <xdr:spPr>
        <a:xfrm>
          <a:off x="16093440" y="1005840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6090" cy="257175"/>
    <xdr:sp macro="" textlink="">
      <xdr:nvSpPr>
        <xdr:cNvPr id="428" name="テキスト ボックス 427">
          <a:extLst>
            <a:ext uri="{FF2B5EF4-FFF2-40B4-BE49-F238E27FC236}">
              <a16:creationId xmlns:a16="http://schemas.microsoft.com/office/drawing/2014/main" id="{46CC07FB-B6E0-4F99-A4A3-CFBF16189F92}"/>
            </a:ext>
          </a:extLst>
        </xdr:cNvPr>
        <xdr:cNvSpPr txBox="1"/>
      </xdr:nvSpPr>
      <xdr:spPr>
        <a:xfrm>
          <a:off x="15694660" y="9919970"/>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29" name="直線コネクタ 428">
          <a:extLst>
            <a:ext uri="{FF2B5EF4-FFF2-40B4-BE49-F238E27FC236}">
              <a16:creationId xmlns:a16="http://schemas.microsoft.com/office/drawing/2014/main" id="{FFC99A32-F62D-41F2-B2E5-14B5B50220A1}"/>
            </a:ext>
          </a:extLst>
        </xdr:cNvPr>
        <xdr:cNvCxnSpPr/>
      </xdr:nvCxnSpPr>
      <xdr:spPr>
        <a:xfrm>
          <a:off x="16093440" y="968883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161925</xdr:rowOff>
    </xdr:from>
    <xdr:ext cx="466090" cy="258445"/>
    <xdr:sp macro="" textlink="">
      <xdr:nvSpPr>
        <xdr:cNvPr id="430" name="テキスト ボックス 429">
          <a:extLst>
            <a:ext uri="{FF2B5EF4-FFF2-40B4-BE49-F238E27FC236}">
              <a16:creationId xmlns:a16="http://schemas.microsoft.com/office/drawing/2014/main" id="{F66E9EA8-B141-4DD5-A59C-9C973F3EE95D}"/>
            </a:ext>
          </a:extLst>
        </xdr:cNvPr>
        <xdr:cNvSpPr txBox="1"/>
      </xdr:nvSpPr>
      <xdr:spPr>
        <a:xfrm>
          <a:off x="15694660" y="954976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55</xdr:row>
      <xdr:rowOff>94615</xdr:rowOff>
    </xdr:from>
    <xdr:to>
      <xdr:col>120</xdr:col>
      <xdr:colOff>114300</xdr:colOff>
      <xdr:row>55</xdr:row>
      <xdr:rowOff>94615</xdr:rowOff>
    </xdr:to>
    <xdr:cxnSp macro="">
      <xdr:nvCxnSpPr>
        <xdr:cNvPr id="431" name="直線コネクタ 430">
          <a:extLst>
            <a:ext uri="{FF2B5EF4-FFF2-40B4-BE49-F238E27FC236}">
              <a16:creationId xmlns:a16="http://schemas.microsoft.com/office/drawing/2014/main" id="{C1AB6843-4FB3-4719-9BA3-3C30F89204F7}"/>
            </a:ext>
          </a:extLst>
        </xdr:cNvPr>
        <xdr:cNvCxnSpPr/>
      </xdr:nvCxnSpPr>
      <xdr:spPr>
        <a:xfrm>
          <a:off x="16093440" y="9314815"/>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123825</xdr:rowOff>
    </xdr:from>
    <xdr:ext cx="466090" cy="257810"/>
    <xdr:sp macro="" textlink="">
      <xdr:nvSpPr>
        <xdr:cNvPr id="432" name="テキスト ボックス 431">
          <a:extLst>
            <a:ext uri="{FF2B5EF4-FFF2-40B4-BE49-F238E27FC236}">
              <a16:creationId xmlns:a16="http://schemas.microsoft.com/office/drawing/2014/main" id="{85C4F127-C5A3-4CDC-B188-51DFD78F8646}"/>
            </a:ext>
          </a:extLst>
        </xdr:cNvPr>
        <xdr:cNvSpPr txBox="1"/>
      </xdr:nvSpPr>
      <xdr:spPr>
        <a:xfrm>
          <a:off x="15694660" y="917638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3" name="直線コネクタ 432">
          <a:extLst>
            <a:ext uri="{FF2B5EF4-FFF2-40B4-BE49-F238E27FC236}">
              <a16:creationId xmlns:a16="http://schemas.microsoft.com/office/drawing/2014/main" id="{91BF7790-31D8-4128-A1B4-118E36E4F211}"/>
            </a:ext>
          </a:extLst>
        </xdr:cNvPr>
        <xdr:cNvCxnSpPr/>
      </xdr:nvCxnSpPr>
      <xdr:spPr>
        <a:xfrm>
          <a:off x="16093440" y="894207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090" cy="257175"/>
    <xdr:sp macro="" textlink="">
      <xdr:nvSpPr>
        <xdr:cNvPr id="434" name="テキスト ボックス 433">
          <a:extLst>
            <a:ext uri="{FF2B5EF4-FFF2-40B4-BE49-F238E27FC236}">
              <a16:creationId xmlns:a16="http://schemas.microsoft.com/office/drawing/2014/main" id="{2EB88468-92BA-4B6B-B610-6EE12DBD55BA}"/>
            </a:ext>
          </a:extLst>
        </xdr:cNvPr>
        <xdr:cNvSpPr txBox="1"/>
      </xdr:nvSpPr>
      <xdr:spPr>
        <a:xfrm>
          <a:off x="15694660" y="8803640"/>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5" name="【保健センター・保健所】&#10;一人当たり面積グラフ枠">
          <a:extLst>
            <a:ext uri="{FF2B5EF4-FFF2-40B4-BE49-F238E27FC236}">
              <a16:creationId xmlns:a16="http://schemas.microsoft.com/office/drawing/2014/main" id="{FE1C1A02-4219-40E6-9061-1F8EC732C89E}"/>
            </a:ext>
          </a:extLst>
        </xdr:cNvPr>
        <xdr:cNvSpPr/>
      </xdr:nvSpPr>
      <xdr:spPr>
        <a:xfrm>
          <a:off x="16093440" y="8942070"/>
          <a:ext cx="417576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99060</xdr:rowOff>
    </xdr:from>
    <xdr:to>
      <xdr:col>116</xdr:col>
      <xdr:colOff>62865</xdr:colOff>
      <xdr:row>64</xdr:row>
      <xdr:rowOff>37465</xdr:rowOff>
    </xdr:to>
    <xdr:cxnSp macro="">
      <xdr:nvCxnSpPr>
        <xdr:cNvPr id="436" name="直線コネクタ 435">
          <a:extLst>
            <a:ext uri="{FF2B5EF4-FFF2-40B4-BE49-F238E27FC236}">
              <a16:creationId xmlns:a16="http://schemas.microsoft.com/office/drawing/2014/main" id="{93ED2FF2-C72C-4109-B04F-B75CC44C1853}"/>
            </a:ext>
          </a:extLst>
        </xdr:cNvPr>
        <xdr:cNvCxnSpPr/>
      </xdr:nvCxnSpPr>
      <xdr:spPr>
        <a:xfrm flipV="1">
          <a:off x="19509105" y="9486900"/>
          <a:ext cx="0" cy="1279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41910</xdr:rowOff>
    </xdr:from>
    <xdr:ext cx="469900" cy="257175"/>
    <xdr:sp macro="" textlink="">
      <xdr:nvSpPr>
        <xdr:cNvPr id="437" name="【保健センター・保健所】&#10;一人当たり面積最小値テキスト">
          <a:extLst>
            <a:ext uri="{FF2B5EF4-FFF2-40B4-BE49-F238E27FC236}">
              <a16:creationId xmlns:a16="http://schemas.microsoft.com/office/drawing/2014/main" id="{BB4EF477-5DB7-4305-890A-6D46E8E58D9E}"/>
            </a:ext>
          </a:extLst>
        </xdr:cNvPr>
        <xdr:cNvSpPr txBox="1"/>
      </xdr:nvSpPr>
      <xdr:spPr>
        <a:xfrm>
          <a:off x="19547840" y="107708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37465</xdr:rowOff>
    </xdr:from>
    <xdr:to>
      <xdr:col>116</xdr:col>
      <xdr:colOff>152400</xdr:colOff>
      <xdr:row>64</xdr:row>
      <xdr:rowOff>37465</xdr:rowOff>
    </xdr:to>
    <xdr:cxnSp macro="">
      <xdr:nvCxnSpPr>
        <xdr:cNvPr id="438" name="直線コネクタ 437">
          <a:extLst>
            <a:ext uri="{FF2B5EF4-FFF2-40B4-BE49-F238E27FC236}">
              <a16:creationId xmlns:a16="http://schemas.microsoft.com/office/drawing/2014/main" id="{AA41393E-2742-495C-BBBF-FF43103CD1D5}"/>
            </a:ext>
          </a:extLst>
        </xdr:cNvPr>
        <xdr:cNvCxnSpPr/>
      </xdr:nvCxnSpPr>
      <xdr:spPr>
        <a:xfrm>
          <a:off x="19443700" y="1076642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45720</xdr:rowOff>
    </xdr:from>
    <xdr:ext cx="469900" cy="259080"/>
    <xdr:sp macro="" textlink="">
      <xdr:nvSpPr>
        <xdr:cNvPr id="439" name="【保健センター・保健所】&#10;一人当たり面積最大値テキスト">
          <a:extLst>
            <a:ext uri="{FF2B5EF4-FFF2-40B4-BE49-F238E27FC236}">
              <a16:creationId xmlns:a16="http://schemas.microsoft.com/office/drawing/2014/main" id="{D368F9A1-6BF0-4B6A-BE61-C0AA5228C7C5}"/>
            </a:ext>
          </a:extLst>
        </xdr:cNvPr>
        <xdr:cNvSpPr txBox="1"/>
      </xdr:nvSpPr>
      <xdr:spPr>
        <a:xfrm>
          <a:off x="19547840" y="9265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0.354</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440" name="直線コネクタ 439">
          <a:extLst>
            <a:ext uri="{FF2B5EF4-FFF2-40B4-BE49-F238E27FC236}">
              <a16:creationId xmlns:a16="http://schemas.microsoft.com/office/drawing/2014/main" id="{E056313C-047F-4D67-8EAE-A0D102D06E66}"/>
            </a:ext>
          </a:extLst>
        </xdr:cNvPr>
        <xdr:cNvCxnSpPr/>
      </xdr:nvCxnSpPr>
      <xdr:spPr>
        <a:xfrm>
          <a:off x="19443700" y="948690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83820</xdr:rowOff>
    </xdr:from>
    <xdr:ext cx="469900" cy="259080"/>
    <xdr:sp macro="" textlink="">
      <xdr:nvSpPr>
        <xdr:cNvPr id="441" name="【保健センター・保健所】&#10;一人当たり面積平均値テキスト">
          <a:extLst>
            <a:ext uri="{FF2B5EF4-FFF2-40B4-BE49-F238E27FC236}">
              <a16:creationId xmlns:a16="http://schemas.microsoft.com/office/drawing/2014/main" id="{4BD680BB-1F1D-43CF-9F2A-EA21C9032D26}"/>
            </a:ext>
          </a:extLst>
        </xdr:cNvPr>
        <xdr:cNvSpPr txBox="1"/>
      </xdr:nvSpPr>
      <xdr:spPr>
        <a:xfrm>
          <a:off x="19547840" y="104775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104775</xdr:rowOff>
    </xdr:from>
    <xdr:to>
      <xdr:col>116</xdr:col>
      <xdr:colOff>114300</xdr:colOff>
      <xdr:row>63</xdr:row>
      <xdr:rowOff>34925</xdr:rowOff>
    </xdr:to>
    <xdr:sp macro="" textlink="">
      <xdr:nvSpPr>
        <xdr:cNvPr id="442" name="フローチャート: 判断 441">
          <a:extLst>
            <a:ext uri="{FF2B5EF4-FFF2-40B4-BE49-F238E27FC236}">
              <a16:creationId xmlns:a16="http://schemas.microsoft.com/office/drawing/2014/main" id="{12684485-FF27-40BB-9C0C-BAA4E56DA7D9}"/>
            </a:ext>
          </a:extLst>
        </xdr:cNvPr>
        <xdr:cNvSpPr/>
      </xdr:nvSpPr>
      <xdr:spPr>
        <a:xfrm>
          <a:off x="19458940" y="104984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104775</xdr:rowOff>
    </xdr:from>
    <xdr:to>
      <xdr:col>112</xdr:col>
      <xdr:colOff>38100</xdr:colOff>
      <xdr:row>63</xdr:row>
      <xdr:rowOff>34925</xdr:rowOff>
    </xdr:to>
    <xdr:sp macro="" textlink="">
      <xdr:nvSpPr>
        <xdr:cNvPr id="443" name="フローチャート: 判断 442">
          <a:extLst>
            <a:ext uri="{FF2B5EF4-FFF2-40B4-BE49-F238E27FC236}">
              <a16:creationId xmlns:a16="http://schemas.microsoft.com/office/drawing/2014/main" id="{07209C38-922A-4645-8E72-C381763FA3DA}"/>
            </a:ext>
          </a:extLst>
        </xdr:cNvPr>
        <xdr:cNvSpPr/>
      </xdr:nvSpPr>
      <xdr:spPr>
        <a:xfrm>
          <a:off x="18735040" y="104984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61</xdr:row>
      <xdr:rowOff>52070</xdr:rowOff>
    </xdr:from>
    <xdr:ext cx="469900" cy="256540"/>
    <xdr:sp macro="" textlink="">
      <xdr:nvSpPr>
        <xdr:cNvPr id="444" name="n_1aveValue【保健センター・保健所】&#10;一人当たり面積">
          <a:extLst>
            <a:ext uri="{FF2B5EF4-FFF2-40B4-BE49-F238E27FC236}">
              <a16:creationId xmlns:a16="http://schemas.microsoft.com/office/drawing/2014/main" id="{2EFA2028-77CE-41C2-9207-86BE43C1F4A5}"/>
            </a:ext>
          </a:extLst>
        </xdr:cNvPr>
        <xdr:cNvSpPr txBox="1"/>
      </xdr:nvSpPr>
      <xdr:spPr>
        <a:xfrm>
          <a:off x="18561050" y="102781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62</xdr:row>
      <xdr:rowOff>120650</xdr:rowOff>
    </xdr:from>
    <xdr:to>
      <xdr:col>107</xdr:col>
      <xdr:colOff>101600</xdr:colOff>
      <xdr:row>63</xdr:row>
      <xdr:rowOff>50165</xdr:rowOff>
    </xdr:to>
    <xdr:sp macro="" textlink="">
      <xdr:nvSpPr>
        <xdr:cNvPr id="445" name="フローチャート: 判断 444">
          <a:extLst>
            <a:ext uri="{FF2B5EF4-FFF2-40B4-BE49-F238E27FC236}">
              <a16:creationId xmlns:a16="http://schemas.microsoft.com/office/drawing/2014/main" id="{35C30F59-F17F-4A37-ABEF-4CA58A7C2DB9}"/>
            </a:ext>
          </a:extLst>
        </xdr:cNvPr>
        <xdr:cNvSpPr/>
      </xdr:nvSpPr>
      <xdr:spPr>
        <a:xfrm>
          <a:off x="17937480" y="1051433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61</xdr:row>
      <xdr:rowOff>66675</xdr:rowOff>
    </xdr:from>
    <xdr:ext cx="467995" cy="258445"/>
    <xdr:sp macro="" textlink="">
      <xdr:nvSpPr>
        <xdr:cNvPr id="446" name="n_2aveValue【保健センター・保健所】&#10;一人当たり面積">
          <a:extLst>
            <a:ext uri="{FF2B5EF4-FFF2-40B4-BE49-F238E27FC236}">
              <a16:creationId xmlns:a16="http://schemas.microsoft.com/office/drawing/2014/main" id="{F862300A-5C79-4011-B87A-B15EB0912444}"/>
            </a:ext>
          </a:extLst>
        </xdr:cNvPr>
        <xdr:cNvSpPr txBox="1"/>
      </xdr:nvSpPr>
      <xdr:spPr>
        <a:xfrm>
          <a:off x="17776190" y="1029271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63500</xdr:colOff>
      <xdr:row>62</xdr:row>
      <xdr:rowOff>116840</xdr:rowOff>
    </xdr:from>
    <xdr:to>
      <xdr:col>102</xdr:col>
      <xdr:colOff>165100</xdr:colOff>
      <xdr:row>63</xdr:row>
      <xdr:rowOff>46355</xdr:rowOff>
    </xdr:to>
    <xdr:sp macro="" textlink="">
      <xdr:nvSpPr>
        <xdr:cNvPr id="447" name="フローチャート: 判断 446">
          <a:extLst>
            <a:ext uri="{FF2B5EF4-FFF2-40B4-BE49-F238E27FC236}">
              <a16:creationId xmlns:a16="http://schemas.microsoft.com/office/drawing/2014/main" id="{74831156-5ED4-474E-93C2-413439D64EA5}"/>
            </a:ext>
          </a:extLst>
        </xdr:cNvPr>
        <xdr:cNvSpPr/>
      </xdr:nvSpPr>
      <xdr:spPr>
        <a:xfrm>
          <a:off x="17162780" y="1051052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61</xdr:row>
      <xdr:rowOff>63500</xdr:rowOff>
    </xdr:from>
    <xdr:ext cx="467995" cy="257175"/>
    <xdr:sp macro="" textlink="">
      <xdr:nvSpPr>
        <xdr:cNvPr id="448" name="n_3aveValue【保健センター・保健所】&#10;一人当たり面積">
          <a:extLst>
            <a:ext uri="{FF2B5EF4-FFF2-40B4-BE49-F238E27FC236}">
              <a16:creationId xmlns:a16="http://schemas.microsoft.com/office/drawing/2014/main" id="{A74C776B-E58F-49C6-BFEF-55867AC68B49}"/>
            </a:ext>
          </a:extLst>
        </xdr:cNvPr>
        <xdr:cNvSpPr txBox="1"/>
      </xdr:nvSpPr>
      <xdr:spPr>
        <a:xfrm>
          <a:off x="17001490" y="102895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66</xdr:row>
      <xdr:rowOff>111760</xdr:rowOff>
    </xdr:from>
    <xdr:ext cx="761365" cy="257175"/>
    <xdr:sp macro="" textlink="">
      <xdr:nvSpPr>
        <xdr:cNvPr id="449" name="テキスト ボックス 448">
          <a:extLst>
            <a:ext uri="{FF2B5EF4-FFF2-40B4-BE49-F238E27FC236}">
              <a16:creationId xmlns:a16="http://schemas.microsoft.com/office/drawing/2014/main" id="{53FCAC56-1247-4790-B68F-2E842E6BCB98}"/>
            </a:ext>
          </a:extLst>
        </xdr:cNvPr>
        <xdr:cNvSpPr txBox="1"/>
      </xdr:nvSpPr>
      <xdr:spPr>
        <a:xfrm>
          <a:off x="19342100" y="1117600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175"/>
    <xdr:sp macro="" textlink="">
      <xdr:nvSpPr>
        <xdr:cNvPr id="450" name="テキスト ボックス 449">
          <a:extLst>
            <a:ext uri="{FF2B5EF4-FFF2-40B4-BE49-F238E27FC236}">
              <a16:creationId xmlns:a16="http://schemas.microsoft.com/office/drawing/2014/main" id="{B5B16847-711D-4042-9382-B3004D04509C}"/>
            </a:ext>
          </a:extLst>
        </xdr:cNvPr>
        <xdr:cNvSpPr txBox="1"/>
      </xdr:nvSpPr>
      <xdr:spPr>
        <a:xfrm>
          <a:off x="18610580" y="11176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1365" cy="257175"/>
    <xdr:sp macro="" textlink="">
      <xdr:nvSpPr>
        <xdr:cNvPr id="451" name="テキスト ボックス 450">
          <a:extLst>
            <a:ext uri="{FF2B5EF4-FFF2-40B4-BE49-F238E27FC236}">
              <a16:creationId xmlns:a16="http://schemas.microsoft.com/office/drawing/2014/main" id="{C5E95233-D28B-485B-B6E4-8F673A696EF9}"/>
            </a:ext>
          </a:extLst>
        </xdr:cNvPr>
        <xdr:cNvSpPr txBox="1"/>
      </xdr:nvSpPr>
      <xdr:spPr>
        <a:xfrm>
          <a:off x="17820640" y="1117600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175"/>
    <xdr:sp macro="" textlink="">
      <xdr:nvSpPr>
        <xdr:cNvPr id="452" name="テキスト ボックス 451">
          <a:extLst>
            <a:ext uri="{FF2B5EF4-FFF2-40B4-BE49-F238E27FC236}">
              <a16:creationId xmlns:a16="http://schemas.microsoft.com/office/drawing/2014/main" id="{54248301-F51A-45AF-BBAB-E684C0CFFB28}"/>
            </a:ext>
          </a:extLst>
        </xdr:cNvPr>
        <xdr:cNvSpPr txBox="1"/>
      </xdr:nvSpPr>
      <xdr:spPr>
        <a:xfrm>
          <a:off x="17045940" y="11176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175"/>
    <xdr:sp macro="" textlink="">
      <xdr:nvSpPr>
        <xdr:cNvPr id="453" name="テキスト ボックス 452">
          <a:extLst>
            <a:ext uri="{FF2B5EF4-FFF2-40B4-BE49-F238E27FC236}">
              <a16:creationId xmlns:a16="http://schemas.microsoft.com/office/drawing/2014/main" id="{26DA1C1E-8C9A-4257-B3D5-B17B2BE4A3ED}"/>
            </a:ext>
          </a:extLst>
        </xdr:cNvPr>
        <xdr:cNvSpPr txBox="1"/>
      </xdr:nvSpPr>
      <xdr:spPr>
        <a:xfrm>
          <a:off x="16263620" y="11176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111</xdr:col>
      <xdr:colOff>127000</xdr:colOff>
      <xdr:row>62</xdr:row>
      <xdr:rowOff>143510</xdr:rowOff>
    </xdr:from>
    <xdr:to>
      <xdr:col>112</xdr:col>
      <xdr:colOff>38100</xdr:colOff>
      <xdr:row>63</xdr:row>
      <xdr:rowOff>73025</xdr:rowOff>
    </xdr:to>
    <xdr:sp macro="" textlink="">
      <xdr:nvSpPr>
        <xdr:cNvPr id="454" name="楕円 453">
          <a:extLst>
            <a:ext uri="{FF2B5EF4-FFF2-40B4-BE49-F238E27FC236}">
              <a16:creationId xmlns:a16="http://schemas.microsoft.com/office/drawing/2014/main" id="{779376D8-E9F3-490D-87AA-608285D07FD5}"/>
            </a:ext>
          </a:extLst>
        </xdr:cNvPr>
        <xdr:cNvSpPr/>
      </xdr:nvSpPr>
      <xdr:spPr>
        <a:xfrm>
          <a:off x="18735040" y="10537190"/>
          <a:ext cx="7874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143510</xdr:rowOff>
    </xdr:from>
    <xdr:to>
      <xdr:col>107</xdr:col>
      <xdr:colOff>101600</xdr:colOff>
      <xdr:row>63</xdr:row>
      <xdr:rowOff>73025</xdr:rowOff>
    </xdr:to>
    <xdr:sp macro="" textlink="">
      <xdr:nvSpPr>
        <xdr:cNvPr id="455" name="楕円 454">
          <a:extLst>
            <a:ext uri="{FF2B5EF4-FFF2-40B4-BE49-F238E27FC236}">
              <a16:creationId xmlns:a16="http://schemas.microsoft.com/office/drawing/2014/main" id="{F56417F4-A039-476D-A3A2-964FB8313639}"/>
            </a:ext>
          </a:extLst>
        </xdr:cNvPr>
        <xdr:cNvSpPr/>
      </xdr:nvSpPr>
      <xdr:spPr>
        <a:xfrm>
          <a:off x="17937480" y="1053719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22860</xdr:rowOff>
    </xdr:from>
    <xdr:to>
      <xdr:col>111</xdr:col>
      <xdr:colOff>177800</xdr:colOff>
      <xdr:row>63</xdr:row>
      <xdr:rowOff>22860</xdr:rowOff>
    </xdr:to>
    <xdr:cxnSp macro="">
      <xdr:nvCxnSpPr>
        <xdr:cNvPr id="456" name="直線コネクタ 455">
          <a:extLst>
            <a:ext uri="{FF2B5EF4-FFF2-40B4-BE49-F238E27FC236}">
              <a16:creationId xmlns:a16="http://schemas.microsoft.com/office/drawing/2014/main" id="{EA00791D-AD0D-43FF-854E-6CD607136A6A}"/>
            </a:ext>
          </a:extLst>
        </xdr:cNvPr>
        <xdr:cNvCxnSpPr/>
      </xdr:nvCxnSpPr>
      <xdr:spPr>
        <a:xfrm>
          <a:off x="17988280" y="10584180"/>
          <a:ext cx="7899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143510</xdr:rowOff>
    </xdr:from>
    <xdr:to>
      <xdr:col>102</xdr:col>
      <xdr:colOff>165100</xdr:colOff>
      <xdr:row>63</xdr:row>
      <xdr:rowOff>73025</xdr:rowOff>
    </xdr:to>
    <xdr:sp macro="" textlink="">
      <xdr:nvSpPr>
        <xdr:cNvPr id="457" name="楕円 456">
          <a:extLst>
            <a:ext uri="{FF2B5EF4-FFF2-40B4-BE49-F238E27FC236}">
              <a16:creationId xmlns:a16="http://schemas.microsoft.com/office/drawing/2014/main" id="{0BB68343-27CA-4CE0-8077-856180A0AB73}"/>
            </a:ext>
          </a:extLst>
        </xdr:cNvPr>
        <xdr:cNvSpPr/>
      </xdr:nvSpPr>
      <xdr:spPr>
        <a:xfrm>
          <a:off x="17162780" y="1053719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22860</xdr:rowOff>
    </xdr:from>
    <xdr:to>
      <xdr:col>107</xdr:col>
      <xdr:colOff>50800</xdr:colOff>
      <xdr:row>63</xdr:row>
      <xdr:rowOff>22860</xdr:rowOff>
    </xdr:to>
    <xdr:cxnSp macro="">
      <xdr:nvCxnSpPr>
        <xdr:cNvPr id="458" name="直線コネクタ 457">
          <a:extLst>
            <a:ext uri="{FF2B5EF4-FFF2-40B4-BE49-F238E27FC236}">
              <a16:creationId xmlns:a16="http://schemas.microsoft.com/office/drawing/2014/main" id="{ABF6784A-02D0-4053-82DC-3DFE9E298A94}"/>
            </a:ext>
          </a:extLst>
        </xdr:cNvPr>
        <xdr:cNvCxnSpPr/>
      </xdr:nvCxnSpPr>
      <xdr:spPr>
        <a:xfrm>
          <a:off x="17213580" y="1058418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63</xdr:row>
      <xdr:rowOff>64770</xdr:rowOff>
    </xdr:from>
    <xdr:ext cx="469900" cy="257175"/>
    <xdr:sp macro="" textlink="">
      <xdr:nvSpPr>
        <xdr:cNvPr id="459" name="n_1mainValue【保健センター・保健所】&#10;一人当たり面積">
          <a:extLst>
            <a:ext uri="{FF2B5EF4-FFF2-40B4-BE49-F238E27FC236}">
              <a16:creationId xmlns:a16="http://schemas.microsoft.com/office/drawing/2014/main" id="{A8AEF999-0089-478D-BF98-8C9F082CD9B3}"/>
            </a:ext>
          </a:extLst>
        </xdr:cNvPr>
        <xdr:cNvSpPr txBox="1"/>
      </xdr:nvSpPr>
      <xdr:spPr>
        <a:xfrm>
          <a:off x="18561050" y="106260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64770</xdr:rowOff>
    </xdr:from>
    <xdr:ext cx="467995" cy="257175"/>
    <xdr:sp macro="" textlink="">
      <xdr:nvSpPr>
        <xdr:cNvPr id="460" name="n_2mainValue【保健センター・保健所】&#10;一人当たり面積">
          <a:extLst>
            <a:ext uri="{FF2B5EF4-FFF2-40B4-BE49-F238E27FC236}">
              <a16:creationId xmlns:a16="http://schemas.microsoft.com/office/drawing/2014/main" id="{333FF9C1-1A4F-427C-9782-A0C5FB0145CE}"/>
            </a:ext>
          </a:extLst>
        </xdr:cNvPr>
        <xdr:cNvSpPr txBox="1"/>
      </xdr:nvSpPr>
      <xdr:spPr>
        <a:xfrm>
          <a:off x="17776190" y="106260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64770</xdr:rowOff>
    </xdr:from>
    <xdr:ext cx="467995" cy="257175"/>
    <xdr:sp macro="" textlink="">
      <xdr:nvSpPr>
        <xdr:cNvPr id="461" name="n_3mainValue【保健センター・保健所】&#10;一人当たり面積">
          <a:extLst>
            <a:ext uri="{FF2B5EF4-FFF2-40B4-BE49-F238E27FC236}">
              <a16:creationId xmlns:a16="http://schemas.microsoft.com/office/drawing/2014/main" id="{01695A8D-A36A-417F-B76F-932AECF13EC5}"/>
            </a:ext>
          </a:extLst>
        </xdr:cNvPr>
        <xdr:cNvSpPr txBox="1"/>
      </xdr:nvSpPr>
      <xdr:spPr>
        <a:xfrm>
          <a:off x="17001490" y="106260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151765</xdr:rowOff>
    </xdr:from>
    <xdr:to>
      <xdr:col>90</xdr:col>
      <xdr:colOff>25400</xdr:colOff>
      <xdr:row>72</xdr:row>
      <xdr:rowOff>101600</xdr:rowOff>
    </xdr:to>
    <xdr:sp macro="" textlink="">
      <xdr:nvSpPr>
        <xdr:cNvPr id="462" name="正方形/長方形 461">
          <a:extLst>
            <a:ext uri="{FF2B5EF4-FFF2-40B4-BE49-F238E27FC236}">
              <a16:creationId xmlns:a16="http://schemas.microsoft.com/office/drawing/2014/main" id="{E3823FB4-8A04-4590-A440-61BB8ACBD25E}"/>
            </a:ext>
          </a:extLst>
        </xdr:cNvPr>
        <xdr:cNvSpPr/>
      </xdr:nvSpPr>
      <xdr:spPr>
        <a:xfrm>
          <a:off x="10960100" y="11551285"/>
          <a:ext cx="41529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126365</xdr:rowOff>
    </xdr:from>
    <xdr:to>
      <xdr:col>74</xdr:col>
      <xdr:colOff>0</xdr:colOff>
      <xdr:row>74</xdr:row>
      <xdr:rowOff>37465</xdr:rowOff>
    </xdr:to>
    <xdr:sp macro="" textlink="">
      <xdr:nvSpPr>
        <xdr:cNvPr id="463" name="正方形/長方形 462">
          <a:extLst>
            <a:ext uri="{FF2B5EF4-FFF2-40B4-BE49-F238E27FC236}">
              <a16:creationId xmlns:a16="http://schemas.microsoft.com/office/drawing/2014/main" id="{CB12E2E4-308E-4C57-B90D-D6F47221DBFA}"/>
            </a:ext>
          </a:extLst>
        </xdr:cNvPr>
        <xdr:cNvSpPr/>
      </xdr:nvSpPr>
      <xdr:spPr>
        <a:xfrm>
          <a:off x="11064240" y="12196445"/>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158115</xdr:rowOff>
    </xdr:from>
    <xdr:to>
      <xdr:col>74</xdr:col>
      <xdr:colOff>0</xdr:colOff>
      <xdr:row>75</xdr:row>
      <xdr:rowOff>69215</xdr:rowOff>
    </xdr:to>
    <xdr:sp macro="" textlink="">
      <xdr:nvSpPr>
        <xdr:cNvPr id="464" name="正方形/長方形 463">
          <a:extLst>
            <a:ext uri="{FF2B5EF4-FFF2-40B4-BE49-F238E27FC236}">
              <a16:creationId xmlns:a16="http://schemas.microsoft.com/office/drawing/2014/main" id="{5CC6709C-CC49-471C-98C5-90DE449B66F0}"/>
            </a:ext>
          </a:extLst>
        </xdr:cNvPr>
        <xdr:cNvSpPr/>
      </xdr:nvSpPr>
      <xdr:spPr>
        <a:xfrm>
          <a:off x="11064240" y="12395835"/>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126365</xdr:rowOff>
    </xdr:from>
    <xdr:to>
      <xdr:col>79</xdr:col>
      <xdr:colOff>63500</xdr:colOff>
      <xdr:row>74</xdr:row>
      <xdr:rowOff>37465</xdr:rowOff>
    </xdr:to>
    <xdr:sp macro="" textlink="">
      <xdr:nvSpPr>
        <xdr:cNvPr id="465" name="正方形/長方形 464">
          <a:extLst>
            <a:ext uri="{FF2B5EF4-FFF2-40B4-BE49-F238E27FC236}">
              <a16:creationId xmlns:a16="http://schemas.microsoft.com/office/drawing/2014/main" id="{D00F6D4F-5E18-4A04-B6AD-8686D9DF29B0}"/>
            </a:ext>
          </a:extLst>
        </xdr:cNvPr>
        <xdr:cNvSpPr/>
      </xdr:nvSpPr>
      <xdr:spPr>
        <a:xfrm>
          <a:off x="11965940" y="12196445"/>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158115</xdr:rowOff>
    </xdr:from>
    <xdr:to>
      <xdr:col>79</xdr:col>
      <xdr:colOff>63500</xdr:colOff>
      <xdr:row>75</xdr:row>
      <xdr:rowOff>69215</xdr:rowOff>
    </xdr:to>
    <xdr:sp macro="" textlink="">
      <xdr:nvSpPr>
        <xdr:cNvPr id="466" name="正方形/長方形 465">
          <a:extLst>
            <a:ext uri="{FF2B5EF4-FFF2-40B4-BE49-F238E27FC236}">
              <a16:creationId xmlns:a16="http://schemas.microsoft.com/office/drawing/2014/main" id="{E15E0DE2-377D-480F-9900-BFE726023B08}"/>
            </a:ext>
          </a:extLst>
        </xdr:cNvPr>
        <xdr:cNvSpPr/>
      </xdr:nvSpPr>
      <xdr:spPr>
        <a:xfrm>
          <a:off x="11965940" y="12395835"/>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126365</xdr:rowOff>
    </xdr:from>
    <xdr:to>
      <xdr:col>85</xdr:col>
      <xdr:colOff>63500</xdr:colOff>
      <xdr:row>74</xdr:row>
      <xdr:rowOff>37465</xdr:rowOff>
    </xdr:to>
    <xdr:sp macro="" textlink="">
      <xdr:nvSpPr>
        <xdr:cNvPr id="467" name="正方形/長方形 466">
          <a:extLst>
            <a:ext uri="{FF2B5EF4-FFF2-40B4-BE49-F238E27FC236}">
              <a16:creationId xmlns:a16="http://schemas.microsoft.com/office/drawing/2014/main" id="{E811AFE1-CC91-426E-9DD0-A80E68DD6174}"/>
            </a:ext>
          </a:extLst>
        </xdr:cNvPr>
        <xdr:cNvSpPr/>
      </xdr:nvSpPr>
      <xdr:spPr>
        <a:xfrm>
          <a:off x="12971780" y="12196445"/>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73</xdr:row>
      <xdr:rowOff>158115</xdr:rowOff>
    </xdr:from>
    <xdr:to>
      <xdr:col>85</xdr:col>
      <xdr:colOff>63500</xdr:colOff>
      <xdr:row>75</xdr:row>
      <xdr:rowOff>69215</xdr:rowOff>
    </xdr:to>
    <xdr:sp macro="" textlink="">
      <xdr:nvSpPr>
        <xdr:cNvPr id="468" name="正方形/長方形 467">
          <a:extLst>
            <a:ext uri="{FF2B5EF4-FFF2-40B4-BE49-F238E27FC236}">
              <a16:creationId xmlns:a16="http://schemas.microsoft.com/office/drawing/2014/main" id="{EA9D1F1B-B812-4DC8-9AF8-96AC8ADF38DD}"/>
            </a:ext>
          </a:extLst>
        </xdr:cNvPr>
        <xdr:cNvSpPr/>
      </xdr:nvSpPr>
      <xdr:spPr>
        <a:xfrm>
          <a:off x="12971780" y="12395835"/>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94615</xdr:rowOff>
    </xdr:from>
    <xdr:to>
      <xdr:col>90</xdr:col>
      <xdr:colOff>25400</xdr:colOff>
      <xdr:row>88</xdr:row>
      <xdr:rowOff>151765</xdr:rowOff>
    </xdr:to>
    <xdr:sp macro="" textlink="">
      <xdr:nvSpPr>
        <xdr:cNvPr id="469" name="正方形/長方形 468">
          <a:extLst>
            <a:ext uri="{FF2B5EF4-FFF2-40B4-BE49-F238E27FC236}">
              <a16:creationId xmlns:a16="http://schemas.microsoft.com/office/drawing/2014/main" id="{D10650D8-A2C1-4E0E-A0B8-840506F1052F}"/>
            </a:ext>
          </a:extLst>
        </xdr:cNvPr>
        <xdr:cNvSpPr/>
      </xdr:nvSpPr>
      <xdr:spPr>
        <a:xfrm>
          <a:off x="10960100" y="12667615"/>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151765</xdr:rowOff>
    </xdr:from>
    <xdr:to>
      <xdr:col>120</xdr:col>
      <xdr:colOff>152400</xdr:colOff>
      <xdr:row>72</xdr:row>
      <xdr:rowOff>101600</xdr:rowOff>
    </xdr:to>
    <xdr:sp macro="" textlink="">
      <xdr:nvSpPr>
        <xdr:cNvPr id="470" name="正方形/長方形 469">
          <a:extLst>
            <a:ext uri="{FF2B5EF4-FFF2-40B4-BE49-F238E27FC236}">
              <a16:creationId xmlns:a16="http://schemas.microsoft.com/office/drawing/2014/main" id="{5F8C0DDC-11D5-47A6-9771-937B7E7A775A}"/>
            </a:ext>
          </a:extLst>
        </xdr:cNvPr>
        <xdr:cNvSpPr/>
      </xdr:nvSpPr>
      <xdr:spPr>
        <a:xfrm>
          <a:off x="16093440" y="11551285"/>
          <a:ext cx="417576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126365</xdr:rowOff>
    </xdr:from>
    <xdr:to>
      <xdr:col>104</xdr:col>
      <xdr:colOff>127000</xdr:colOff>
      <xdr:row>74</xdr:row>
      <xdr:rowOff>37465</xdr:rowOff>
    </xdr:to>
    <xdr:sp macro="" textlink="">
      <xdr:nvSpPr>
        <xdr:cNvPr id="471" name="正方形/長方形 470">
          <a:extLst>
            <a:ext uri="{FF2B5EF4-FFF2-40B4-BE49-F238E27FC236}">
              <a16:creationId xmlns:a16="http://schemas.microsoft.com/office/drawing/2014/main" id="{42AC73FD-E952-46A0-B9AE-68C66C9155D1}"/>
            </a:ext>
          </a:extLst>
        </xdr:cNvPr>
        <xdr:cNvSpPr/>
      </xdr:nvSpPr>
      <xdr:spPr>
        <a:xfrm>
          <a:off x="16220440" y="12196445"/>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158115</xdr:rowOff>
    </xdr:from>
    <xdr:to>
      <xdr:col>104</xdr:col>
      <xdr:colOff>127000</xdr:colOff>
      <xdr:row>75</xdr:row>
      <xdr:rowOff>69215</xdr:rowOff>
    </xdr:to>
    <xdr:sp macro="" textlink="">
      <xdr:nvSpPr>
        <xdr:cNvPr id="472" name="正方形/長方形 471">
          <a:extLst>
            <a:ext uri="{FF2B5EF4-FFF2-40B4-BE49-F238E27FC236}">
              <a16:creationId xmlns:a16="http://schemas.microsoft.com/office/drawing/2014/main" id="{E3D64582-C2B7-404E-BB39-503A6183C5BC}"/>
            </a:ext>
          </a:extLst>
        </xdr:cNvPr>
        <xdr:cNvSpPr/>
      </xdr:nvSpPr>
      <xdr:spPr>
        <a:xfrm>
          <a:off x="16220440" y="12395835"/>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126365</xdr:rowOff>
    </xdr:from>
    <xdr:to>
      <xdr:col>110</xdr:col>
      <xdr:colOff>0</xdr:colOff>
      <xdr:row>74</xdr:row>
      <xdr:rowOff>37465</xdr:rowOff>
    </xdr:to>
    <xdr:sp macro="" textlink="">
      <xdr:nvSpPr>
        <xdr:cNvPr id="473" name="正方形/長方形 472">
          <a:extLst>
            <a:ext uri="{FF2B5EF4-FFF2-40B4-BE49-F238E27FC236}">
              <a16:creationId xmlns:a16="http://schemas.microsoft.com/office/drawing/2014/main" id="{214EADA7-88DC-45D8-8DF4-E43D2D2DF0D0}"/>
            </a:ext>
          </a:extLst>
        </xdr:cNvPr>
        <xdr:cNvSpPr/>
      </xdr:nvSpPr>
      <xdr:spPr>
        <a:xfrm>
          <a:off x="17099280" y="12196445"/>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158115</xdr:rowOff>
    </xdr:from>
    <xdr:to>
      <xdr:col>110</xdr:col>
      <xdr:colOff>0</xdr:colOff>
      <xdr:row>75</xdr:row>
      <xdr:rowOff>69215</xdr:rowOff>
    </xdr:to>
    <xdr:sp macro="" textlink="">
      <xdr:nvSpPr>
        <xdr:cNvPr id="474" name="正方形/長方形 473">
          <a:extLst>
            <a:ext uri="{FF2B5EF4-FFF2-40B4-BE49-F238E27FC236}">
              <a16:creationId xmlns:a16="http://schemas.microsoft.com/office/drawing/2014/main" id="{D4B8E9B8-6CBA-4E13-A228-10307542A60F}"/>
            </a:ext>
          </a:extLst>
        </xdr:cNvPr>
        <xdr:cNvSpPr/>
      </xdr:nvSpPr>
      <xdr:spPr>
        <a:xfrm>
          <a:off x="17099280" y="12395835"/>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126365</xdr:rowOff>
    </xdr:from>
    <xdr:to>
      <xdr:col>116</xdr:col>
      <xdr:colOff>0</xdr:colOff>
      <xdr:row>74</xdr:row>
      <xdr:rowOff>37465</xdr:rowOff>
    </xdr:to>
    <xdr:sp macro="" textlink="">
      <xdr:nvSpPr>
        <xdr:cNvPr id="475" name="正方形/長方形 474">
          <a:extLst>
            <a:ext uri="{FF2B5EF4-FFF2-40B4-BE49-F238E27FC236}">
              <a16:creationId xmlns:a16="http://schemas.microsoft.com/office/drawing/2014/main" id="{78C84EDB-D329-443E-8522-E84529715F17}"/>
            </a:ext>
          </a:extLst>
        </xdr:cNvPr>
        <xdr:cNvSpPr/>
      </xdr:nvSpPr>
      <xdr:spPr>
        <a:xfrm>
          <a:off x="18105120" y="12196445"/>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73</xdr:row>
      <xdr:rowOff>158115</xdr:rowOff>
    </xdr:from>
    <xdr:to>
      <xdr:col>116</xdr:col>
      <xdr:colOff>0</xdr:colOff>
      <xdr:row>75</xdr:row>
      <xdr:rowOff>69215</xdr:rowOff>
    </xdr:to>
    <xdr:sp macro="" textlink="">
      <xdr:nvSpPr>
        <xdr:cNvPr id="476" name="正方形/長方形 475">
          <a:extLst>
            <a:ext uri="{FF2B5EF4-FFF2-40B4-BE49-F238E27FC236}">
              <a16:creationId xmlns:a16="http://schemas.microsoft.com/office/drawing/2014/main" id="{271F2AD8-A8C2-4FB7-AEA3-E796EA780974}"/>
            </a:ext>
          </a:extLst>
        </xdr:cNvPr>
        <xdr:cNvSpPr/>
      </xdr:nvSpPr>
      <xdr:spPr>
        <a:xfrm>
          <a:off x="18105120" y="12395835"/>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94615</xdr:rowOff>
    </xdr:from>
    <xdr:to>
      <xdr:col>120</xdr:col>
      <xdr:colOff>152400</xdr:colOff>
      <xdr:row>88</xdr:row>
      <xdr:rowOff>151765</xdr:rowOff>
    </xdr:to>
    <xdr:sp macro="" textlink="">
      <xdr:nvSpPr>
        <xdr:cNvPr id="477" name="正方形/長方形 476">
          <a:extLst>
            <a:ext uri="{FF2B5EF4-FFF2-40B4-BE49-F238E27FC236}">
              <a16:creationId xmlns:a16="http://schemas.microsoft.com/office/drawing/2014/main" id="{941CF513-F75C-487A-9327-A27FF4040433}"/>
            </a:ext>
          </a:extLst>
        </xdr:cNvPr>
        <xdr:cNvSpPr/>
      </xdr:nvSpPr>
      <xdr:spPr>
        <a:xfrm>
          <a:off x="16093440" y="12667615"/>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78" name="正方形/長方形 477">
          <a:extLst>
            <a:ext uri="{FF2B5EF4-FFF2-40B4-BE49-F238E27FC236}">
              <a16:creationId xmlns:a16="http://schemas.microsoft.com/office/drawing/2014/main" id="{2368E884-18F6-4635-8DEA-C6F55B6CB001}"/>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9" name="正方形/長方形 478">
          <a:extLst>
            <a:ext uri="{FF2B5EF4-FFF2-40B4-BE49-F238E27FC236}">
              <a16:creationId xmlns:a16="http://schemas.microsoft.com/office/drawing/2014/main" id="{F30EF51E-3B62-4AAD-864D-12BFF5EA5754}"/>
            </a:ext>
          </a:extLst>
        </xdr:cNvPr>
        <xdr:cNvSpPr/>
      </xdr:nvSpPr>
      <xdr:spPr>
        <a:xfrm>
          <a:off x="1106424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0" name="正方形/長方形 479">
          <a:extLst>
            <a:ext uri="{FF2B5EF4-FFF2-40B4-BE49-F238E27FC236}">
              <a16:creationId xmlns:a16="http://schemas.microsoft.com/office/drawing/2014/main" id="{6FAFC13C-9F33-4284-9C84-222707292C68}"/>
            </a:ext>
          </a:extLst>
        </xdr:cNvPr>
        <xdr:cNvSpPr/>
      </xdr:nvSpPr>
      <xdr:spPr>
        <a:xfrm>
          <a:off x="1106424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1" name="正方形/長方形 480">
          <a:extLst>
            <a:ext uri="{FF2B5EF4-FFF2-40B4-BE49-F238E27FC236}">
              <a16:creationId xmlns:a16="http://schemas.microsoft.com/office/drawing/2014/main" id="{90BC74AC-D773-420A-95A1-B99FB853AC99}"/>
            </a:ext>
          </a:extLst>
        </xdr:cNvPr>
        <xdr:cNvSpPr/>
      </xdr:nvSpPr>
      <xdr:spPr>
        <a:xfrm>
          <a:off x="1196594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2" name="正方形/長方形 481">
          <a:extLst>
            <a:ext uri="{FF2B5EF4-FFF2-40B4-BE49-F238E27FC236}">
              <a16:creationId xmlns:a16="http://schemas.microsoft.com/office/drawing/2014/main" id="{915B0375-66A9-4F36-B325-996A5348D21E}"/>
            </a:ext>
          </a:extLst>
        </xdr:cNvPr>
        <xdr:cNvSpPr/>
      </xdr:nvSpPr>
      <xdr:spPr>
        <a:xfrm>
          <a:off x="1196594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3" name="正方形/長方形 482">
          <a:extLst>
            <a:ext uri="{FF2B5EF4-FFF2-40B4-BE49-F238E27FC236}">
              <a16:creationId xmlns:a16="http://schemas.microsoft.com/office/drawing/2014/main" id="{94294C1E-0C4A-48E6-B192-1569BD45C653}"/>
            </a:ext>
          </a:extLst>
        </xdr:cNvPr>
        <xdr:cNvSpPr/>
      </xdr:nvSpPr>
      <xdr:spPr>
        <a:xfrm>
          <a:off x="1297178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4" name="正方形/長方形 483">
          <a:extLst>
            <a:ext uri="{FF2B5EF4-FFF2-40B4-BE49-F238E27FC236}">
              <a16:creationId xmlns:a16="http://schemas.microsoft.com/office/drawing/2014/main" id="{7D8EE0F4-51B6-4E53-ABF6-6801EFFFF85A}"/>
            </a:ext>
          </a:extLst>
        </xdr:cNvPr>
        <xdr:cNvSpPr/>
      </xdr:nvSpPr>
      <xdr:spPr>
        <a:xfrm>
          <a:off x="1297178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5" name="正方形/長方形 484">
          <a:extLst>
            <a:ext uri="{FF2B5EF4-FFF2-40B4-BE49-F238E27FC236}">
              <a16:creationId xmlns:a16="http://schemas.microsoft.com/office/drawing/2014/main" id="{5DD00FCA-9E05-409E-A6B0-B41AFDBD8008}"/>
            </a:ext>
          </a:extLst>
        </xdr:cNvPr>
        <xdr:cNvSpPr/>
      </xdr:nvSpPr>
      <xdr:spPr>
        <a:xfrm>
          <a:off x="10960100" y="16394430"/>
          <a:ext cx="415290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6545" cy="225425"/>
    <xdr:sp macro="" textlink="">
      <xdr:nvSpPr>
        <xdr:cNvPr id="486" name="テキスト ボックス 485">
          <a:extLst>
            <a:ext uri="{FF2B5EF4-FFF2-40B4-BE49-F238E27FC236}">
              <a16:creationId xmlns:a16="http://schemas.microsoft.com/office/drawing/2014/main" id="{CDF7A7F5-42A8-457D-8749-7C5F315F899E}"/>
            </a:ext>
          </a:extLst>
        </xdr:cNvPr>
        <xdr:cNvSpPr txBox="1"/>
      </xdr:nvSpPr>
      <xdr:spPr>
        <a:xfrm>
          <a:off x="10922000" y="1620774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7" name="直線コネクタ 486">
          <a:extLst>
            <a:ext uri="{FF2B5EF4-FFF2-40B4-BE49-F238E27FC236}">
              <a16:creationId xmlns:a16="http://schemas.microsoft.com/office/drawing/2014/main" id="{C5887076-76EE-4DF2-BAFB-AA294948F0D2}"/>
            </a:ext>
          </a:extLst>
        </xdr:cNvPr>
        <xdr:cNvCxnSpPr/>
      </xdr:nvCxnSpPr>
      <xdr:spPr>
        <a:xfrm>
          <a:off x="10960100" y="1862709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35560</xdr:rowOff>
    </xdr:from>
    <xdr:to>
      <xdr:col>89</xdr:col>
      <xdr:colOff>177800</xdr:colOff>
      <xdr:row>109</xdr:row>
      <xdr:rowOff>35560</xdr:rowOff>
    </xdr:to>
    <xdr:cxnSp macro="">
      <xdr:nvCxnSpPr>
        <xdr:cNvPr id="488" name="直線コネクタ 487">
          <a:extLst>
            <a:ext uri="{FF2B5EF4-FFF2-40B4-BE49-F238E27FC236}">
              <a16:creationId xmlns:a16="http://schemas.microsoft.com/office/drawing/2014/main" id="{D6A6F978-D416-4E5E-8CC8-F411B1480E10}"/>
            </a:ext>
          </a:extLst>
        </xdr:cNvPr>
        <xdr:cNvCxnSpPr/>
      </xdr:nvCxnSpPr>
      <xdr:spPr>
        <a:xfrm>
          <a:off x="10960100" y="1830832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64770</xdr:rowOff>
    </xdr:from>
    <xdr:ext cx="337820" cy="257175"/>
    <xdr:sp macro="" textlink="">
      <xdr:nvSpPr>
        <xdr:cNvPr id="489" name="テキスト ボックス 488">
          <a:extLst>
            <a:ext uri="{FF2B5EF4-FFF2-40B4-BE49-F238E27FC236}">
              <a16:creationId xmlns:a16="http://schemas.microsoft.com/office/drawing/2014/main" id="{A36AA055-F8CE-47A7-89D9-2AB60B996AC9}"/>
            </a:ext>
          </a:extLst>
        </xdr:cNvPr>
        <xdr:cNvSpPr txBox="1"/>
      </xdr:nvSpPr>
      <xdr:spPr>
        <a:xfrm>
          <a:off x="10666730" y="18169890"/>
          <a:ext cx="337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490" name="直線コネクタ 489">
          <a:extLst>
            <a:ext uri="{FF2B5EF4-FFF2-40B4-BE49-F238E27FC236}">
              <a16:creationId xmlns:a16="http://schemas.microsoft.com/office/drawing/2014/main" id="{A095CFFA-CFB7-414F-933F-B27A3DEA1020}"/>
            </a:ext>
          </a:extLst>
        </xdr:cNvPr>
        <xdr:cNvCxnSpPr/>
      </xdr:nvCxnSpPr>
      <xdr:spPr>
        <a:xfrm>
          <a:off x="10960100" y="1798955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491" name="テキスト ボックス 490">
          <a:extLst>
            <a:ext uri="{FF2B5EF4-FFF2-40B4-BE49-F238E27FC236}">
              <a16:creationId xmlns:a16="http://schemas.microsoft.com/office/drawing/2014/main" id="{19E420EA-824A-4159-A1DE-E894778860EF}"/>
            </a:ext>
          </a:extLst>
        </xdr:cNvPr>
        <xdr:cNvSpPr txBox="1"/>
      </xdr:nvSpPr>
      <xdr:spPr>
        <a:xfrm>
          <a:off x="10602595" y="178504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492" name="直線コネクタ 491">
          <a:extLst>
            <a:ext uri="{FF2B5EF4-FFF2-40B4-BE49-F238E27FC236}">
              <a16:creationId xmlns:a16="http://schemas.microsoft.com/office/drawing/2014/main" id="{ED5485A2-0E0C-4ABF-9F4F-D6854C2A6C08}"/>
            </a:ext>
          </a:extLst>
        </xdr:cNvPr>
        <xdr:cNvCxnSpPr/>
      </xdr:nvCxnSpPr>
      <xdr:spPr>
        <a:xfrm>
          <a:off x="10960100" y="1767014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7175"/>
    <xdr:sp macro="" textlink="">
      <xdr:nvSpPr>
        <xdr:cNvPr id="493" name="テキスト ボックス 492">
          <a:extLst>
            <a:ext uri="{FF2B5EF4-FFF2-40B4-BE49-F238E27FC236}">
              <a16:creationId xmlns:a16="http://schemas.microsoft.com/office/drawing/2014/main" id="{BC3EC706-1BB7-4826-9CE2-E49E084099A7}"/>
            </a:ext>
          </a:extLst>
        </xdr:cNvPr>
        <xdr:cNvSpPr txBox="1"/>
      </xdr:nvSpPr>
      <xdr:spPr>
        <a:xfrm>
          <a:off x="10602595" y="175323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494" name="直線コネクタ 493">
          <a:extLst>
            <a:ext uri="{FF2B5EF4-FFF2-40B4-BE49-F238E27FC236}">
              <a16:creationId xmlns:a16="http://schemas.microsoft.com/office/drawing/2014/main" id="{AA084617-1856-4A74-A5BC-B84DD432FA94}"/>
            </a:ext>
          </a:extLst>
        </xdr:cNvPr>
        <xdr:cNvCxnSpPr/>
      </xdr:nvCxnSpPr>
      <xdr:spPr>
        <a:xfrm>
          <a:off x="10960100" y="1735137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495" name="テキスト ボックス 494">
          <a:extLst>
            <a:ext uri="{FF2B5EF4-FFF2-40B4-BE49-F238E27FC236}">
              <a16:creationId xmlns:a16="http://schemas.microsoft.com/office/drawing/2014/main" id="{2080AEF0-F14A-4543-8278-2B6BC6E1675E}"/>
            </a:ext>
          </a:extLst>
        </xdr:cNvPr>
        <xdr:cNvSpPr txBox="1"/>
      </xdr:nvSpPr>
      <xdr:spPr>
        <a:xfrm>
          <a:off x="10602595" y="172129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496" name="直線コネクタ 495">
          <a:extLst>
            <a:ext uri="{FF2B5EF4-FFF2-40B4-BE49-F238E27FC236}">
              <a16:creationId xmlns:a16="http://schemas.microsoft.com/office/drawing/2014/main" id="{EF894D67-A17D-4D3A-A4F5-5376053A40DC}"/>
            </a:ext>
          </a:extLst>
        </xdr:cNvPr>
        <xdr:cNvCxnSpPr/>
      </xdr:nvCxnSpPr>
      <xdr:spPr>
        <a:xfrm>
          <a:off x="10960100" y="1703260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497" name="テキスト ボックス 496">
          <a:extLst>
            <a:ext uri="{FF2B5EF4-FFF2-40B4-BE49-F238E27FC236}">
              <a16:creationId xmlns:a16="http://schemas.microsoft.com/office/drawing/2014/main" id="{EC63B88B-98D2-412E-8C69-37CFBA26069E}"/>
            </a:ext>
          </a:extLst>
        </xdr:cNvPr>
        <xdr:cNvSpPr txBox="1"/>
      </xdr:nvSpPr>
      <xdr:spPr>
        <a:xfrm>
          <a:off x="10602595" y="16894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498" name="直線コネクタ 497">
          <a:extLst>
            <a:ext uri="{FF2B5EF4-FFF2-40B4-BE49-F238E27FC236}">
              <a16:creationId xmlns:a16="http://schemas.microsoft.com/office/drawing/2014/main" id="{47BA159B-9D60-4F6E-A865-13F370D27DD4}"/>
            </a:ext>
          </a:extLst>
        </xdr:cNvPr>
        <xdr:cNvCxnSpPr/>
      </xdr:nvCxnSpPr>
      <xdr:spPr>
        <a:xfrm>
          <a:off x="10960100" y="1671320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98</xdr:row>
      <xdr:rowOff>146050</xdr:rowOff>
    </xdr:from>
    <xdr:ext cx="466090" cy="257175"/>
    <xdr:sp macro="" textlink="">
      <xdr:nvSpPr>
        <xdr:cNvPr id="499" name="テキスト ボックス 498">
          <a:extLst>
            <a:ext uri="{FF2B5EF4-FFF2-40B4-BE49-F238E27FC236}">
              <a16:creationId xmlns:a16="http://schemas.microsoft.com/office/drawing/2014/main" id="{F48EB4B6-0676-47B5-898B-4C55B9AE9E1F}"/>
            </a:ext>
          </a:extLst>
        </xdr:cNvPr>
        <xdr:cNvSpPr txBox="1"/>
      </xdr:nvSpPr>
      <xdr:spPr>
        <a:xfrm>
          <a:off x="10561320" y="16574770"/>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0" name="直線コネクタ 499">
          <a:extLst>
            <a:ext uri="{FF2B5EF4-FFF2-40B4-BE49-F238E27FC236}">
              <a16:creationId xmlns:a16="http://schemas.microsoft.com/office/drawing/2014/main" id="{DF734927-3B48-4C37-A790-406E42B23AAD}"/>
            </a:ext>
          </a:extLst>
        </xdr:cNvPr>
        <xdr:cNvCxnSpPr/>
      </xdr:nvCxnSpPr>
      <xdr:spPr>
        <a:xfrm>
          <a:off x="10960100" y="1639443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6090" cy="259080"/>
    <xdr:sp macro="" textlink="">
      <xdr:nvSpPr>
        <xdr:cNvPr id="501" name="テキスト ボックス 500">
          <a:extLst>
            <a:ext uri="{FF2B5EF4-FFF2-40B4-BE49-F238E27FC236}">
              <a16:creationId xmlns:a16="http://schemas.microsoft.com/office/drawing/2014/main" id="{99EA6DAD-5F53-4692-ABCF-6BAA415985D2}"/>
            </a:ext>
          </a:extLst>
        </xdr:cNvPr>
        <xdr:cNvSpPr txBox="1"/>
      </xdr:nvSpPr>
      <xdr:spPr>
        <a:xfrm>
          <a:off x="10561320" y="162560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2" name="【庁舎】&#10;有形固定資産減価償却率グラフ枠">
          <a:extLst>
            <a:ext uri="{FF2B5EF4-FFF2-40B4-BE49-F238E27FC236}">
              <a16:creationId xmlns:a16="http://schemas.microsoft.com/office/drawing/2014/main" id="{0397834E-5BA3-488C-A208-DB9A82CB3253}"/>
            </a:ext>
          </a:extLst>
        </xdr:cNvPr>
        <xdr:cNvSpPr/>
      </xdr:nvSpPr>
      <xdr:spPr>
        <a:xfrm>
          <a:off x="10960100" y="16394430"/>
          <a:ext cx="415290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12700</xdr:rowOff>
    </xdr:from>
    <xdr:to>
      <xdr:col>85</xdr:col>
      <xdr:colOff>126365</xdr:colOff>
      <xdr:row>108</xdr:row>
      <xdr:rowOff>100965</xdr:rowOff>
    </xdr:to>
    <xdr:cxnSp macro="">
      <xdr:nvCxnSpPr>
        <xdr:cNvPr id="503" name="直線コネクタ 502">
          <a:extLst>
            <a:ext uri="{FF2B5EF4-FFF2-40B4-BE49-F238E27FC236}">
              <a16:creationId xmlns:a16="http://schemas.microsoft.com/office/drawing/2014/main" id="{83DEF352-066E-47F1-93DD-6D58ECE177BA}"/>
            </a:ext>
          </a:extLst>
        </xdr:cNvPr>
        <xdr:cNvCxnSpPr/>
      </xdr:nvCxnSpPr>
      <xdr:spPr>
        <a:xfrm flipV="1">
          <a:off x="14375765" y="16776700"/>
          <a:ext cx="0" cy="1429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104775</xdr:rowOff>
    </xdr:from>
    <xdr:ext cx="340360" cy="259080"/>
    <xdr:sp macro="" textlink="">
      <xdr:nvSpPr>
        <xdr:cNvPr id="504" name="【庁舎】&#10;有形固定資産減価償却率最小値テキスト">
          <a:extLst>
            <a:ext uri="{FF2B5EF4-FFF2-40B4-BE49-F238E27FC236}">
              <a16:creationId xmlns:a16="http://schemas.microsoft.com/office/drawing/2014/main" id="{0BA86AC9-323A-4DEC-A84A-6EBA79AEB2A0}"/>
            </a:ext>
          </a:extLst>
        </xdr:cNvPr>
        <xdr:cNvSpPr txBox="1"/>
      </xdr:nvSpPr>
      <xdr:spPr>
        <a:xfrm>
          <a:off x="14414500" y="1820989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100965</xdr:rowOff>
    </xdr:from>
    <xdr:to>
      <xdr:col>86</xdr:col>
      <xdr:colOff>25400</xdr:colOff>
      <xdr:row>108</xdr:row>
      <xdr:rowOff>100965</xdr:rowOff>
    </xdr:to>
    <xdr:cxnSp macro="">
      <xdr:nvCxnSpPr>
        <xdr:cNvPr id="505" name="直線コネクタ 504">
          <a:extLst>
            <a:ext uri="{FF2B5EF4-FFF2-40B4-BE49-F238E27FC236}">
              <a16:creationId xmlns:a16="http://schemas.microsoft.com/office/drawing/2014/main" id="{672934D3-781B-4E83-BDE4-CA2F5F46EE0D}"/>
            </a:ext>
          </a:extLst>
        </xdr:cNvPr>
        <xdr:cNvCxnSpPr/>
      </xdr:nvCxnSpPr>
      <xdr:spPr>
        <a:xfrm>
          <a:off x="14287500" y="18206085"/>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130810</xdr:rowOff>
    </xdr:from>
    <xdr:ext cx="405130" cy="259080"/>
    <xdr:sp macro="" textlink="">
      <xdr:nvSpPr>
        <xdr:cNvPr id="506" name="【庁舎】&#10;有形固定資産減価償却率最大値テキスト">
          <a:extLst>
            <a:ext uri="{FF2B5EF4-FFF2-40B4-BE49-F238E27FC236}">
              <a16:creationId xmlns:a16="http://schemas.microsoft.com/office/drawing/2014/main" id="{E9A9D6AF-668D-4F50-AB67-84E4827E2751}"/>
            </a:ext>
          </a:extLst>
        </xdr:cNvPr>
        <xdr:cNvSpPr txBox="1"/>
      </xdr:nvSpPr>
      <xdr:spPr>
        <a:xfrm>
          <a:off x="14414500" y="165595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95.9</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12700</xdr:rowOff>
    </xdr:from>
    <xdr:to>
      <xdr:col>86</xdr:col>
      <xdr:colOff>25400</xdr:colOff>
      <xdr:row>100</xdr:row>
      <xdr:rowOff>12700</xdr:rowOff>
    </xdr:to>
    <xdr:cxnSp macro="">
      <xdr:nvCxnSpPr>
        <xdr:cNvPr id="507" name="直線コネクタ 506">
          <a:extLst>
            <a:ext uri="{FF2B5EF4-FFF2-40B4-BE49-F238E27FC236}">
              <a16:creationId xmlns:a16="http://schemas.microsoft.com/office/drawing/2014/main" id="{05D437FD-18F0-44B3-8FB7-E9FD82FB2223}"/>
            </a:ext>
          </a:extLst>
        </xdr:cNvPr>
        <xdr:cNvCxnSpPr/>
      </xdr:nvCxnSpPr>
      <xdr:spPr>
        <a:xfrm>
          <a:off x="14287500" y="1677670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100330</xdr:rowOff>
    </xdr:from>
    <xdr:ext cx="405130" cy="257175"/>
    <xdr:sp macro="" textlink="">
      <xdr:nvSpPr>
        <xdr:cNvPr id="508" name="【庁舎】&#10;有形固定資産減価償却率平均値テキスト">
          <a:extLst>
            <a:ext uri="{FF2B5EF4-FFF2-40B4-BE49-F238E27FC236}">
              <a16:creationId xmlns:a16="http://schemas.microsoft.com/office/drawing/2014/main" id="{CC3BF7EF-0DF1-4F30-9E1B-052BEE0C8FE8}"/>
            </a:ext>
          </a:extLst>
        </xdr:cNvPr>
        <xdr:cNvSpPr txBox="1"/>
      </xdr:nvSpPr>
      <xdr:spPr>
        <a:xfrm>
          <a:off x="14414500" y="1736725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121920</xdr:rowOff>
    </xdr:from>
    <xdr:to>
      <xdr:col>85</xdr:col>
      <xdr:colOff>177800</xdr:colOff>
      <xdr:row>104</xdr:row>
      <xdr:rowOff>52070</xdr:rowOff>
    </xdr:to>
    <xdr:sp macro="" textlink="">
      <xdr:nvSpPr>
        <xdr:cNvPr id="509" name="フローチャート: 判断 508">
          <a:extLst>
            <a:ext uri="{FF2B5EF4-FFF2-40B4-BE49-F238E27FC236}">
              <a16:creationId xmlns:a16="http://schemas.microsoft.com/office/drawing/2014/main" id="{D82639F3-4515-497E-8397-639BED31CB75}"/>
            </a:ext>
          </a:extLst>
        </xdr:cNvPr>
        <xdr:cNvSpPr/>
      </xdr:nvSpPr>
      <xdr:spPr>
        <a:xfrm>
          <a:off x="14325600" y="173888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121920</xdr:rowOff>
    </xdr:from>
    <xdr:to>
      <xdr:col>81</xdr:col>
      <xdr:colOff>101600</xdr:colOff>
      <xdr:row>104</xdr:row>
      <xdr:rowOff>52070</xdr:rowOff>
    </xdr:to>
    <xdr:sp macro="" textlink="">
      <xdr:nvSpPr>
        <xdr:cNvPr id="510" name="フローチャート: 判断 509">
          <a:extLst>
            <a:ext uri="{FF2B5EF4-FFF2-40B4-BE49-F238E27FC236}">
              <a16:creationId xmlns:a16="http://schemas.microsoft.com/office/drawing/2014/main" id="{59AD4B51-0D67-4E22-A10F-D4863E33E841}"/>
            </a:ext>
          </a:extLst>
        </xdr:cNvPr>
        <xdr:cNvSpPr/>
      </xdr:nvSpPr>
      <xdr:spPr>
        <a:xfrm>
          <a:off x="13578840" y="17388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102</xdr:row>
      <xdr:rowOff>68580</xdr:rowOff>
    </xdr:from>
    <xdr:ext cx="405130" cy="259080"/>
    <xdr:sp macro="" textlink="">
      <xdr:nvSpPr>
        <xdr:cNvPr id="511" name="n_1aveValue【庁舎】&#10;有形固定資産減価償却率">
          <a:extLst>
            <a:ext uri="{FF2B5EF4-FFF2-40B4-BE49-F238E27FC236}">
              <a16:creationId xmlns:a16="http://schemas.microsoft.com/office/drawing/2014/main" id="{01E1273E-804C-4B6F-A43A-599299B31B6A}"/>
            </a:ext>
          </a:extLst>
        </xdr:cNvPr>
        <xdr:cNvSpPr txBox="1"/>
      </xdr:nvSpPr>
      <xdr:spPr>
        <a:xfrm>
          <a:off x="13437235" y="17167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103</xdr:row>
      <xdr:rowOff>151130</xdr:rowOff>
    </xdr:from>
    <xdr:to>
      <xdr:col>76</xdr:col>
      <xdr:colOff>165100</xdr:colOff>
      <xdr:row>104</xdr:row>
      <xdr:rowOff>81280</xdr:rowOff>
    </xdr:to>
    <xdr:sp macro="" textlink="">
      <xdr:nvSpPr>
        <xdr:cNvPr id="512" name="フローチャート: 判断 511">
          <a:extLst>
            <a:ext uri="{FF2B5EF4-FFF2-40B4-BE49-F238E27FC236}">
              <a16:creationId xmlns:a16="http://schemas.microsoft.com/office/drawing/2014/main" id="{AB6E6127-1C00-4157-975E-28938C70A812}"/>
            </a:ext>
          </a:extLst>
        </xdr:cNvPr>
        <xdr:cNvSpPr/>
      </xdr:nvSpPr>
      <xdr:spPr>
        <a:xfrm>
          <a:off x="12804140" y="17418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102</xdr:row>
      <xdr:rowOff>97790</xdr:rowOff>
    </xdr:from>
    <xdr:ext cx="403225" cy="257175"/>
    <xdr:sp macro="" textlink="">
      <xdr:nvSpPr>
        <xdr:cNvPr id="513" name="n_2aveValue【庁舎】&#10;有形固定資産減価償却率">
          <a:extLst>
            <a:ext uri="{FF2B5EF4-FFF2-40B4-BE49-F238E27FC236}">
              <a16:creationId xmlns:a16="http://schemas.microsoft.com/office/drawing/2014/main" id="{1D5B6C4A-C5DD-4A07-BCC3-6D70E44D6C55}"/>
            </a:ext>
          </a:extLst>
        </xdr:cNvPr>
        <xdr:cNvSpPr txBox="1"/>
      </xdr:nvSpPr>
      <xdr:spPr>
        <a:xfrm>
          <a:off x="12675235" y="171970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127000</xdr:colOff>
      <xdr:row>104</xdr:row>
      <xdr:rowOff>12065</xdr:rowOff>
    </xdr:from>
    <xdr:to>
      <xdr:col>72</xdr:col>
      <xdr:colOff>38100</xdr:colOff>
      <xdr:row>104</xdr:row>
      <xdr:rowOff>113665</xdr:rowOff>
    </xdr:to>
    <xdr:sp macro="" textlink="">
      <xdr:nvSpPr>
        <xdr:cNvPr id="514" name="フローチャート: 判断 513">
          <a:extLst>
            <a:ext uri="{FF2B5EF4-FFF2-40B4-BE49-F238E27FC236}">
              <a16:creationId xmlns:a16="http://schemas.microsoft.com/office/drawing/2014/main" id="{72F368F7-27C2-4319-AD8C-6A74A17B0C72}"/>
            </a:ext>
          </a:extLst>
        </xdr:cNvPr>
        <xdr:cNvSpPr/>
      </xdr:nvSpPr>
      <xdr:spPr>
        <a:xfrm>
          <a:off x="12029440" y="174466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165735</xdr:colOff>
      <xdr:row>102</xdr:row>
      <xdr:rowOff>130175</xdr:rowOff>
    </xdr:from>
    <xdr:ext cx="403225" cy="259080"/>
    <xdr:sp macro="" textlink="">
      <xdr:nvSpPr>
        <xdr:cNvPr id="515" name="n_3aveValue【庁舎】&#10;有形固定資産減価償却率">
          <a:extLst>
            <a:ext uri="{FF2B5EF4-FFF2-40B4-BE49-F238E27FC236}">
              <a16:creationId xmlns:a16="http://schemas.microsoft.com/office/drawing/2014/main" id="{86D68EA3-5493-4D94-A730-3B4C47E2DFBB}"/>
            </a:ext>
          </a:extLst>
        </xdr:cNvPr>
        <xdr:cNvSpPr txBox="1"/>
      </xdr:nvSpPr>
      <xdr:spPr>
        <a:xfrm>
          <a:off x="11900535" y="172294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111</xdr:row>
      <xdr:rowOff>16510</xdr:rowOff>
    </xdr:from>
    <xdr:ext cx="762000" cy="259080"/>
    <xdr:sp macro="" textlink="">
      <xdr:nvSpPr>
        <xdr:cNvPr id="516" name="テキスト ボックス 515">
          <a:extLst>
            <a:ext uri="{FF2B5EF4-FFF2-40B4-BE49-F238E27FC236}">
              <a16:creationId xmlns:a16="http://schemas.microsoft.com/office/drawing/2014/main" id="{6083CB44-64A8-4032-A318-8F48D0892973}"/>
            </a:ext>
          </a:extLst>
        </xdr:cNvPr>
        <xdr:cNvSpPr txBox="1"/>
      </xdr:nvSpPr>
      <xdr:spPr>
        <a:xfrm>
          <a:off x="14208760" y="1862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1365" cy="259080"/>
    <xdr:sp macro="" textlink="">
      <xdr:nvSpPr>
        <xdr:cNvPr id="517" name="テキスト ボックス 516">
          <a:extLst>
            <a:ext uri="{FF2B5EF4-FFF2-40B4-BE49-F238E27FC236}">
              <a16:creationId xmlns:a16="http://schemas.microsoft.com/office/drawing/2014/main" id="{5866CBC7-F64C-41D0-8328-A5AB8C4954C7}"/>
            </a:ext>
          </a:extLst>
        </xdr:cNvPr>
        <xdr:cNvSpPr txBox="1"/>
      </xdr:nvSpPr>
      <xdr:spPr>
        <a:xfrm>
          <a:off x="13462000" y="186245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518" name="テキスト ボックス 517">
          <a:extLst>
            <a:ext uri="{FF2B5EF4-FFF2-40B4-BE49-F238E27FC236}">
              <a16:creationId xmlns:a16="http://schemas.microsoft.com/office/drawing/2014/main" id="{5A79E4E3-6177-4BB2-81F6-6E16F8C862C9}"/>
            </a:ext>
          </a:extLst>
        </xdr:cNvPr>
        <xdr:cNvSpPr txBox="1"/>
      </xdr:nvSpPr>
      <xdr:spPr>
        <a:xfrm>
          <a:off x="12687300" y="1862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519" name="テキスト ボックス 518">
          <a:extLst>
            <a:ext uri="{FF2B5EF4-FFF2-40B4-BE49-F238E27FC236}">
              <a16:creationId xmlns:a16="http://schemas.microsoft.com/office/drawing/2014/main" id="{96C7E606-9E57-41AD-BE0F-52DD697FA962}"/>
            </a:ext>
          </a:extLst>
        </xdr:cNvPr>
        <xdr:cNvSpPr txBox="1"/>
      </xdr:nvSpPr>
      <xdr:spPr>
        <a:xfrm>
          <a:off x="11904980" y="1862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1365" cy="259080"/>
    <xdr:sp macro="" textlink="">
      <xdr:nvSpPr>
        <xdr:cNvPr id="520" name="テキスト ボックス 519">
          <a:extLst>
            <a:ext uri="{FF2B5EF4-FFF2-40B4-BE49-F238E27FC236}">
              <a16:creationId xmlns:a16="http://schemas.microsoft.com/office/drawing/2014/main" id="{2377D811-3787-4D0B-B700-918B54B17E55}"/>
            </a:ext>
          </a:extLst>
        </xdr:cNvPr>
        <xdr:cNvSpPr txBox="1"/>
      </xdr:nvSpPr>
      <xdr:spPr>
        <a:xfrm>
          <a:off x="11115040" y="186245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81</xdr:col>
      <xdr:colOff>0</xdr:colOff>
      <xdr:row>105</xdr:row>
      <xdr:rowOff>114935</xdr:rowOff>
    </xdr:from>
    <xdr:to>
      <xdr:col>81</xdr:col>
      <xdr:colOff>101600</xdr:colOff>
      <xdr:row>106</xdr:row>
      <xdr:rowOff>45085</xdr:rowOff>
    </xdr:to>
    <xdr:sp macro="" textlink="">
      <xdr:nvSpPr>
        <xdr:cNvPr id="521" name="楕円 520">
          <a:extLst>
            <a:ext uri="{FF2B5EF4-FFF2-40B4-BE49-F238E27FC236}">
              <a16:creationId xmlns:a16="http://schemas.microsoft.com/office/drawing/2014/main" id="{DB9EC104-B852-493F-8E28-56D8A12FF08C}"/>
            </a:ext>
          </a:extLst>
        </xdr:cNvPr>
        <xdr:cNvSpPr/>
      </xdr:nvSpPr>
      <xdr:spPr>
        <a:xfrm>
          <a:off x="13578840" y="177171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164465</xdr:rowOff>
    </xdr:from>
    <xdr:to>
      <xdr:col>76</xdr:col>
      <xdr:colOff>165100</xdr:colOff>
      <xdr:row>106</xdr:row>
      <xdr:rowOff>94615</xdr:rowOff>
    </xdr:to>
    <xdr:sp macro="" textlink="">
      <xdr:nvSpPr>
        <xdr:cNvPr id="522" name="楕円 521">
          <a:extLst>
            <a:ext uri="{FF2B5EF4-FFF2-40B4-BE49-F238E27FC236}">
              <a16:creationId xmlns:a16="http://schemas.microsoft.com/office/drawing/2014/main" id="{27B18C21-AB84-4EF5-9013-8B9C80710102}"/>
            </a:ext>
          </a:extLst>
        </xdr:cNvPr>
        <xdr:cNvSpPr/>
      </xdr:nvSpPr>
      <xdr:spPr>
        <a:xfrm>
          <a:off x="12804140" y="177666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166370</xdr:rowOff>
    </xdr:from>
    <xdr:to>
      <xdr:col>81</xdr:col>
      <xdr:colOff>50800</xdr:colOff>
      <xdr:row>106</xdr:row>
      <xdr:rowOff>43815</xdr:rowOff>
    </xdr:to>
    <xdr:cxnSp macro="">
      <xdr:nvCxnSpPr>
        <xdr:cNvPr id="523" name="直線コネクタ 522">
          <a:extLst>
            <a:ext uri="{FF2B5EF4-FFF2-40B4-BE49-F238E27FC236}">
              <a16:creationId xmlns:a16="http://schemas.microsoft.com/office/drawing/2014/main" id="{C87434D3-5EB5-4773-82CD-DAEFFD167DCE}"/>
            </a:ext>
          </a:extLst>
        </xdr:cNvPr>
        <xdr:cNvCxnSpPr/>
      </xdr:nvCxnSpPr>
      <xdr:spPr>
        <a:xfrm flipV="1">
          <a:off x="12854940" y="17768570"/>
          <a:ext cx="7747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46355</xdr:rowOff>
    </xdr:from>
    <xdr:to>
      <xdr:col>72</xdr:col>
      <xdr:colOff>38100</xdr:colOff>
      <xdr:row>106</xdr:row>
      <xdr:rowOff>147955</xdr:rowOff>
    </xdr:to>
    <xdr:sp macro="" textlink="">
      <xdr:nvSpPr>
        <xdr:cNvPr id="524" name="楕円 523">
          <a:extLst>
            <a:ext uri="{FF2B5EF4-FFF2-40B4-BE49-F238E27FC236}">
              <a16:creationId xmlns:a16="http://schemas.microsoft.com/office/drawing/2014/main" id="{F96C4285-C478-49EA-8868-83414133CF66}"/>
            </a:ext>
          </a:extLst>
        </xdr:cNvPr>
        <xdr:cNvSpPr/>
      </xdr:nvSpPr>
      <xdr:spPr>
        <a:xfrm>
          <a:off x="12029440" y="178161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43815</xdr:rowOff>
    </xdr:from>
    <xdr:to>
      <xdr:col>76</xdr:col>
      <xdr:colOff>114300</xdr:colOff>
      <xdr:row>106</xdr:row>
      <xdr:rowOff>97790</xdr:rowOff>
    </xdr:to>
    <xdr:cxnSp macro="">
      <xdr:nvCxnSpPr>
        <xdr:cNvPr id="525" name="直線コネクタ 524">
          <a:extLst>
            <a:ext uri="{FF2B5EF4-FFF2-40B4-BE49-F238E27FC236}">
              <a16:creationId xmlns:a16="http://schemas.microsoft.com/office/drawing/2014/main" id="{F0D566AB-D611-4D6F-B097-CCB03DE86D49}"/>
            </a:ext>
          </a:extLst>
        </xdr:cNvPr>
        <xdr:cNvCxnSpPr/>
      </xdr:nvCxnSpPr>
      <xdr:spPr>
        <a:xfrm flipV="1">
          <a:off x="12072620" y="17813655"/>
          <a:ext cx="78232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106</xdr:row>
      <xdr:rowOff>36195</xdr:rowOff>
    </xdr:from>
    <xdr:ext cx="405130" cy="259080"/>
    <xdr:sp macro="" textlink="">
      <xdr:nvSpPr>
        <xdr:cNvPr id="526" name="n_1mainValue【庁舎】&#10;有形固定資産減価償却率">
          <a:extLst>
            <a:ext uri="{FF2B5EF4-FFF2-40B4-BE49-F238E27FC236}">
              <a16:creationId xmlns:a16="http://schemas.microsoft.com/office/drawing/2014/main" id="{358C7E71-A7A4-4B4A-B721-401300D33F0C}"/>
            </a:ext>
          </a:extLst>
        </xdr:cNvPr>
        <xdr:cNvSpPr txBox="1"/>
      </xdr:nvSpPr>
      <xdr:spPr>
        <a:xfrm>
          <a:off x="13437235" y="178060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106</xdr:row>
      <xdr:rowOff>86360</xdr:rowOff>
    </xdr:from>
    <xdr:ext cx="403225" cy="257175"/>
    <xdr:sp macro="" textlink="">
      <xdr:nvSpPr>
        <xdr:cNvPr id="527" name="n_2mainValue【庁舎】&#10;有形固定資産減価償却率">
          <a:extLst>
            <a:ext uri="{FF2B5EF4-FFF2-40B4-BE49-F238E27FC236}">
              <a16:creationId xmlns:a16="http://schemas.microsoft.com/office/drawing/2014/main" id="{D54BFF11-38EF-4CDF-9792-F09BA215E94D}"/>
            </a:ext>
          </a:extLst>
        </xdr:cNvPr>
        <xdr:cNvSpPr txBox="1"/>
      </xdr:nvSpPr>
      <xdr:spPr>
        <a:xfrm>
          <a:off x="12675235" y="178562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106</xdr:row>
      <xdr:rowOff>139065</xdr:rowOff>
    </xdr:from>
    <xdr:ext cx="403225" cy="259080"/>
    <xdr:sp macro="" textlink="">
      <xdr:nvSpPr>
        <xdr:cNvPr id="528" name="n_3mainValue【庁舎】&#10;有形固定資産減価償却率">
          <a:extLst>
            <a:ext uri="{FF2B5EF4-FFF2-40B4-BE49-F238E27FC236}">
              <a16:creationId xmlns:a16="http://schemas.microsoft.com/office/drawing/2014/main" id="{04A6BF76-6713-4551-8444-2B601C253DB3}"/>
            </a:ext>
          </a:extLst>
        </xdr:cNvPr>
        <xdr:cNvSpPr txBox="1"/>
      </xdr:nvSpPr>
      <xdr:spPr>
        <a:xfrm>
          <a:off x="11900535" y="179089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9" name="正方形/長方形 528">
          <a:extLst>
            <a:ext uri="{FF2B5EF4-FFF2-40B4-BE49-F238E27FC236}">
              <a16:creationId xmlns:a16="http://schemas.microsoft.com/office/drawing/2014/main" id="{0C2DE196-EEB4-4ADB-BF31-D207C7E237A6}"/>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30" name="正方形/長方形 529">
          <a:extLst>
            <a:ext uri="{FF2B5EF4-FFF2-40B4-BE49-F238E27FC236}">
              <a16:creationId xmlns:a16="http://schemas.microsoft.com/office/drawing/2014/main" id="{98051DFD-2A6C-4397-832F-A6FB2E70273F}"/>
            </a:ext>
          </a:extLst>
        </xdr:cNvPr>
        <xdr:cNvSpPr/>
      </xdr:nvSpPr>
      <xdr:spPr>
        <a:xfrm>
          <a:off x="1622044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31" name="正方形/長方形 530">
          <a:extLst>
            <a:ext uri="{FF2B5EF4-FFF2-40B4-BE49-F238E27FC236}">
              <a16:creationId xmlns:a16="http://schemas.microsoft.com/office/drawing/2014/main" id="{FD5197A4-5A69-4200-B4E6-4C7A11B64480}"/>
            </a:ext>
          </a:extLst>
        </xdr:cNvPr>
        <xdr:cNvSpPr/>
      </xdr:nvSpPr>
      <xdr:spPr>
        <a:xfrm>
          <a:off x="1622044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2" name="正方形/長方形 531">
          <a:extLst>
            <a:ext uri="{FF2B5EF4-FFF2-40B4-BE49-F238E27FC236}">
              <a16:creationId xmlns:a16="http://schemas.microsoft.com/office/drawing/2014/main" id="{BB1D4602-B198-4A59-9BC1-674AD33A20EB}"/>
            </a:ext>
          </a:extLst>
        </xdr:cNvPr>
        <xdr:cNvSpPr/>
      </xdr:nvSpPr>
      <xdr:spPr>
        <a:xfrm>
          <a:off x="1709928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3" name="正方形/長方形 532">
          <a:extLst>
            <a:ext uri="{FF2B5EF4-FFF2-40B4-BE49-F238E27FC236}">
              <a16:creationId xmlns:a16="http://schemas.microsoft.com/office/drawing/2014/main" id="{1A8AC80D-6E2B-435D-870A-F722395C61A0}"/>
            </a:ext>
          </a:extLst>
        </xdr:cNvPr>
        <xdr:cNvSpPr/>
      </xdr:nvSpPr>
      <xdr:spPr>
        <a:xfrm>
          <a:off x="1709928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4" name="正方形/長方形 533">
          <a:extLst>
            <a:ext uri="{FF2B5EF4-FFF2-40B4-BE49-F238E27FC236}">
              <a16:creationId xmlns:a16="http://schemas.microsoft.com/office/drawing/2014/main" id="{DEED9817-D52B-4A60-878D-94F5DC8BE937}"/>
            </a:ext>
          </a:extLst>
        </xdr:cNvPr>
        <xdr:cNvSpPr/>
      </xdr:nvSpPr>
      <xdr:spPr>
        <a:xfrm>
          <a:off x="18105120" y="15923260"/>
          <a:ext cx="13411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5" name="正方形/長方形 534">
          <a:extLst>
            <a:ext uri="{FF2B5EF4-FFF2-40B4-BE49-F238E27FC236}">
              <a16:creationId xmlns:a16="http://schemas.microsoft.com/office/drawing/2014/main" id="{69E239FA-32C3-4E89-ADE8-024DDF43F60D}"/>
            </a:ext>
          </a:extLst>
        </xdr:cNvPr>
        <xdr:cNvSpPr/>
      </xdr:nvSpPr>
      <xdr:spPr>
        <a:xfrm>
          <a:off x="18105120" y="16118840"/>
          <a:ext cx="13411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6" name="正方形/長方形 535">
          <a:extLst>
            <a:ext uri="{FF2B5EF4-FFF2-40B4-BE49-F238E27FC236}">
              <a16:creationId xmlns:a16="http://schemas.microsoft.com/office/drawing/2014/main" id="{49460513-6CD8-4CF0-98FA-5032928CB995}"/>
            </a:ext>
          </a:extLst>
        </xdr:cNvPr>
        <xdr:cNvSpPr/>
      </xdr:nvSpPr>
      <xdr:spPr>
        <a:xfrm>
          <a:off x="16093440" y="16394430"/>
          <a:ext cx="417576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8615" cy="225425"/>
    <xdr:sp macro="" textlink="">
      <xdr:nvSpPr>
        <xdr:cNvPr id="537" name="テキスト ボックス 536">
          <a:extLst>
            <a:ext uri="{FF2B5EF4-FFF2-40B4-BE49-F238E27FC236}">
              <a16:creationId xmlns:a16="http://schemas.microsoft.com/office/drawing/2014/main" id="{71EF6999-BD8B-4329-B31E-1F7572718E9E}"/>
            </a:ext>
          </a:extLst>
        </xdr:cNvPr>
        <xdr:cNvSpPr txBox="1"/>
      </xdr:nvSpPr>
      <xdr:spPr>
        <a:xfrm>
          <a:off x="16078200" y="1620774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8" name="直線コネクタ 537">
          <a:extLst>
            <a:ext uri="{FF2B5EF4-FFF2-40B4-BE49-F238E27FC236}">
              <a16:creationId xmlns:a16="http://schemas.microsoft.com/office/drawing/2014/main" id="{F0406CE4-861A-4FE1-B7B8-3129DA2756B3}"/>
            </a:ext>
          </a:extLst>
        </xdr:cNvPr>
        <xdr:cNvCxnSpPr/>
      </xdr:nvCxnSpPr>
      <xdr:spPr>
        <a:xfrm>
          <a:off x="16093440" y="1862709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539" name="直線コネクタ 538">
          <a:extLst>
            <a:ext uri="{FF2B5EF4-FFF2-40B4-BE49-F238E27FC236}">
              <a16:creationId xmlns:a16="http://schemas.microsoft.com/office/drawing/2014/main" id="{F5F72A9E-0904-4621-81A7-00BFB7830029}"/>
            </a:ext>
          </a:extLst>
        </xdr:cNvPr>
        <xdr:cNvCxnSpPr/>
      </xdr:nvCxnSpPr>
      <xdr:spPr>
        <a:xfrm>
          <a:off x="16093440" y="1830832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6090" cy="257175"/>
    <xdr:sp macro="" textlink="">
      <xdr:nvSpPr>
        <xdr:cNvPr id="540" name="テキスト ボックス 539">
          <a:extLst>
            <a:ext uri="{FF2B5EF4-FFF2-40B4-BE49-F238E27FC236}">
              <a16:creationId xmlns:a16="http://schemas.microsoft.com/office/drawing/2014/main" id="{F3695A63-04A8-49EB-A4A1-585047CA192F}"/>
            </a:ext>
          </a:extLst>
        </xdr:cNvPr>
        <xdr:cNvSpPr txBox="1"/>
      </xdr:nvSpPr>
      <xdr:spPr>
        <a:xfrm>
          <a:off x="15694660" y="18169890"/>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541" name="直線コネクタ 540">
          <a:extLst>
            <a:ext uri="{FF2B5EF4-FFF2-40B4-BE49-F238E27FC236}">
              <a16:creationId xmlns:a16="http://schemas.microsoft.com/office/drawing/2014/main" id="{60DF47AC-59FD-40D5-83AF-B3D5EDF849E0}"/>
            </a:ext>
          </a:extLst>
        </xdr:cNvPr>
        <xdr:cNvCxnSpPr/>
      </xdr:nvCxnSpPr>
      <xdr:spPr>
        <a:xfrm>
          <a:off x="16093440" y="1798955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6090" cy="259080"/>
    <xdr:sp macro="" textlink="">
      <xdr:nvSpPr>
        <xdr:cNvPr id="542" name="テキスト ボックス 541">
          <a:extLst>
            <a:ext uri="{FF2B5EF4-FFF2-40B4-BE49-F238E27FC236}">
              <a16:creationId xmlns:a16="http://schemas.microsoft.com/office/drawing/2014/main" id="{631E0F29-0AB2-4CDF-962E-FB051FA6ACD6}"/>
            </a:ext>
          </a:extLst>
        </xdr:cNvPr>
        <xdr:cNvSpPr txBox="1"/>
      </xdr:nvSpPr>
      <xdr:spPr>
        <a:xfrm>
          <a:off x="15694660" y="1785048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543" name="直線コネクタ 542">
          <a:extLst>
            <a:ext uri="{FF2B5EF4-FFF2-40B4-BE49-F238E27FC236}">
              <a16:creationId xmlns:a16="http://schemas.microsoft.com/office/drawing/2014/main" id="{F6C7C690-BB0E-42A5-81ED-D602CA4F44C4}"/>
            </a:ext>
          </a:extLst>
        </xdr:cNvPr>
        <xdr:cNvCxnSpPr/>
      </xdr:nvCxnSpPr>
      <xdr:spPr>
        <a:xfrm>
          <a:off x="16093440" y="17670145"/>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6090" cy="257175"/>
    <xdr:sp macro="" textlink="">
      <xdr:nvSpPr>
        <xdr:cNvPr id="544" name="テキスト ボックス 543">
          <a:extLst>
            <a:ext uri="{FF2B5EF4-FFF2-40B4-BE49-F238E27FC236}">
              <a16:creationId xmlns:a16="http://schemas.microsoft.com/office/drawing/2014/main" id="{BA0755B8-73BF-41EA-A701-E4073EC1DA41}"/>
            </a:ext>
          </a:extLst>
        </xdr:cNvPr>
        <xdr:cNvSpPr txBox="1"/>
      </xdr:nvSpPr>
      <xdr:spPr>
        <a:xfrm>
          <a:off x="15694660" y="17532350"/>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545" name="直線コネクタ 544">
          <a:extLst>
            <a:ext uri="{FF2B5EF4-FFF2-40B4-BE49-F238E27FC236}">
              <a16:creationId xmlns:a16="http://schemas.microsoft.com/office/drawing/2014/main" id="{801FAB08-D0AD-47F4-AE02-1C84BE7DEEEA}"/>
            </a:ext>
          </a:extLst>
        </xdr:cNvPr>
        <xdr:cNvCxnSpPr/>
      </xdr:nvCxnSpPr>
      <xdr:spPr>
        <a:xfrm>
          <a:off x="16093440" y="17351375"/>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6090" cy="258445"/>
    <xdr:sp macro="" textlink="">
      <xdr:nvSpPr>
        <xdr:cNvPr id="546" name="テキスト ボックス 545">
          <a:extLst>
            <a:ext uri="{FF2B5EF4-FFF2-40B4-BE49-F238E27FC236}">
              <a16:creationId xmlns:a16="http://schemas.microsoft.com/office/drawing/2014/main" id="{86E4A726-BE06-48F7-A3B9-35F363F733AC}"/>
            </a:ext>
          </a:extLst>
        </xdr:cNvPr>
        <xdr:cNvSpPr txBox="1"/>
      </xdr:nvSpPr>
      <xdr:spPr>
        <a:xfrm>
          <a:off x="15694660" y="1721294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547" name="直線コネクタ 546">
          <a:extLst>
            <a:ext uri="{FF2B5EF4-FFF2-40B4-BE49-F238E27FC236}">
              <a16:creationId xmlns:a16="http://schemas.microsoft.com/office/drawing/2014/main" id="{269FA763-9217-4055-9E26-C4BAE53A123D}"/>
            </a:ext>
          </a:extLst>
        </xdr:cNvPr>
        <xdr:cNvCxnSpPr/>
      </xdr:nvCxnSpPr>
      <xdr:spPr>
        <a:xfrm>
          <a:off x="16093440" y="17032605"/>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6090" cy="259080"/>
    <xdr:sp macro="" textlink="">
      <xdr:nvSpPr>
        <xdr:cNvPr id="548" name="テキスト ボックス 547">
          <a:extLst>
            <a:ext uri="{FF2B5EF4-FFF2-40B4-BE49-F238E27FC236}">
              <a16:creationId xmlns:a16="http://schemas.microsoft.com/office/drawing/2014/main" id="{680E1611-389C-4662-8DEC-43B09255619F}"/>
            </a:ext>
          </a:extLst>
        </xdr:cNvPr>
        <xdr:cNvSpPr txBox="1"/>
      </xdr:nvSpPr>
      <xdr:spPr>
        <a:xfrm>
          <a:off x="15694660" y="16894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549" name="直線コネクタ 548">
          <a:extLst>
            <a:ext uri="{FF2B5EF4-FFF2-40B4-BE49-F238E27FC236}">
              <a16:creationId xmlns:a16="http://schemas.microsoft.com/office/drawing/2014/main" id="{737961AD-4445-4533-B3E2-8D9A94128936}"/>
            </a:ext>
          </a:extLst>
        </xdr:cNvPr>
        <xdr:cNvCxnSpPr/>
      </xdr:nvCxnSpPr>
      <xdr:spPr>
        <a:xfrm>
          <a:off x="16093440" y="1671320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6090" cy="257175"/>
    <xdr:sp macro="" textlink="">
      <xdr:nvSpPr>
        <xdr:cNvPr id="550" name="テキスト ボックス 549">
          <a:extLst>
            <a:ext uri="{FF2B5EF4-FFF2-40B4-BE49-F238E27FC236}">
              <a16:creationId xmlns:a16="http://schemas.microsoft.com/office/drawing/2014/main" id="{1C167835-46B5-4E2D-B8D0-C7B9E2399CB1}"/>
            </a:ext>
          </a:extLst>
        </xdr:cNvPr>
        <xdr:cNvSpPr txBox="1"/>
      </xdr:nvSpPr>
      <xdr:spPr>
        <a:xfrm>
          <a:off x="15694660" y="16574770"/>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51" name="直線コネクタ 550">
          <a:extLst>
            <a:ext uri="{FF2B5EF4-FFF2-40B4-BE49-F238E27FC236}">
              <a16:creationId xmlns:a16="http://schemas.microsoft.com/office/drawing/2014/main" id="{7D43AEC8-B139-43EB-BA88-31B181E98682}"/>
            </a:ext>
          </a:extLst>
        </xdr:cNvPr>
        <xdr:cNvCxnSpPr/>
      </xdr:nvCxnSpPr>
      <xdr:spPr>
        <a:xfrm>
          <a:off x="16093440" y="16394430"/>
          <a:ext cx="41376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090" cy="259080"/>
    <xdr:sp macro="" textlink="">
      <xdr:nvSpPr>
        <xdr:cNvPr id="552" name="テキスト ボックス 551">
          <a:extLst>
            <a:ext uri="{FF2B5EF4-FFF2-40B4-BE49-F238E27FC236}">
              <a16:creationId xmlns:a16="http://schemas.microsoft.com/office/drawing/2014/main" id="{5B6A6A48-614A-4523-9A90-EF0D8539E4EE}"/>
            </a:ext>
          </a:extLst>
        </xdr:cNvPr>
        <xdr:cNvSpPr txBox="1"/>
      </xdr:nvSpPr>
      <xdr:spPr>
        <a:xfrm>
          <a:off x="15694660" y="162560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53" name="【庁舎】&#10;一人当たり面積グラフ枠">
          <a:extLst>
            <a:ext uri="{FF2B5EF4-FFF2-40B4-BE49-F238E27FC236}">
              <a16:creationId xmlns:a16="http://schemas.microsoft.com/office/drawing/2014/main" id="{7A65367D-2518-4F7D-A066-A8A7B954A82D}"/>
            </a:ext>
          </a:extLst>
        </xdr:cNvPr>
        <xdr:cNvSpPr/>
      </xdr:nvSpPr>
      <xdr:spPr>
        <a:xfrm>
          <a:off x="16093440" y="16394430"/>
          <a:ext cx="417576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63500</xdr:rowOff>
    </xdr:from>
    <xdr:to>
      <xdr:col>116</xdr:col>
      <xdr:colOff>62865</xdr:colOff>
      <xdr:row>109</xdr:row>
      <xdr:rowOff>1270</xdr:rowOff>
    </xdr:to>
    <xdr:cxnSp macro="">
      <xdr:nvCxnSpPr>
        <xdr:cNvPr id="554" name="直線コネクタ 553">
          <a:extLst>
            <a:ext uri="{FF2B5EF4-FFF2-40B4-BE49-F238E27FC236}">
              <a16:creationId xmlns:a16="http://schemas.microsoft.com/office/drawing/2014/main" id="{ECE5B17C-755E-42A3-AC51-1A3EB2D4EA1B}"/>
            </a:ext>
          </a:extLst>
        </xdr:cNvPr>
        <xdr:cNvCxnSpPr/>
      </xdr:nvCxnSpPr>
      <xdr:spPr>
        <a:xfrm flipV="1">
          <a:off x="19509105" y="16827500"/>
          <a:ext cx="0" cy="1446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5080</xdr:rowOff>
    </xdr:from>
    <xdr:ext cx="469900" cy="259080"/>
    <xdr:sp macro="" textlink="">
      <xdr:nvSpPr>
        <xdr:cNvPr id="555" name="【庁舎】&#10;一人当たり面積最小値テキスト">
          <a:extLst>
            <a:ext uri="{FF2B5EF4-FFF2-40B4-BE49-F238E27FC236}">
              <a16:creationId xmlns:a16="http://schemas.microsoft.com/office/drawing/2014/main" id="{C4FCBFCF-7486-414E-B0E7-F61EBC56EB94}"/>
            </a:ext>
          </a:extLst>
        </xdr:cNvPr>
        <xdr:cNvSpPr txBox="1"/>
      </xdr:nvSpPr>
      <xdr:spPr>
        <a:xfrm>
          <a:off x="19547840" y="18277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1270</xdr:rowOff>
    </xdr:from>
    <xdr:to>
      <xdr:col>116</xdr:col>
      <xdr:colOff>152400</xdr:colOff>
      <xdr:row>109</xdr:row>
      <xdr:rowOff>1270</xdr:rowOff>
    </xdr:to>
    <xdr:cxnSp macro="">
      <xdr:nvCxnSpPr>
        <xdr:cNvPr id="556" name="直線コネクタ 555">
          <a:extLst>
            <a:ext uri="{FF2B5EF4-FFF2-40B4-BE49-F238E27FC236}">
              <a16:creationId xmlns:a16="http://schemas.microsoft.com/office/drawing/2014/main" id="{A0034488-296A-4D05-9900-ECFB8481C9C7}"/>
            </a:ext>
          </a:extLst>
        </xdr:cNvPr>
        <xdr:cNvCxnSpPr/>
      </xdr:nvCxnSpPr>
      <xdr:spPr>
        <a:xfrm>
          <a:off x="19443700" y="1827403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9525</xdr:rowOff>
    </xdr:from>
    <xdr:ext cx="469900" cy="257175"/>
    <xdr:sp macro="" textlink="">
      <xdr:nvSpPr>
        <xdr:cNvPr id="557" name="【庁舎】&#10;一人当たり面積最大値テキスト">
          <a:extLst>
            <a:ext uri="{FF2B5EF4-FFF2-40B4-BE49-F238E27FC236}">
              <a16:creationId xmlns:a16="http://schemas.microsoft.com/office/drawing/2014/main" id="{9C6E7650-9F82-4650-A931-58259A727747}"/>
            </a:ext>
          </a:extLst>
        </xdr:cNvPr>
        <xdr:cNvSpPr txBox="1"/>
      </xdr:nvSpPr>
      <xdr:spPr>
        <a:xfrm>
          <a:off x="19547840" y="1660588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0.928</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63500</xdr:rowOff>
    </xdr:from>
    <xdr:to>
      <xdr:col>116</xdr:col>
      <xdr:colOff>152400</xdr:colOff>
      <xdr:row>100</xdr:row>
      <xdr:rowOff>63500</xdr:rowOff>
    </xdr:to>
    <xdr:cxnSp macro="">
      <xdr:nvCxnSpPr>
        <xdr:cNvPr id="558" name="直線コネクタ 557">
          <a:extLst>
            <a:ext uri="{FF2B5EF4-FFF2-40B4-BE49-F238E27FC236}">
              <a16:creationId xmlns:a16="http://schemas.microsoft.com/office/drawing/2014/main" id="{7269ADAF-1867-476E-BBA2-C08CC167CADA}"/>
            </a:ext>
          </a:extLst>
        </xdr:cNvPr>
        <xdr:cNvCxnSpPr/>
      </xdr:nvCxnSpPr>
      <xdr:spPr>
        <a:xfrm>
          <a:off x="19443700" y="16827500"/>
          <a:ext cx="1549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52705</xdr:rowOff>
    </xdr:from>
    <xdr:ext cx="469900" cy="257175"/>
    <xdr:sp macro="" textlink="">
      <xdr:nvSpPr>
        <xdr:cNvPr id="559" name="【庁舎】&#10;一人当たり面積平均値テキスト">
          <a:extLst>
            <a:ext uri="{FF2B5EF4-FFF2-40B4-BE49-F238E27FC236}">
              <a16:creationId xmlns:a16="http://schemas.microsoft.com/office/drawing/2014/main" id="{9933634F-7043-4500-9E81-2B4AC4CE4330}"/>
            </a:ext>
          </a:extLst>
        </xdr:cNvPr>
        <xdr:cNvSpPr txBox="1"/>
      </xdr:nvSpPr>
      <xdr:spPr>
        <a:xfrm>
          <a:off x="19547840" y="1782254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0.260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74930</xdr:rowOff>
    </xdr:from>
    <xdr:to>
      <xdr:col>116</xdr:col>
      <xdr:colOff>114300</xdr:colOff>
      <xdr:row>107</xdr:row>
      <xdr:rowOff>4445</xdr:rowOff>
    </xdr:to>
    <xdr:sp macro="" textlink="">
      <xdr:nvSpPr>
        <xdr:cNvPr id="560" name="フローチャート: 判断 559">
          <a:extLst>
            <a:ext uri="{FF2B5EF4-FFF2-40B4-BE49-F238E27FC236}">
              <a16:creationId xmlns:a16="http://schemas.microsoft.com/office/drawing/2014/main" id="{0520298C-21A4-4BD4-ACBB-5C805BAE16F2}"/>
            </a:ext>
          </a:extLst>
        </xdr:cNvPr>
        <xdr:cNvSpPr/>
      </xdr:nvSpPr>
      <xdr:spPr>
        <a:xfrm>
          <a:off x="19458940" y="1784477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69215</xdr:rowOff>
    </xdr:from>
    <xdr:to>
      <xdr:col>112</xdr:col>
      <xdr:colOff>38100</xdr:colOff>
      <xdr:row>106</xdr:row>
      <xdr:rowOff>170815</xdr:rowOff>
    </xdr:to>
    <xdr:sp macro="" textlink="">
      <xdr:nvSpPr>
        <xdr:cNvPr id="561" name="フローチャート: 判断 560">
          <a:extLst>
            <a:ext uri="{FF2B5EF4-FFF2-40B4-BE49-F238E27FC236}">
              <a16:creationId xmlns:a16="http://schemas.microsoft.com/office/drawing/2014/main" id="{6B706761-CE98-4876-A2D2-EE41211FC398}"/>
            </a:ext>
          </a:extLst>
        </xdr:cNvPr>
        <xdr:cNvSpPr/>
      </xdr:nvSpPr>
      <xdr:spPr>
        <a:xfrm>
          <a:off x="18735040" y="178390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105</xdr:row>
      <xdr:rowOff>15875</xdr:rowOff>
    </xdr:from>
    <xdr:ext cx="469900" cy="259080"/>
    <xdr:sp macro="" textlink="">
      <xdr:nvSpPr>
        <xdr:cNvPr id="562" name="n_1aveValue【庁舎】&#10;一人当たり面積">
          <a:extLst>
            <a:ext uri="{FF2B5EF4-FFF2-40B4-BE49-F238E27FC236}">
              <a16:creationId xmlns:a16="http://schemas.microsoft.com/office/drawing/2014/main" id="{692A4A60-CDAF-439D-BF69-FFFB568B3806}"/>
            </a:ext>
          </a:extLst>
        </xdr:cNvPr>
        <xdr:cNvSpPr txBox="1"/>
      </xdr:nvSpPr>
      <xdr:spPr>
        <a:xfrm>
          <a:off x="18561050" y="176180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0.263</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106</xdr:row>
      <xdr:rowOff>67945</xdr:rowOff>
    </xdr:from>
    <xdr:to>
      <xdr:col>107</xdr:col>
      <xdr:colOff>101600</xdr:colOff>
      <xdr:row>106</xdr:row>
      <xdr:rowOff>169545</xdr:rowOff>
    </xdr:to>
    <xdr:sp macro="" textlink="">
      <xdr:nvSpPr>
        <xdr:cNvPr id="563" name="フローチャート: 判断 562">
          <a:extLst>
            <a:ext uri="{FF2B5EF4-FFF2-40B4-BE49-F238E27FC236}">
              <a16:creationId xmlns:a16="http://schemas.microsoft.com/office/drawing/2014/main" id="{D71FFADA-E6B7-42EA-B2E5-F692C0E10F55}"/>
            </a:ext>
          </a:extLst>
        </xdr:cNvPr>
        <xdr:cNvSpPr/>
      </xdr:nvSpPr>
      <xdr:spPr>
        <a:xfrm>
          <a:off x="17937480" y="1783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105</xdr:row>
      <xdr:rowOff>14605</xdr:rowOff>
    </xdr:from>
    <xdr:ext cx="467995" cy="259080"/>
    <xdr:sp macro="" textlink="">
      <xdr:nvSpPr>
        <xdr:cNvPr id="564" name="n_2aveValue【庁舎】&#10;一人当たり面積">
          <a:extLst>
            <a:ext uri="{FF2B5EF4-FFF2-40B4-BE49-F238E27FC236}">
              <a16:creationId xmlns:a16="http://schemas.microsoft.com/office/drawing/2014/main" id="{AD852564-D33C-4FB7-AEB6-1AF73E2CDA3C}"/>
            </a:ext>
          </a:extLst>
        </xdr:cNvPr>
        <xdr:cNvSpPr txBox="1"/>
      </xdr:nvSpPr>
      <xdr:spPr>
        <a:xfrm>
          <a:off x="17776190" y="176168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63500</xdr:colOff>
      <xdr:row>106</xdr:row>
      <xdr:rowOff>121920</xdr:rowOff>
    </xdr:from>
    <xdr:to>
      <xdr:col>102</xdr:col>
      <xdr:colOff>165100</xdr:colOff>
      <xdr:row>107</xdr:row>
      <xdr:rowOff>52070</xdr:rowOff>
    </xdr:to>
    <xdr:sp macro="" textlink="">
      <xdr:nvSpPr>
        <xdr:cNvPr id="565" name="フローチャート: 判断 564">
          <a:extLst>
            <a:ext uri="{FF2B5EF4-FFF2-40B4-BE49-F238E27FC236}">
              <a16:creationId xmlns:a16="http://schemas.microsoft.com/office/drawing/2014/main" id="{FC619FB7-7986-401C-98D3-61164D6CA3FC}"/>
            </a:ext>
          </a:extLst>
        </xdr:cNvPr>
        <xdr:cNvSpPr/>
      </xdr:nvSpPr>
      <xdr:spPr>
        <a:xfrm>
          <a:off x="17162780" y="17891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107</xdr:row>
      <xdr:rowOff>43180</xdr:rowOff>
    </xdr:from>
    <xdr:ext cx="467995" cy="257175"/>
    <xdr:sp macro="" textlink="">
      <xdr:nvSpPr>
        <xdr:cNvPr id="566" name="n_3aveValue【庁舎】&#10;一人当たり面積">
          <a:extLst>
            <a:ext uri="{FF2B5EF4-FFF2-40B4-BE49-F238E27FC236}">
              <a16:creationId xmlns:a16="http://schemas.microsoft.com/office/drawing/2014/main" id="{09B2931C-7172-4CCC-B4DD-F0FD09891DD2}"/>
            </a:ext>
          </a:extLst>
        </xdr:cNvPr>
        <xdr:cNvSpPr txBox="1"/>
      </xdr:nvSpPr>
      <xdr:spPr>
        <a:xfrm>
          <a:off x="17001490" y="179806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111</xdr:row>
      <xdr:rowOff>16510</xdr:rowOff>
    </xdr:from>
    <xdr:ext cx="761365" cy="259080"/>
    <xdr:sp macro="" textlink="">
      <xdr:nvSpPr>
        <xdr:cNvPr id="567" name="テキスト ボックス 566">
          <a:extLst>
            <a:ext uri="{FF2B5EF4-FFF2-40B4-BE49-F238E27FC236}">
              <a16:creationId xmlns:a16="http://schemas.microsoft.com/office/drawing/2014/main" id="{016C96CD-6155-497E-B0DB-09F346DBB296}"/>
            </a:ext>
          </a:extLst>
        </xdr:cNvPr>
        <xdr:cNvSpPr txBox="1"/>
      </xdr:nvSpPr>
      <xdr:spPr>
        <a:xfrm>
          <a:off x="19342100" y="186245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568" name="テキスト ボックス 567">
          <a:extLst>
            <a:ext uri="{FF2B5EF4-FFF2-40B4-BE49-F238E27FC236}">
              <a16:creationId xmlns:a16="http://schemas.microsoft.com/office/drawing/2014/main" id="{0592744E-CB47-4C94-B07C-3D3221E0853A}"/>
            </a:ext>
          </a:extLst>
        </xdr:cNvPr>
        <xdr:cNvSpPr txBox="1"/>
      </xdr:nvSpPr>
      <xdr:spPr>
        <a:xfrm>
          <a:off x="18610580" y="1862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1365" cy="259080"/>
    <xdr:sp macro="" textlink="">
      <xdr:nvSpPr>
        <xdr:cNvPr id="569" name="テキスト ボックス 568">
          <a:extLst>
            <a:ext uri="{FF2B5EF4-FFF2-40B4-BE49-F238E27FC236}">
              <a16:creationId xmlns:a16="http://schemas.microsoft.com/office/drawing/2014/main" id="{551F2AA3-3A5C-431D-A34F-D11D568D4B04}"/>
            </a:ext>
          </a:extLst>
        </xdr:cNvPr>
        <xdr:cNvSpPr txBox="1"/>
      </xdr:nvSpPr>
      <xdr:spPr>
        <a:xfrm>
          <a:off x="17820640" y="186245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570" name="テキスト ボックス 569">
          <a:extLst>
            <a:ext uri="{FF2B5EF4-FFF2-40B4-BE49-F238E27FC236}">
              <a16:creationId xmlns:a16="http://schemas.microsoft.com/office/drawing/2014/main" id="{BA2D731F-3FF9-4EFC-ABD0-A9C21C54A414}"/>
            </a:ext>
          </a:extLst>
        </xdr:cNvPr>
        <xdr:cNvSpPr txBox="1"/>
      </xdr:nvSpPr>
      <xdr:spPr>
        <a:xfrm>
          <a:off x="17045940" y="1862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571" name="テキスト ボックス 570">
          <a:extLst>
            <a:ext uri="{FF2B5EF4-FFF2-40B4-BE49-F238E27FC236}">
              <a16:creationId xmlns:a16="http://schemas.microsoft.com/office/drawing/2014/main" id="{B0E8F26A-7D19-47EE-BA7D-4AE1378029F5}"/>
            </a:ext>
          </a:extLst>
        </xdr:cNvPr>
        <xdr:cNvSpPr txBox="1"/>
      </xdr:nvSpPr>
      <xdr:spPr>
        <a:xfrm>
          <a:off x="16263620" y="1862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111</xdr:col>
      <xdr:colOff>127000</xdr:colOff>
      <xdr:row>106</xdr:row>
      <xdr:rowOff>125095</xdr:rowOff>
    </xdr:from>
    <xdr:to>
      <xdr:col>112</xdr:col>
      <xdr:colOff>38100</xdr:colOff>
      <xdr:row>107</xdr:row>
      <xdr:rowOff>55245</xdr:rowOff>
    </xdr:to>
    <xdr:sp macro="" textlink="">
      <xdr:nvSpPr>
        <xdr:cNvPr id="572" name="楕円 571">
          <a:extLst>
            <a:ext uri="{FF2B5EF4-FFF2-40B4-BE49-F238E27FC236}">
              <a16:creationId xmlns:a16="http://schemas.microsoft.com/office/drawing/2014/main" id="{525F9E88-FEB6-46B7-A99A-1B4259CEE427}"/>
            </a:ext>
          </a:extLst>
        </xdr:cNvPr>
        <xdr:cNvSpPr/>
      </xdr:nvSpPr>
      <xdr:spPr>
        <a:xfrm>
          <a:off x="18735040" y="178949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116840</xdr:rowOff>
    </xdr:from>
    <xdr:to>
      <xdr:col>107</xdr:col>
      <xdr:colOff>101600</xdr:colOff>
      <xdr:row>107</xdr:row>
      <xdr:rowOff>46990</xdr:rowOff>
    </xdr:to>
    <xdr:sp macro="" textlink="">
      <xdr:nvSpPr>
        <xdr:cNvPr id="573" name="楕円 572">
          <a:extLst>
            <a:ext uri="{FF2B5EF4-FFF2-40B4-BE49-F238E27FC236}">
              <a16:creationId xmlns:a16="http://schemas.microsoft.com/office/drawing/2014/main" id="{EF6AE7E2-AF16-470E-A8E8-006E123B4009}"/>
            </a:ext>
          </a:extLst>
        </xdr:cNvPr>
        <xdr:cNvSpPr/>
      </xdr:nvSpPr>
      <xdr:spPr>
        <a:xfrm>
          <a:off x="17937480" y="178866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167640</xdr:rowOff>
    </xdr:from>
    <xdr:to>
      <xdr:col>111</xdr:col>
      <xdr:colOff>177800</xdr:colOff>
      <xdr:row>107</xdr:row>
      <xdr:rowOff>4445</xdr:rowOff>
    </xdr:to>
    <xdr:cxnSp macro="">
      <xdr:nvCxnSpPr>
        <xdr:cNvPr id="574" name="直線コネクタ 573">
          <a:extLst>
            <a:ext uri="{FF2B5EF4-FFF2-40B4-BE49-F238E27FC236}">
              <a16:creationId xmlns:a16="http://schemas.microsoft.com/office/drawing/2014/main" id="{DB34C2D1-1409-4E02-9D08-0DC7003747B9}"/>
            </a:ext>
          </a:extLst>
        </xdr:cNvPr>
        <xdr:cNvCxnSpPr/>
      </xdr:nvCxnSpPr>
      <xdr:spPr>
        <a:xfrm>
          <a:off x="17988280" y="17937480"/>
          <a:ext cx="78994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116840</xdr:rowOff>
    </xdr:from>
    <xdr:to>
      <xdr:col>102</xdr:col>
      <xdr:colOff>165100</xdr:colOff>
      <xdr:row>107</xdr:row>
      <xdr:rowOff>46990</xdr:rowOff>
    </xdr:to>
    <xdr:sp macro="" textlink="">
      <xdr:nvSpPr>
        <xdr:cNvPr id="575" name="楕円 574">
          <a:extLst>
            <a:ext uri="{FF2B5EF4-FFF2-40B4-BE49-F238E27FC236}">
              <a16:creationId xmlns:a16="http://schemas.microsoft.com/office/drawing/2014/main" id="{0751346A-8F69-454E-A2A4-BEEAC55FA084}"/>
            </a:ext>
          </a:extLst>
        </xdr:cNvPr>
        <xdr:cNvSpPr/>
      </xdr:nvSpPr>
      <xdr:spPr>
        <a:xfrm>
          <a:off x="17162780" y="178866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167640</xdr:rowOff>
    </xdr:from>
    <xdr:to>
      <xdr:col>107</xdr:col>
      <xdr:colOff>50800</xdr:colOff>
      <xdr:row>106</xdr:row>
      <xdr:rowOff>167640</xdr:rowOff>
    </xdr:to>
    <xdr:cxnSp macro="">
      <xdr:nvCxnSpPr>
        <xdr:cNvPr id="576" name="直線コネクタ 575">
          <a:extLst>
            <a:ext uri="{FF2B5EF4-FFF2-40B4-BE49-F238E27FC236}">
              <a16:creationId xmlns:a16="http://schemas.microsoft.com/office/drawing/2014/main" id="{BDC7436D-A979-47F3-934F-A455535D7EC4}"/>
            </a:ext>
          </a:extLst>
        </xdr:cNvPr>
        <xdr:cNvCxnSpPr/>
      </xdr:nvCxnSpPr>
      <xdr:spPr>
        <a:xfrm>
          <a:off x="17213580" y="1793748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107</xdr:row>
      <xdr:rowOff>46355</xdr:rowOff>
    </xdr:from>
    <xdr:ext cx="469900" cy="259080"/>
    <xdr:sp macro="" textlink="">
      <xdr:nvSpPr>
        <xdr:cNvPr id="577" name="n_1mainValue【庁舎】&#10;一人当たり面積">
          <a:extLst>
            <a:ext uri="{FF2B5EF4-FFF2-40B4-BE49-F238E27FC236}">
              <a16:creationId xmlns:a16="http://schemas.microsoft.com/office/drawing/2014/main" id="{1032AD40-93FA-4C32-A9BF-71A4082570DF}"/>
            </a:ext>
          </a:extLst>
        </xdr:cNvPr>
        <xdr:cNvSpPr txBox="1"/>
      </xdr:nvSpPr>
      <xdr:spPr>
        <a:xfrm>
          <a:off x="18561050" y="179838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107</xdr:row>
      <xdr:rowOff>38100</xdr:rowOff>
    </xdr:from>
    <xdr:ext cx="467995" cy="259080"/>
    <xdr:sp macro="" textlink="">
      <xdr:nvSpPr>
        <xdr:cNvPr id="578" name="n_2mainValue【庁舎】&#10;一人当たり面積">
          <a:extLst>
            <a:ext uri="{FF2B5EF4-FFF2-40B4-BE49-F238E27FC236}">
              <a16:creationId xmlns:a16="http://schemas.microsoft.com/office/drawing/2014/main" id="{60C96E4B-365F-456F-AAB1-2CA8BB5FFE08}"/>
            </a:ext>
          </a:extLst>
        </xdr:cNvPr>
        <xdr:cNvSpPr txBox="1"/>
      </xdr:nvSpPr>
      <xdr:spPr>
        <a:xfrm>
          <a:off x="17776190" y="179755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105</xdr:row>
      <xdr:rowOff>63500</xdr:rowOff>
    </xdr:from>
    <xdr:ext cx="467995" cy="257175"/>
    <xdr:sp macro="" textlink="">
      <xdr:nvSpPr>
        <xdr:cNvPr id="579" name="n_3mainValue【庁舎】&#10;一人当たり面積">
          <a:extLst>
            <a:ext uri="{FF2B5EF4-FFF2-40B4-BE49-F238E27FC236}">
              <a16:creationId xmlns:a16="http://schemas.microsoft.com/office/drawing/2014/main" id="{78D08E60-063A-4CB4-AE77-8866ED6277E5}"/>
            </a:ext>
          </a:extLst>
        </xdr:cNvPr>
        <xdr:cNvSpPr txBox="1"/>
      </xdr:nvSpPr>
      <xdr:spPr>
        <a:xfrm>
          <a:off x="17001490" y="176657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0" name="正方形/長方形 579">
          <a:extLst>
            <a:ext uri="{FF2B5EF4-FFF2-40B4-BE49-F238E27FC236}">
              <a16:creationId xmlns:a16="http://schemas.microsoft.com/office/drawing/2014/main" id="{36A52A7A-BAFB-4E93-ABD9-041666F082D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1" name="正方形/長方形 580">
          <a:extLst>
            <a:ext uri="{FF2B5EF4-FFF2-40B4-BE49-F238E27FC236}">
              <a16:creationId xmlns:a16="http://schemas.microsoft.com/office/drawing/2014/main" id="{E3378E73-5810-44FF-AA92-9C5059B00610}"/>
            </a:ext>
          </a:extLst>
        </xdr:cNvPr>
        <xdr:cNvSpPr/>
      </xdr:nvSpPr>
      <xdr:spPr>
        <a:xfrm>
          <a:off x="670560" y="19063970"/>
          <a:ext cx="33909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2" name="テキスト ボックス 581">
          <a:extLst>
            <a:ext uri="{FF2B5EF4-FFF2-40B4-BE49-F238E27FC236}">
              <a16:creationId xmlns:a16="http://schemas.microsoft.com/office/drawing/2014/main" id="{96534ACE-0BF1-4DF1-B08E-DD757D01B0B1}"/>
            </a:ext>
          </a:extLst>
        </xdr:cNvPr>
        <xdr:cNvSpPr txBox="1"/>
      </xdr:nvSpPr>
      <xdr:spPr>
        <a:xfrm>
          <a:off x="746760" y="19310350"/>
          <a:ext cx="19433540" cy="145542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類似団体と比較して特に有形固定資産減価償却率が高くなっている施設は、体育館・プール、福祉施設であり、低くなっているのが保健センターである。</a:t>
          </a:r>
        </a:p>
        <a:p>
          <a:r>
            <a:rPr lang="ja-JP" altLang="en-US"/>
            <a:t>保健センターについては、平成</a:t>
          </a:r>
          <a:r>
            <a:rPr lang="ja-JP" altLang="en-US">
              <a:solidFill>
                <a:sysClr val="windowText" lastClr="000000"/>
              </a:solidFill>
            </a:rPr>
            <a:t>１８</a:t>
          </a:r>
          <a:r>
            <a:rPr lang="ja-JP" altLang="en-US"/>
            <a:t>年に建て替えを行ったためである。</a:t>
          </a:r>
        </a:p>
        <a:p>
          <a:r>
            <a:rPr lang="ja-JP" altLang="en-US"/>
            <a:t>体育館については、建替えも視野に入れ、邑楽町建物系個別施設計画にのっとり、老朽化対策に取り組む必要がある。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群馬県邑楽町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26,671
26,016
31.11
9,118,993
8,712,527
385,218
5,623,553
7,515,115</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6.7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6540"/>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2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6540"/>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654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8460"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[0.77]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類似団体平均より0.07ポイント上回っているが、Ｈ25年度から5年連続で0.76だったものが0.1ポイント上がった。普通交付税が不交付となる1.00に達するまでにはまだ相当の開きがある。</a:t>
          </a:r>
        </a:p>
        <a:p>
          <a:r>
            <a:rPr kumimoji="1" lang="ja-JP" altLang="en-US" sz="1100">
              <a:latin typeface="ＭＳ Ｐゴシック"/>
              <a:ea typeface="ＭＳ Ｐゴシック"/>
            </a:rPr>
            <a:t>人口減少が見込まれている中、個人住民税収の増加などは非常に難しい状態である。税収の徴収率アップ（Ｈ26：90.4％→Ｈ32：95.0％）に努め、税収確保を図っていきたい。</a:t>
          </a:r>
        </a:p>
        <a:p>
          <a:endParaRPr/>
        </a:p>
        <a:p>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6540"/>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7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6540"/>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6540"/>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14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52070</xdr:rowOff>
    </xdr:from>
    <xdr:to>
      <xdr:col>23</xdr:col>
      <xdr:colOff>133350</xdr:colOff>
      <xdr:row>45</xdr:row>
      <xdr:rowOff>140970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95720"/>
          <a:ext cx="0" cy="14605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113030</xdr:rowOff>
    </xdr:from>
    <xdr:ext cx="762000" cy="259080"/>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8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0.25</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140970</xdr:rowOff>
    </xdr:from>
    <xdr:to>
      <xdr:col>24</xdr:col>
      <xdr:colOff>12700</xdr:colOff>
      <xdr:row>45</xdr:row>
      <xdr:rowOff>140970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56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137795</xdr:rowOff>
    </xdr:from>
    <xdr:ext cx="762000" cy="259080"/>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38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1.34</a:t>
          </a:r>
          <a:endParaRPr kumimoji="1" lang="ja-JP" altLang="en-US" sz="1000" b="1">
            <a:latin typeface="ＭＳ Ｐゴシック"/>
            <a:ea typeface="ＭＳ Ｐゴシック"/>
          </a:endParaRPr>
        </a:p>
      </xdr:txBody>
    </xdr:sp>
    <xdr:clientData/>
  </xdr:oneCellAnchor>
  <xdr:twoCellAnchor>
    <xdr:from>
      <xdr:col>23</xdr:col>
      <xdr:colOff>44450</xdr:colOff>
      <xdr:row>37</xdr:row>
      <xdr:rowOff>52070</xdr:rowOff>
    </xdr:from>
    <xdr:to>
      <xdr:col>24</xdr:col>
      <xdr:colOff>12700</xdr:colOff>
      <xdr:row>37</xdr:row>
      <xdr:rowOff>52070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95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129540</xdr:rowOff>
    </xdr:from>
    <xdr:to>
      <xdr:col>23</xdr:col>
      <xdr:colOff>133350</xdr:colOff>
      <xdr:row>41</xdr:row>
      <xdr:rowOff>143510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15899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144780</xdr:rowOff>
    </xdr:from>
    <xdr:ext cx="762000" cy="256540"/>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7423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1270</xdr:rowOff>
    </xdr:from>
    <xdr:to>
      <xdr:col>23</xdr:col>
      <xdr:colOff>184150</xdr:colOff>
      <xdr:row>42</xdr:row>
      <xdr:rowOff>102870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0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143510</xdr:rowOff>
    </xdr:from>
    <xdr:to>
      <xdr:col>19</xdr:col>
      <xdr:colOff>133350</xdr:colOff>
      <xdr:row>41</xdr:row>
      <xdr:rowOff>143510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729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14605</xdr:rowOff>
    </xdr:from>
    <xdr:to>
      <xdr:col>19</xdr:col>
      <xdr:colOff>184150</xdr:colOff>
      <xdr:row>42</xdr:row>
      <xdr:rowOff>116205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100965</xdr:rowOff>
    </xdr:from>
    <xdr:ext cx="736600" cy="256540"/>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0186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41</xdr:row>
      <xdr:rowOff>143510</xdr:rowOff>
    </xdr:from>
    <xdr:to>
      <xdr:col>15</xdr:col>
      <xdr:colOff>82550</xdr:colOff>
      <xdr:row>41</xdr:row>
      <xdr:rowOff>143510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729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27940</xdr:rowOff>
    </xdr:from>
    <xdr:to>
      <xdr:col>15</xdr:col>
      <xdr:colOff>133350</xdr:colOff>
      <xdr:row>42</xdr:row>
      <xdr:rowOff>129540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2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114300</xdr:rowOff>
    </xdr:from>
    <xdr:ext cx="762000" cy="259080"/>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15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41</xdr:row>
      <xdr:rowOff>143510</xdr:rowOff>
    </xdr:from>
    <xdr:to>
      <xdr:col>11</xdr:col>
      <xdr:colOff>31750</xdr:colOff>
      <xdr:row>41</xdr:row>
      <xdr:rowOff>143510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1729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41910</xdr:rowOff>
    </xdr:from>
    <xdr:to>
      <xdr:col>11</xdr:col>
      <xdr:colOff>82550</xdr:colOff>
      <xdr:row>42</xdr:row>
      <xdr:rowOff>143510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128270</xdr:rowOff>
    </xdr:from>
    <xdr:ext cx="762000" cy="259080"/>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29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55245</xdr:rowOff>
    </xdr:from>
    <xdr:to>
      <xdr:col>7</xdr:col>
      <xdr:colOff>31750</xdr:colOff>
      <xdr:row>42</xdr:row>
      <xdr:rowOff>156845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141605</xdr:rowOff>
    </xdr:from>
    <xdr:ext cx="762000" cy="25908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42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41</xdr:row>
      <xdr:rowOff>78740</xdr:rowOff>
    </xdr:from>
    <xdr:to>
      <xdr:col>23</xdr:col>
      <xdr:colOff>184150</xdr:colOff>
      <xdr:row>42</xdr:row>
      <xdr:rowOff>8890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95250</xdr:rowOff>
    </xdr:from>
    <xdr:ext cx="762000" cy="259080"/>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53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0.77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41</xdr:row>
      <xdr:rowOff>92710</xdr:rowOff>
    </xdr:from>
    <xdr:to>
      <xdr:col>19</xdr:col>
      <xdr:colOff>184150</xdr:colOff>
      <xdr:row>42</xdr:row>
      <xdr:rowOff>22860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2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33020</xdr:rowOff>
    </xdr:from>
    <xdr:ext cx="736600" cy="259080"/>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910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41</xdr:row>
      <xdr:rowOff>92710</xdr:rowOff>
    </xdr:from>
    <xdr:to>
      <xdr:col>15</xdr:col>
      <xdr:colOff>133350</xdr:colOff>
      <xdr:row>42</xdr:row>
      <xdr:rowOff>22860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2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33020</xdr:rowOff>
    </xdr:from>
    <xdr:ext cx="762000" cy="259080"/>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91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41</xdr:row>
      <xdr:rowOff>92710</xdr:rowOff>
    </xdr:from>
    <xdr:to>
      <xdr:col>11</xdr:col>
      <xdr:colOff>82550</xdr:colOff>
      <xdr:row>42</xdr:row>
      <xdr:rowOff>22860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2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33020</xdr:rowOff>
    </xdr:from>
    <xdr:ext cx="762000" cy="259080"/>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91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41</xdr:row>
      <xdr:rowOff>92710</xdr:rowOff>
    </xdr:from>
    <xdr:to>
      <xdr:col>7</xdr:col>
      <xdr:colOff>31750</xdr:colOff>
      <xdr:row>42</xdr:row>
      <xdr:rowOff>22860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2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33020</xdr:rowOff>
    </xdr:from>
    <xdr:ext cx="762000" cy="259080"/>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91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670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45" y="9188450"/>
          <a:ext cx="1438910"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8460" cy="35623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55" y="9163050"/>
          <a:ext cx="1648460"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[93.3%]</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全国平均や県平均と同程度であるが、類似団体平均を5.4ポイント上回っている。公共施設の更新に伴い公債費が増加していること、臨時職員の増加やＩＣＴ環境の整備などによる物件費の増加、扶助費の増加などが主な要因と考えられる。</a:t>
          </a:r>
        </a:p>
        <a:p>
          <a:r>
            <a:rPr lang="ja-JP" altLang="en-US">
              <a:latin typeface="ＭＳ Ｐゴシック"/>
              <a:ea typeface="ＭＳ Ｐゴシック"/>
            </a:rPr>
            <a:t>今後も、起債額を抑制することにより公債費の削減をしていきたい。また、すべての事務事業について優先度・必要度を再確認し、行政改革への取組みを通じて計画的に廃止・縮小を進め、経常経費の削減に努めていきたい。</a:t>
          </a:r>
        </a:p>
        <a:p>
          <a:endParaRPr/>
        </a:p>
      </xdr:txBody>
    </xdr:sp>
    <xdr:clientData/>
  </xdr:twoCellAnchor>
  <xdr:oneCellAnchor>
    <xdr:from>
      <xdr:col>3</xdr:col>
      <xdr:colOff>95250</xdr:colOff>
      <xdr:row>54</xdr:row>
      <xdr:rowOff>139700</xdr:rowOff>
    </xdr:from>
    <xdr:ext cx="298450" cy="22542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6540"/>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6540"/>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133985</xdr:rowOff>
    </xdr:from>
    <xdr:to>
      <xdr:col>23</xdr:col>
      <xdr:colOff>133350</xdr:colOff>
      <xdr:row>66</xdr:row>
      <xdr:rowOff>140335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49535"/>
          <a:ext cx="0" cy="12065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112395</xdr:rowOff>
    </xdr:from>
    <xdr:ext cx="762000" cy="256540"/>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280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98.7</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140335</xdr:rowOff>
    </xdr:from>
    <xdr:to>
      <xdr:col>24</xdr:col>
      <xdr:colOff>12700</xdr:colOff>
      <xdr:row>66</xdr:row>
      <xdr:rowOff>140335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56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48895</xdr:rowOff>
    </xdr:from>
    <xdr:ext cx="762000" cy="259080"/>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92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73.7</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133985</xdr:rowOff>
    </xdr:from>
    <xdr:to>
      <xdr:col>24</xdr:col>
      <xdr:colOff>12700</xdr:colOff>
      <xdr:row>59</xdr:row>
      <xdr:rowOff>133985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49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12700</xdr:rowOff>
    </xdr:from>
    <xdr:to>
      <xdr:col>23</xdr:col>
      <xdr:colOff>133350</xdr:colOff>
      <xdr:row>65</xdr:row>
      <xdr:rowOff>52070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15695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99060</xdr:rowOff>
    </xdr:from>
    <xdr:ext cx="762000" cy="256540"/>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2896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82550</xdr:rowOff>
    </xdr:from>
    <xdr:to>
      <xdr:col>23</xdr:col>
      <xdr:colOff>184150</xdr:colOff>
      <xdr:row>64</xdr:row>
      <xdr:rowOff>12700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88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12700</xdr:rowOff>
    </xdr:from>
    <xdr:to>
      <xdr:col>19</xdr:col>
      <xdr:colOff>133350</xdr:colOff>
      <xdr:row>65</xdr:row>
      <xdr:rowOff>27305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15695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82550</xdr:rowOff>
    </xdr:from>
    <xdr:to>
      <xdr:col>19</xdr:col>
      <xdr:colOff>184150</xdr:colOff>
      <xdr:row>64</xdr:row>
      <xdr:rowOff>12700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8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22860</xdr:rowOff>
    </xdr:from>
    <xdr:ext cx="736600" cy="259080"/>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52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64</xdr:row>
      <xdr:rowOff>63500</xdr:rowOff>
    </xdr:from>
    <xdr:to>
      <xdr:col>15</xdr:col>
      <xdr:colOff>82550</xdr:colOff>
      <xdr:row>65</xdr:row>
      <xdr:rowOff>27305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036300"/>
          <a:ext cx="88900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xdr:rowOff>
    </xdr:from>
    <xdr:to>
      <xdr:col>15</xdr:col>
      <xdr:colOff>133350</xdr:colOff>
      <xdr:row>63</xdr:row>
      <xdr:rowOff>107315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07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117475</xdr:rowOff>
    </xdr:from>
    <xdr:ext cx="762000" cy="259080"/>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575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64</xdr:row>
      <xdr:rowOff>63500</xdr:rowOff>
    </xdr:from>
    <xdr:to>
      <xdr:col>11</xdr:col>
      <xdr:colOff>31750</xdr:colOff>
      <xdr:row>64</xdr:row>
      <xdr:rowOff>63500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0363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99695</xdr:rowOff>
    </xdr:from>
    <xdr:to>
      <xdr:col>11</xdr:col>
      <xdr:colOff>82550</xdr:colOff>
      <xdr:row>63</xdr:row>
      <xdr:rowOff>29845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72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40640</xdr:rowOff>
    </xdr:from>
    <xdr:ext cx="762000" cy="256540"/>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990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54610</xdr:rowOff>
    </xdr:from>
    <xdr:ext cx="762000" cy="256540"/>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130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85.0</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6540"/>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6540"/>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6540"/>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6540"/>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6540"/>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65</xdr:row>
      <xdr:rowOff>635</xdr:rowOff>
    </xdr:from>
    <xdr:to>
      <xdr:col>23</xdr:col>
      <xdr:colOff>184150</xdr:colOff>
      <xdr:row>65</xdr:row>
      <xdr:rowOff>102235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14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144145</xdr:rowOff>
    </xdr:from>
    <xdr:ext cx="762000" cy="256540"/>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1169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64</xdr:row>
      <xdr:rowOff>133350</xdr:rowOff>
    </xdr:from>
    <xdr:to>
      <xdr:col>19</xdr:col>
      <xdr:colOff>184150</xdr:colOff>
      <xdr:row>65</xdr:row>
      <xdr:rowOff>63500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48260</xdr:rowOff>
    </xdr:from>
    <xdr:ext cx="736600" cy="259080"/>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1925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64</xdr:row>
      <xdr:rowOff>147955</xdr:rowOff>
    </xdr:from>
    <xdr:to>
      <xdr:col>15</xdr:col>
      <xdr:colOff>133350</xdr:colOff>
      <xdr:row>65</xdr:row>
      <xdr:rowOff>78105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2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63500</xdr:rowOff>
    </xdr:from>
    <xdr:ext cx="762000" cy="256540"/>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2077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64</xdr:row>
      <xdr:rowOff>12700</xdr:rowOff>
    </xdr:from>
    <xdr:to>
      <xdr:col>11</xdr:col>
      <xdr:colOff>82550</xdr:colOff>
      <xdr:row>64</xdr:row>
      <xdr:rowOff>114300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99060</xdr:rowOff>
    </xdr:from>
    <xdr:ext cx="762000" cy="256540"/>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0718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64</xdr:row>
      <xdr:rowOff>12700</xdr:rowOff>
    </xdr:from>
    <xdr:to>
      <xdr:col>7</xdr:col>
      <xdr:colOff>31750</xdr:colOff>
      <xdr:row>64</xdr:row>
      <xdr:rowOff>114300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99060</xdr:rowOff>
    </xdr:from>
    <xdr:ext cx="762000" cy="256540"/>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0718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8460" cy="35877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090" y="1297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[97,430</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121,560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類似団体平均を大きく下回り、順位も上位であるが、前年度と比較すると増加している。全国市町村平均と比較すると3万5,363円、26.6％少なく、類似団体との比較では3万3,862円、25.8％少ない。</a:t>
          </a:r>
        </a:p>
        <a:p>
          <a:r>
            <a:rPr lang="ja-JP" altLang="en-US">
              <a:latin typeface="ＭＳ Ｐゴシック"/>
              <a:ea typeface="ＭＳ Ｐゴシック"/>
            </a:rPr>
            <a:t>全体的に、類似団体等より低くなっているが、物件費については、中央公民館の開館にともない増加している。今後も、経費の抑制に努める。</a:t>
          </a:r>
        </a:p>
        <a:p>
          <a:endParaRPr/>
        </a:p>
      </xdr:txBody>
    </xdr:sp>
    <xdr:clientData/>
  </xdr:twoCellAnchor>
  <xdr:oneCellAnchor>
    <xdr:from>
      <xdr:col>3</xdr:col>
      <xdr:colOff>95250</xdr:colOff>
      <xdr:row>77</xdr:row>
      <xdr:rowOff>6350</xdr:rowOff>
    </xdr:from>
    <xdr:ext cx="349885" cy="22288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56540"/>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4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6540"/>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6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6540"/>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19685</xdr:rowOff>
    </xdr:from>
    <xdr:to>
      <xdr:col>23</xdr:col>
      <xdr:colOff>133350</xdr:colOff>
      <xdr:row>90</xdr:row>
      <xdr:rowOff>10795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7135"/>
          <a:ext cx="0" cy="15341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154940</xdr:rowOff>
    </xdr:from>
    <xdr:ext cx="762000" cy="256540"/>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139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207,772</a:t>
          </a:r>
          <a:endParaRPr kumimoji="1" lang="ja-JP" altLang="en-US" sz="1000" b="1">
            <a:latin typeface="ＭＳ Ｐゴシック"/>
            <a:ea typeface="ＭＳ Ｐゴシック"/>
          </a:endParaRPr>
        </a:p>
      </xdr:txBody>
    </xdr:sp>
    <xdr:clientData/>
  </xdr:oneCellAnchor>
  <xdr:twoCellAnchor>
    <xdr:from>
      <xdr:col>23</xdr:col>
      <xdr:colOff>44450</xdr:colOff>
      <xdr:row>90</xdr:row>
      <xdr:rowOff>10795</xdr:rowOff>
    </xdr:from>
    <xdr:to>
      <xdr:col>24</xdr:col>
      <xdr:colOff>12700</xdr:colOff>
      <xdr:row>90</xdr:row>
      <xdr:rowOff>10795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41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106045</xdr:rowOff>
    </xdr:from>
    <xdr:ext cx="762000" cy="259080"/>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50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74,243</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19685</xdr:rowOff>
    </xdr:from>
    <xdr:to>
      <xdr:col>24</xdr:col>
      <xdr:colOff>12700</xdr:colOff>
      <xdr:row>81</xdr:row>
      <xdr:rowOff>19685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7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93980</xdr:rowOff>
    </xdr:from>
    <xdr:to>
      <xdr:col>23</xdr:col>
      <xdr:colOff>133350</xdr:colOff>
      <xdr:row>82</xdr:row>
      <xdr:rowOff>114300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5288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81915</xdr:rowOff>
    </xdr:from>
    <xdr:ext cx="762000" cy="259080"/>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4837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131,292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84</xdr:row>
      <xdr:rowOff>109855</xdr:rowOff>
    </xdr:from>
    <xdr:to>
      <xdr:col>23</xdr:col>
      <xdr:colOff>184150</xdr:colOff>
      <xdr:row>85</xdr:row>
      <xdr:rowOff>40640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511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93980</xdr:rowOff>
    </xdr:from>
    <xdr:to>
      <xdr:col>19</xdr:col>
      <xdr:colOff>133350</xdr:colOff>
      <xdr:row>83</xdr:row>
      <xdr:rowOff>11430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15288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132715</xdr:rowOff>
    </xdr:from>
    <xdr:to>
      <xdr:col>19</xdr:col>
      <xdr:colOff>184150</xdr:colOff>
      <xdr:row>85</xdr:row>
      <xdr:rowOff>63500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5345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47625</xdr:rowOff>
    </xdr:from>
    <xdr:ext cx="736600" cy="259080"/>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6208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133,290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83</xdr:row>
      <xdr:rowOff>11430</xdr:rowOff>
    </xdr:from>
    <xdr:to>
      <xdr:col>15</xdr:col>
      <xdr:colOff>82550</xdr:colOff>
      <xdr:row>83</xdr:row>
      <xdr:rowOff>30480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24178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76200</xdr:rowOff>
    </xdr:from>
    <xdr:to>
      <xdr:col>15</xdr:col>
      <xdr:colOff>133350</xdr:colOff>
      <xdr:row>86</xdr:row>
      <xdr:rowOff>6350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64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162560</xdr:rowOff>
    </xdr:from>
    <xdr:ext cx="762000" cy="259080"/>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735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143,299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166370</xdr:rowOff>
    </xdr:from>
    <xdr:to>
      <xdr:col>11</xdr:col>
      <xdr:colOff>31750</xdr:colOff>
      <xdr:row>83</xdr:row>
      <xdr:rowOff>30480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22527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123825</xdr:rowOff>
    </xdr:from>
    <xdr:to>
      <xdr:col>11</xdr:col>
      <xdr:colOff>82550</xdr:colOff>
      <xdr:row>85</xdr:row>
      <xdr:rowOff>53975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52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38735</xdr:rowOff>
    </xdr:from>
    <xdr:ext cx="762000" cy="259080"/>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611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132,511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83</xdr:row>
      <xdr:rowOff>100965</xdr:rowOff>
    </xdr:from>
    <xdr:to>
      <xdr:col>7</xdr:col>
      <xdr:colOff>31750</xdr:colOff>
      <xdr:row>84</xdr:row>
      <xdr:rowOff>31115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33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15875</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417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115,621</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82</xdr:row>
      <xdr:rowOff>63500</xdr:rowOff>
    </xdr:from>
    <xdr:to>
      <xdr:col>23</xdr:col>
      <xdr:colOff>184150</xdr:colOff>
      <xdr:row>82</xdr:row>
      <xdr:rowOff>165100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80010</xdr:rowOff>
    </xdr:from>
    <xdr:ext cx="762000" cy="259080"/>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97,430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43180</xdr:rowOff>
    </xdr:from>
    <xdr:to>
      <xdr:col>19</xdr:col>
      <xdr:colOff>184150</xdr:colOff>
      <xdr:row>82</xdr:row>
      <xdr:rowOff>144780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0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154940</xdr:rowOff>
    </xdr:from>
    <xdr:ext cx="736600" cy="256540"/>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7094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95,660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132080</xdr:rowOff>
    </xdr:from>
    <xdr:to>
      <xdr:col>15</xdr:col>
      <xdr:colOff>133350</xdr:colOff>
      <xdr:row>83</xdr:row>
      <xdr:rowOff>62230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72390</xdr:rowOff>
    </xdr:from>
    <xdr:ext cx="762000" cy="259080"/>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959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103,387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151130</xdr:rowOff>
    </xdr:from>
    <xdr:to>
      <xdr:col>11</xdr:col>
      <xdr:colOff>82550</xdr:colOff>
      <xdr:row>83</xdr:row>
      <xdr:rowOff>81280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91440</xdr:rowOff>
    </xdr:from>
    <xdr:ext cx="762000" cy="259080"/>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978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105,047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115570</xdr:rowOff>
    </xdr:from>
    <xdr:to>
      <xdr:col>7</xdr:col>
      <xdr:colOff>31750</xdr:colOff>
      <xdr:row>83</xdr:row>
      <xdr:rowOff>45720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17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55880</xdr:rowOff>
    </xdr:from>
    <xdr:ext cx="762000" cy="259080"/>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943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101,962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8460" cy="35877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770" y="1297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34/49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H27年度からH29年度まで減少傾向にあったが、H30年度は0.4ポイント増加しており、類似団体と比較すると、1.0ポイント上回っている。今後も町民の理解と支持が得られる給与制度の運用を図り、水準の適正化を維持したい。</a:t>
          </a:r>
        </a:p>
        <a:p>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6540"/>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4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6540"/>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6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6540"/>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52705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60450"/>
          <a:ext cx="0" cy="15513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24765</xdr:rowOff>
    </xdr:from>
    <xdr:ext cx="762000" cy="259080"/>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283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101.1</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52705</xdr:rowOff>
    </xdr:from>
    <xdr:to>
      <xdr:col>81</xdr:col>
      <xdr:colOff>133350</xdr:colOff>
      <xdr:row>89</xdr:row>
      <xdr:rowOff>52705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11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130810</xdr:rowOff>
    </xdr:from>
    <xdr:ext cx="762000" cy="259080"/>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03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92.1</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6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50165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725650"/>
          <a:ext cx="8382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14605</xdr:rowOff>
    </xdr:from>
    <xdr:ext cx="762000" cy="259080"/>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4164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84</xdr:row>
      <xdr:rowOff>169545</xdr:rowOff>
    </xdr:from>
    <xdr:to>
      <xdr:col>81</xdr:col>
      <xdr:colOff>95250</xdr:colOff>
      <xdr:row>85</xdr:row>
      <xdr:rowOff>99695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57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84455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725650"/>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15240</xdr:rowOff>
    </xdr:from>
    <xdr:to>
      <xdr:col>77</xdr:col>
      <xdr:colOff>95250</xdr:colOff>
      <xdr:row>85</xdr:row>
      <xdr:rowOff>116840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127000</xdr:rowOff>
    </xdr:from>
    <xdr:ext cx="736600" cy="259080"/>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3573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86</xdr:row>
      <xdr:rowOff>84455</xdr:rowOff>
    </xdr:from>
    <xdr:to>
      <xdr:col>72</xdr:col>
      <xdr:colOff>203200</xdr:colOff>
      <xdr:row>87</xdr:row>
      <xdr:rowOff>33655</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82915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92710</xdr:rowOff>
    </xdr:from>
    <xdr:ext cx="762000" cy="259080"/>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32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86</xdr:row>
      <xdr:rowOff>50165</xdr:rowOff>
    </xdr:from>
    <xdr:to>
      <xdr:col>68</xdr:col>
      <xdr:colOff>152400</xdr:colOff>
      <xdr:row>87</xdr:row>
      <xdr:rowOff>33655</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794865"/>
          <a:ext cx="8890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32385</xdr:rowOff>
    </xdr:from>
    <xdr:to>
      <xdr:col>68</xdr:col>
      <xdr:colOff>203200</xdr:colOff>
      <xdr:row>85</xdr:row>
      <xdr:rowOff>133985</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60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144145</xdr:rowOff>
    </xdr:from>
    <xdr:ext cx="762000" cy="256540"/>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3744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143510</xdr:rowOff>
    </xdr:from>
    <xdr:ext cx="762000" cy="25654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2024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85</xdr:row>
      <xdr:rowOff>170815</xdr:rowOff>
    </xdr:from>
    <xdr:to>
      <xdr:col>81</xdr:col>
      <xdr:colOff>95250</xdr:colOff>
      <xdr:row>86</xdr:row>
      <xdr:rowOff>100965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74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143510</xdr:rowOff>
    </xdr:from>
    <xdr:ext cx="762000" cy="256540"/>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716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16510</xdr:rowOff>
    </xdr:from>
    <xdr:ext cx="736600" cy="259080"/>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7612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86</xdr:row>
      <xdr:rowOff>33655</xdr:rowOff>
    </xdr:from>
    <xdr:to>
      <xdr:col>73</xdr:col>
      <xdr:colOff>44450</xdr:colOff>
      <xdr:row>86</xdr:row>
      <xdr:rowOff>135255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77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120650</xdr:rowOff>
    </xdr:from>
    <xdr:ext cx="762000" cy="256540"/>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8653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86</xdr:row>
      <xdr:rowOff>154940</xdr:rowOff>
    </xdr:from>
    <xdr:to>
      <xdr:col>68</xdr:col>
      <xdr:colOff>203200</xdr:colOff>
      <xdr:row>87</xdr:row>
      <xdr:rowOff>84455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8996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69215</xdr:rowOff>
    </xdr:from>
    <xdr:ext cx="762000" cy="259080"/>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985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85</xdr:row>
      <xdr:rowOff>170815</xdr:rowOff>
    </xdr:from>
    <xdr:to>
      <xdr:col>64</xdr:col>
      <xdr:colOff>152400</xdr:colOff>
      <xdr:row>86</xdr:row>
      <xdr:rowOff>100965</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74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86360</xdr:rowOff>
    </xdr:from>
    <xdr:ext cx="762000" cy="256540"/>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8310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670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430" y="9188450"/>
          <a:ext cx="2263140"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8460" cy="35623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570" y="9163050"/>
          <a:ext cx="1648460"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[6.67</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類似団体平均と比較すると0.84ポイント低い水準で推移している。近年は、退職者数に比べ新規採用者数が少ない状態が続いており、結果的に減っている状態である。今後も適正な行政サービスを維持するため、類似団体平均を考慮しつつ、職員の適正配置に努めていきたい。</a:t>
          </a:r>
        </a:p>
      </xdr:txBody>
    </xdr:sp>
    <xdr:clientData/>
  </xdr:twoCellAnchor>
  <xdr:oneCellAnchor>
    <xdr:from>
      <xdr:col>61</xdr:col>
      <xdr:colOff>6350</xdr:colOff>
      <xdr:row>54</xdr:row>
      <xdr:rowOff>139700</xdr:rowOff>
    </xdr:from>
    <xdr:ext cx="349885" cy="22542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6540"/>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6540"/>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8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6540"/>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10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123825</xdr:rowOff>
    </xdr:from>
    <xdr:to>
      <xdr:col>81</xdr:col>
      <xdr:colOff>44450</xdr:colOff>
      <xdr:row>67</xdr:row>
      <xdr:rowOff>125095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067925"/>
          <a:ext cx="0" cy="15443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97790</xdr:rowOff>
    </xdr:from>
    <xdr:ext cx="762000" cy="256540"/>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5849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13.74</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125095</xdr:rowOff>
    </xdr:from>
    <xdr:to>
      <xdr:col>81</xdr:col>
      <xdr:colOff>133350</xdr:colOff>
      <xdr:row>67</xdr:row>
      <xdr:rowOff>125095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12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38735</xdr:rowOff>
    </xdr:from>
    <xdr:ext cx="762000" cy="259080"/>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11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4.78</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123825</xdr:rowOff>
    </xdr:from>
    <xdr:to>
      <xdr:col>81</xdr:col>
      <xdr:colOff>133350</xdr:colOff>
      <xdr:row>58</xdr:row>
      <xdr:rowOff>123825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067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106680</xdr:rowOff>
    </xdr:from>
    <xdr:to>
      <xdr:col>81</xdr:col>
      <xdr:colOff>44450</xdr:colOff>
      <xdr:row>60</xdr:row>
      <xdr:rowOff>107950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039368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1270</xdr:rowOff>
    </xdr:from>
    <xdr:ext cx="762000" cy="259080"/>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597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29210</xdr:rowOff>
    </xdr:from>
    <xdr:to>
      <xdr:col>81</xdr:col>
      <xdr:colOff>95250</xdr:colOff>
      <xdr:row>61</xdr:row>
      <xdr:rowOff>130810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71755</xdr:rowOff>
    </xdr:from>
    <xdr:to>
      <xdr:col>77</xdr:col>
      <xdr:colOff>44450</xdr:colOff>
      <xdr:row>60</xdr:row>
      <xdr:rowOff>107950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35875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46355</xdr:rowOff>
    </xdr:from>
    <xdr:to>
      <xdr:col>77</xdr:col>
      <xdr:colOff>95250</xdr:colOff>
      <xdr:row>61</xdr:row>
      <xdr:rowOff>147955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0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132715</xdr:rowOff>
    </xdr:from>
    <xdr:ext cx="736600" cy="256540"/>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9116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60</xdr:row>
      <xdr:rowOff>70485</xdr:rowOff>
    </xdr:from>
    <xdr:to>
      <xdr:col>72</xdr:col>
      <xdr:colOff>203200</xdr:colOff>
      <xdr:row>60</xdr:row>
      <xdr:rowOff>71755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35748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39370</xdr:rowOff>
    </xdr:from>
    <xdr:to>
      <xdr:col>73</xdr:col>
      <xdr:colOff>44450</xdr:colOff>
      <xdr:row>61</xdr:row>
      <xdr:rowOff>140970</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9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125730</xdr:rowOff>
    </xdr:from>
    <xdr:ext cx="762000" cy="259080"/>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84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70485</xdr:rowOff>
    </xdr:from>
    <xdr:to>
      <xdr:col>68</xdr:col>
      <xdr:colOff>152400</xdr:colOff>
      <xdr:row>60</xdr:row>
      <xdr:rowOff>80645</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35748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25400</xdr:rowOff>
    </xdr:from>
    <xdr:to>
      <xdr:col>68</xdr:col>
      <xdr:colOff>203200</xdr:colOff>
      <xdr:row>61</xdr:row>
      <xdr:rowOff>127000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111760</xdr:rowOff>
    </xdr:from>
    <xdr:ext cx="762000" cy="256540"/>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702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5080</xdr:rowOff>
    </xdr:from>
    <xdr:to>
      <xdr:col>64</xdr:col>
      <xdr:colOff>152400</xdr:colOff>
      <xdr:row>61</xdr:row>
      <xdr:rowOff>106680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6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91440</xdr:rowOff>
    </xdr:from>
    <xdr:ext cx="762000" cy="259080"/>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4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6540"/>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6540"/>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6540"/>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6540"/>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6540"/>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55880</xdr:rowOff>
    </xdr:from>
    <xdr:to>
      <xdr:col>81</xdr:col>
      <xdr:colOff>95250</xdr:colOff>
      <xdr:row>60</xdr:row>
      <xdr:rowOff>157480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72390</xdr:rowOff>
    </xdr:from>
    <xdr:ext cx="762000" cy="259080"/>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187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60</xdr:row>
      <xdr:rowOff>57150</xdr:rowOff>
    </xdr:from>
    <xdr:to>
      <xdr:col>77</xdr:col>
      <xdr:colOff>95250</xdr:colOff>
      <xdr:row>60</xdr:row>
      <xdr:rowOff>158750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168910</xdr:rowOff>
    </xdr:from>
    <xdr:ext cx="736600" cy="256540"/>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11301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20955</xdr:rowOff>
    </xdr:from>
    <xdr:to>
      <xdr:col>73</xdr:col>
      <xdr:colOff>44450</xdr:colOff>
      <xdr:row>60</xdr:row>
      <xdr:rowOff>122555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30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132715</xdr:rowOff>
    </xdr:from>
    <xdr:ext cx="762000" cy="256540"/>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0768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19685</xdr:rowOff>
    </xdr:from>
    <xdr:to>
      <xdr:col>68</xdr:col>
      <xdr:colOff>203200</xdr:colOff>
      <xdr:row>60</xdr:row>
      <xdr:rowOff>121285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132080</xdr:rowOff>
    </xdr:from>
    <xdr:ext cx="762000" cy="256540"/>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0761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29845</xdr:rowOff>
    </xdr:from>
    <xdr:to>
      <xdr:col>64</xdr:col>
      <xdr:colOff>152400</xdr:colOff>
      <xdr:row>60</xdr:row>
      <xdr:rowOff>132080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3168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141605</xdr:rowOff>
    </xdr:from>
    <xdr:ext cx="762000" cy="259080"/>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085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8460" cy="35877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640" y="535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25/49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過去の起債抑制施策により、類似団体平均を下回ってきたが、この5年間で開きも小さくなり、類似団体平均と同ポイントとなっている。大きな要因は、公共施設の更新などに伴う起債額の増加である。今後も起債額の抑制施策を継続しつつ、公共施設等の長寿命化を行っていきたい。</a:t>
          </a:r>
        </a:p>
        <a:p>
          <a:endParaRPr/>
        </a:p>
      </xdr:txBody>
    </xdr:sp>
    <xdr:clientData/>
  </xdr:twoCellAnchor>
  <xdr:oneCellAnchor>
    <xdr:from>
      <xdr:col>61</xdr:col>
      <xdr:colOff>6350</xdr:colOff>
      <xdr:row>32</xdr:row>
      <xdr:rowOff>101600</xdr:rowOff>
    </xdr:from>
    <xdr:ext cx="298450" cy="224790"/>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132080</xdr:rowOff>
    </xdr:from>
    <xdr:to>
      <xdr:col>85</xdr:col>
      <xdr:colOff>95250</xdr:colOff>
      <xdr:row>45</xdr:row>
      <xdr:rowOff>132080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160655</xdr:rowOff>
    </xdr:from>
    <xdr:ext cx="762000" cy="259080"/>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129540</xdr:rowOff>
    </xdr:from>
    <xdr:to>
      <xdr:col>85</xdr:col>
      <xdr:colOff>95250</xdr:colOff>
      <xdr:row>43</xdr:row>
      <xdr:rowOff>129540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158750</xdr:rowOff>
    </xdr:from>
    <xdr:ext cx="762000" cy="259080"/>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127635</xdr:rowOff>
    </xdr:from>
    <xdr:to>
      <xdr:col>85</xdr:col>
      <xdr:colOff>95250</xdr:colOff>
      <xdr:row>41</xdr:row>
      <xdr:rowOff>127635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62000" cy="256540"/>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48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126365</xdr:rowOff>
    </xdr:from>
    <xdr:to>
      <xdr:col>85</xdr:col>
      <xdr:colOff>95250</xdr:colOff>
      <xdr:row>39</xdr:row>
      <xdr:rowOff>126365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155575</xdr:rowOff>
    </xdr:from>
    <xdr:ext cx="762000" cy="256540"/>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6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124460</xdr:rowOff>
    </xdr:from>
    <xdr:to>
      <xdr:col>85</xdr:col>
      <xdr:colOff>95250</xdr:colOff>
      <xdr:row>37</xdr:row>
      <xdr:rowOff>124460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153670</xdr:rowOff>
    </xdr:from>
    <xdr:ext cx="762000" cy="259080"/>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122555</xdr:rowOff>
    </xdr:from>
    <xdr:to>
      <xdr:col>85</xdr:col>
      <xdr:colOff>95250</xdr:colOff>
      <xdr:row>35</xdr:row>
      <xdr:rowOff>122555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102870</xdr:rowOff>
    </xdr:from>
    <xdr:to>
      <xdr:col>81</xdr:col>
      <xdr:colOff>44450</xdr:colOff>
      <xdr:row>44</xdr:row>
      <xdr:rowOff>109855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275070"/>
          <a:ext cx="0" cy="13785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81915</xdr:rowOff>
    </xdr:from>
    <xdr:ext cx="762000" cy="259080"/>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625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17.2</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109855</xdr:rowOff>
    </xdr:from>
    <xdr:to>
      <xdr:col>81</xdr:col>
      <xdr:colOff>133350</xdr:colOff>
      <xdr:row>44</xdr:row>
      <xdr:rowOff>109855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653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17780</xdr:rowOff>
    </xdr:from>
    <xdr:ext cx="762000" cy="256540"/>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185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2.8</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102870</xdr:rowOff>
    </xdr:from>
    <xdr:to>
      <xdr:col>81</xdr:col>
      <xdr:colOff>133350</xdr:colOff>
      <xdr:row>36</xdr:row>
      <xdr:rowOff>102870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275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44450</xdr:rowOff>
    </xdr:from>
    <xdr:to>
      <xdr:col>81</xdr:col>
      <xdr:colOff>44450</xdr:colOff>
      <xdr:row>40</xdr:row>
      <xdr:rowOff>71755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6902450"/>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37465</xdr:rowOff>
    </xdr:from>
    <xdr:ext cx="762000" cy="259080"/>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7240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20955</xdr:rowOff>
    </xdr:from>
    <xdr:to>
      <xdr:col>81</xdr:col>
      <xdr:colOff>95250</xdr:colOff>
      <xdr:row>40</xdr:row>
      <xdr:rowOff>122555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87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16510</xdr:rowOff>
    </xdr:from>
    <xdr:to>
      <xdr:col>77</xdr:col>
      <xdr:colOff>44450</xdr:colOff>
      <xdr:row>40</xdr:row>
      <xdr:rowOff>44450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687451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6985</xdr:rowOff>
    </xdr:from>
    <xdr:to>
      <xdr:col>77</xdr:col>
      <xdr:colOff>95250</xdr:colOff>
      <xdr:row>40</xdr:row>
      <xdr:rowOff>109220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8649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93345</xdr:rowOff>
    </xdr:from>
    <xdr:ext cx="736600" cy="259080"/>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9513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39</xdr:row>
      <xdr:rowOff>160655</xdr:rowOff>
    </xdr:from>
    <xdr:to>
      <xdr:col>72</xdr:col>
      <xdr:colOff>203200</xdr:colOff>
      <xdr:row>40</xdr:row>
      <xdr:rowOff>16510</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684720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13970</xdr:rowOff>
    </xdr:from>
    <xdr:to>
      <xdr:col>73</xdr:col>
      <xdr:colOff>44450</xdr:colOff>
      <xdr:row>40</xdr:row>
      <xdr:rowOff>115570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100330</xdr:rowOff>
    </xdr:from>
    <xdr:ext cx="762000" cy="256540"/>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9583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39</xdr:row>
      <xdr:rowOff>126365</xdr:rowOff>
    </xdr:from>
    <xdr:to>
      <xdr:col>68</xdr:col>
      <xdr:colOff>152400</xdr:colOff>
      <xdr:row>39</xdr:row>
      <xdr:rowOff>160655</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2800" y="681291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48895</xdr:rowOff>
    </xdr:from>
    <xdr:to>
      <xdr:col>68</xdr:col>
      <xdr:colOff>203200</xdr:colOff>
      <xdr:row>40</xdr:row>
      <xdr:rowOff>150495</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90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135255</xdr:rowOff>
    </xdr:from>
    <xdr:ext cx="762000" cy="25654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9932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117475</xdr:rowOff>
    </xdr:from>
    <xdr:to>
      <xdr:col>64</xdr:col>
      <xdr:colOff>152400</xdr:colOff>
      <xdr:row>41</xdr:row>
      <xdr:rowOff>47625</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97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32385</xdr:rowOff>
    </xdr:from>
    <xdr:ext cx="762000" cy="256540"/>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0618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40</xdr:row>
      <xdr:rowOff>20955</xdr:rowOff>
    </xdr:from>
    <xdr:to>
      <xdr:col>81</xdr:col>
      <xdr:colOff>95250</xdr:colOff>
      <xdr:row>40</xdr:row>
      <xdr:rowOff>122555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87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164465</xdr:rowOff>
    </xdr:from>
    <xdr:ext cx="762000" cy="259080"/>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851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39</xdr:row>
      <xdr:rowOff>165100</xdr:rowOff>
    </xdr:from>
    <xdr:to>
      <xdr:col>77</xdr:col>
      <xdr:colOff>95250</xdr:colOff>
      <xdr:row>40</xdr:row>
      <xdr:rowOff>95250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85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105410</xdr:rowOff>
    </xdr:from>
    <xdr:ext cx="736600" cy="259080"/>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6205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39</xdr:row>
      <xdr:rowOff>137160</xdr:rowOff>
    </xdr:from>
    <xdr:to>
      <xdr:col>73</xdr:col>
      <xdr:colOff>44450</xdr:colOff>
      <xdr:row>40</xdr:row>
      <xdr:rowOff>67310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82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77470</xdr:rowOff>
    </xdr:from>
    <xdr:ext cx="762000" cy="256540"/>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5925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39</xdr:row>
      <xdr:rowOff>109855</xdr:rowOff>
    </xdr:from>
    <xdr:to>
      <xdr:col>68</xdr:col>
      <xdr:colOff>203200</xdr:colOff>
      <xdr:row>40</xdr:row>
      <xdr:rowOff>40640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7964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50165</xdr:rowOff>
    </xdr:from>
    <xdr:ext cx="762000" cy="259080"/>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565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39</xdr:row>
      <xdr:rowOff>75565</xdr:rowOff>
    </xdr:from>
    <xdr:to>
      <xdr:col>64</xdr:col>
      <xdr:colOff>152400</xdr:colOff>
      <xdr:row>40</xdr:row>
      <xdr:rowOff>6350</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7621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15875</xdr:rowOff>
    </xdr:from>
    <xdr:ext cx="762000" cy="259080"/>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530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8460" cy="35877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55" y="154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latin typeface="ＭＳ Ｐゴシック"/>
              <a:ea typeface="ＭＳ Ｐゴシック"/>
            </a:rPr>
            <a:t>過去に大規模な建設事業が少なかったために公債費負担が少ないこと、不採算の第三セクター等を抱えていないことなどにより、類似団体平均を大きく下回り、類似団体内で最も低い値となっている。後世への負担を少しでも軽減するため、予定されている土地区画整理事業や幹線道路の整備、教育施設等の施設整備などの事業を年次的、計画的に行い、引き続き財政の健全化に努めていく。</a:t>
          </a:r>
        </a:p>
        <a:p>
          <a:endParaRPr/>
        </a:p>
      </xdr:txBody>
    </xdr:sp>
    <xdr:clientData/>
  </xdr:twoCellAnchor>
  <xdr:oneCellAnchor>
    <xdr:from>
      <xdr:col>61</xdr:col>
      <xdr:colOff>6350</xdr:colOff>
      <xdr:row>10</xdr:row>
      <xdr:rowOff>63500</xdr:rowOff>
    </xdr:from>
    <xdr:ext cx="298450" cy="22288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4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56540"/>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4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6540"/>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6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22</xdr:row>
      <xdr:rowOff>87630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305"/>
          <a:ext cx="0" cy="15462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60325</xdr:rowOff>
    </xdr:from>
    <xdr:ext cx="762000" cy="259080"/>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32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134.6</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87630</xdr:rowOff>
    </xdr:from>
    <xdr:to>
      <xdr:col>81</xdr:col>
      <xdr:colOff>133350</xdr:colOff>
      <xdr:row>22</xdr:row>
      <xdr:rowOff>87630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59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170815</xdr:rowOff>
    </xdr:from>
    <xdr:ext cx="762000" cy="2584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136525</xdr:rowOff>
    </xdr:from>
    <xdr:ext cx="762000" cy="2584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36537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164465</xdr:rowOff>
    </xdr:from>
    <xdr:to>
      <xdr:col>81</xdr:col>
      <xdr:colOff>95250</xdr:colOff>
      <xdr:row>14</xdr:row>
      <xdr:rowOff>94615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39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22860</xdr:rowOff>
    </xdr:from>
    <xdr:to>
      <xdr:col>77</xdr:col>
      <xdr:colOff>95250</xdr:colOff>
      <xdr:row>14</xdr:row>
      <xdr:rowOff>124460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42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134620</xdr:rowOff>
    </xdr:from>
    <xdr:ext cx="736600" cy="256540"/>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19202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14</xdr:row>
      <xdr:rowOff>40640</xdr:rowOff>
    </xdr:from>
    <xdr:to>
      <xdr:col>73</xdr:col>
      <xdr:colOff>44450</xdr:colOff>
      <xdr:row>14</xdr:row>
      <xdr:rowOff>141605</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4409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151765</xdr:rowOff>
    </xdr:from>
    <xdr:ext cx="762000" cy="259080"/>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209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14</xdr:row>
      <xdr:rowOff>93980</xdr:rowOff>
    </xdr:from>
    <xdr:to>
      <xdr:col>68</xdr:col>
      <xdr:colOff>203200</xdr:colOff>
      <xdr:row>15</xdr:row>
      <xdr:rowOff>24130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49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34290</xdr:rowOff>
    </xdr:from>
    <xdr:ext cx="762000" cy="259080"/>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263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10160</xdr:rowOff>
    </xdr:from>
    <xdr:to>
      <xdr:col>64</xdr:col>
      <xdr:colOff>152400</xdr:colOff>
      <xdr:row>15</xdr:row>
      <xdr:rowOff>111760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8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121920</xdr:rowOff>
    </xdr:from>
    <xdr:ext cx="762000" cy="256540"/>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507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群馬県邑楽町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26,671
26,016
31.11
9,118,993
8,712,527
385,218
5,623,553
7,515,115</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6.7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3810" cy="25654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38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3930" cy="25654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39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9310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31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2245"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2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全国平均や県平均は下回っているが、類似団体平均とは同水準となっている。定員については、やや不足している状態であるため、引き続き適正な定員管理に努めていきたい。</a:t>
          </a:r>
        </a:p>
        <a:p>
          <a:endParaRPr/>
        </a:p>
      </xdr:txBody>
    </xdr:sp>
    <xdr:clientData/>
  </xdr:twoCellAnchor>
  <xdr:oneCellAnchor>
    <xdr:from>
      <xdr:col>3</xdr:col>
      <xdr:colOff>123825</xdr:colOff>
      <xdr:row>29</xdr:row>
      <xdr:rowOff>107950</xdr:rowOff>
    </xdr:from>
    <xdr:ext cx="295910"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5460" cy="25654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42</xdr:row>
      <xdr:rowOff>29210</xdr:rowOff>
    </xdr:from>
    <xdr:to>
      <xdr:col>26</xdr:col>
      <xdr:colOff>184150</xdr:colOff>
      <xdr:row>42</xdr:row>
      <xdr:rowOff>29210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58420</xdr:rowOff>
    </xdr:from>
    <xdr:ext cx="505460"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87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40</xdr:row>
      <xdr:rowOff>45085</xdr:rowOff>
    </xdr:from>
    <xdr:to>
      <xdr:col>26</xdr:col>
      <xdr:colOff>184150</xdr:colOff>
      <xdr:row>40</xdr:row>
      <xdr:rowOff>45085</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74930</xdr:rowOff>
    </xdr:from>
    <xdr:ext cx="505460" cy="25654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48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61595</xdr:rowOff>
    </xdr:from>
    <xdr:to>
      <xdr:col>26</xdr:col>
      <xdr:colOff>184150</xdr:colOff>
      <xdr:row>38</xdr:row>
      <xdr:rowOff>61595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90805</xdr:rowOff>
    </xdr:from>
    <xdr:ext cx="505460" cy="2584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455"/>
          <a:ext cx="505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78105</xdr:rowOff>
    </xdr:from>
    <xdr:to>
      <xdr:col>26</xdr:col>
      <xdr:colOff>184150</xdr:colOff>
      <xdr:row>36</xdr:row>
      <xdr:rowOff>78105</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107315</xdr:rowOff>
    </xdr:from>
    <xdr:ext cx="505460"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8065"/>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34</xdr:row>
      <xdr:rowOff>94615</xdr:rowOff>
    </xdr:from>
    <xdr:to>
      <xdr:col>26</xdr:col>
      <xdr:colOff>184150</xdr:colOff>
      <xdr:row>34</xdr:row>
      <xdr:rowOff>94615</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123825</xdr:rowOff>
    </xdr:from>
    <xdr:ext cx="505460" cy="25654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675"/>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110490</xdr:rowOff>
    </xdr:from>
    <xdr:to>
      <xdr:col>26</xdr:col>
      <xdr:colOff>184150</xdr:colOff>
      <xdr:row>32</xdr:row>
      <xdr:rowOff>110490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139700</xdr:rowOff>
    </xdr:from>
    <xdr:ext cx="505460" cy="259080"/>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65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5460" cy="256540"/>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154940</xdr:rowOff>
    </xdr:from>
    <xdr:to>
      <xdr:col>24</xdr:col>
      <xdr:colOff>25400</xdr:colOff>
      <xdr:row>41</xdr:row>
      <xdr:rowOff>37465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812790"/>
          <a:ext cx="0" cy="1254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9525</xdr:rowOff>
    </xdr:from>
    <xdr:ext cx="762000" cy="256540"/>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389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32.5</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37465</xdr:rowOff>
    </xdr:from>
    <xdr:to>
      <xdr:col>24</xdr:col>
      <xdr:colOff>114300</xdr:colOff>
      <xdr:row>41</xdr:row>
      <xdr:rowOff>37465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66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69850</xdr:rowOff>
    </xdr:from>
    <xdr:ext cx="762000" cy="259080"/>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56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13.3</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154940</xdr:rowOff>
    </xdr:from>
    <xdr:to>
      <xdr:col>24</xdr:col>
      <xdr:colOff>114300</xdr:colOff>
      <xdr:row>33</xdr:row>
      <xdr:rowOff>154940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812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24130</xdr:rowOff>
    </xdr:from>
    <xdr:to>
      <xdr:col>24</xdr:col>
      <xdr:colOff>25400</xdr:colOff>
      <xdr:row>37</xdr:row>
      <xdr:rowOff>37465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36778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161290</xdr:rowOff>
    </xdr:from>
    <xdr:ext cx="762000" cy="259080"/>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62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37465</xdr:rowOff>
    </xdr:from>
    <xdr:to>
      <xdr:col>19</xdr:col>
      <xdr:colOff>187325</xdr:colOff>
      <xdr:row>37</xdr:row>
      <xdr:rowOff>95885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381115"/>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12700</xdr:rowOff>
    </xdr:from>
    <xdr:to>
      <xdr:col>20</xdr:col>
      <xdr:colOff>38100</xdr:colOff>
      <xdr:row>37</xdr:row>
      <xdr:rowOff>114300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35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99060</xdr:rowOff>
    </xdr:from>
    <xdr:ext cx="734060" cy="256540"/>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44271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37</xdr:row>
      <xdr:rowOff>95885</xdr:rowOff>
    </xdr:from>
    <xdr:to>
      <xdr:col>15</xdr:col>
      <xdr:colOff>98425</xdr:colOff>
      <xdr:row>37</xdr:row>
      <xdr:rowOff>115570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43953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12700</xdr:rowOff>
    </xdr:from>
    <xdr:to>
      <xdr:col>15</xdr:col>
      <xdr:colOff>149225</xdr:colOff>
      <xdr:row>37</xdr:row>
      <xdr:rowOff>114300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5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124460</xdr:rowOff>
    </xdr:from>
    <xdr:ext cx="762000" cy="259080"/>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25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37</xdr:row>
      <xdr:rowOff>102235</xdr:rowOff>
    </xdr:from>
    <xdr:to>
      <xdr:col>11</xdr:col>
      <xdr:colOff>9525</xdr:colOff>
      <xdr:row>37</xdr:row>
      <xdr:rowOff>115570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44588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25400</xdr:rowOff>
    </xdr:from>
    <xdr:to>
      <xdr:col>11</xdr:col>
      <xdr:colOff>60325</xdr:colOff>
      <xdr:row>37</xdr:row>
      <xdr:rowOff>127000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137160</xdr:rowOff>
    </xdr:from>
    <xdr:ext cx="759460"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3791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37</xdr:row>
      <xdr:rowOff>6350</xdr:rowOff>
    </xdr:from>
    <xdr:to>
      <xdr:col>6</xdr:col>
      <xdr:colOff>171450</xdr:colOff>
      <xdr:row>37</xdr:row>
      <xdr:rowOff>107315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350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117475</xdr:rowOff>
    </xdr:from>
    <xdr:ext cx="75946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1822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946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116840</xdr:rowOff>
    </xdr:from>
    <xdr:ext cx="762000" cy="259080"/>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289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158115</xdr:rowOff>
    </xdr:from>
    <xdr:to>
      <xdr:col>20</xdr:col>
      <xdr:colOff>38100</xdr:colOff>
      <xdr:row>37</xdr:row>
      <xdr:rowOff>88265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33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98425</xdr:rowOff>
    </xdr:from>
    <xdr:ext cx="734060" cy="25654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099175"/>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37</xdr:row>
      <xdr:rowOff>45085</xdr:rowOff>
    </xdr:from>
    <xdr:to>
      <xdr:col>15</xdr:col>
      <xdr:colOff>149225</xdr:colOff>
      <xdr:row>37</xdr:row>
      <xdr:rowOff>146685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38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132080</xdr:rowOff>
    </xdr:from>
    <xdr:ext cx="762000" cy="25654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4757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37</xdr:row>
      <xdr:rowOff>64770</xdr:rowOff>
    </xdr:from>
    <xdr:to>
      <xdr:col>11</xdr:col>
      <xdr:colOff>60325</xdr:colOff>
      <xdr:row>37</xdr:row>
      <xdr:rowOff>166370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151130</xdr:rowOff>
    </xdr:from>
    <xdr:ext cx="759460" cy="25908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49478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37</xdr:row>
      <xdr:rowOff>52070</xdr:rowOff>
    </xdr:from>
    <xdr:to>
      <xdr:col>6</xdr:col>
      <xdr:colOff>171450</xdr:colOff>
      <xdr:row>37</xdr:row>
      <xdr:rowOff>153035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395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137795</xdr:rowOff>
    </xdr:from>
    <xdr:ext cx="759460" cy="259080"/>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48144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Ｈ29年度から0.7ポイント増加している。H28年度からH29年度で大きく減少した要因は、保育園関係の物件費を扶助費に変更したことが大きな理由である。</a:t>
          </a:r>
        </a:p>
        <a:p>
          <a:r>
            <a:rPr lang="ja-JP" altLang="en-US">
              <a:latin typeface="ＭＳ Ｐゴシック"/>
              <a:ea typeface="ＭＳ Ｐゴシック"/>
            </a:rPr>
            <a:t>今後も物件費は年々増加していく傾向にある。業務のＩＣＴ化やそれに伴うセキュリティの構築・保守料、各種計画の策定業務委託料、学校関係の特別支援員などの賃金や臨時職員の賃金などが増加の要因となっている。ＩＣＴ環境の整備関係費用については、削減対象となりづらいため、臨時職員の適正配置など、その他の部分について事業の見直しを行い経費削減に努めたい。</a:t>
          </a:r>
        </a:p>
      </xdr:txBody>
    </xdr:sp>
    <xdr:clientData/>
  </xdr:twoCellAnchor>
  <xdr:oneCellAnchor>
    <xdr:from>
      <xdr:col>62</xdr:col>
      <xdr:colOff>6350</xdr:colOff>
      <xdr:row>9</xdr:row>
      <xdr:rowOff>107950</xdr:rowOff>
    </xdr:from>
    <xdr:ext cx="295910" cy="22542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5460" cy="25654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5460" cy="25908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5460" cy="25908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5460" cy="25654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5460" cy="25908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5460" cy="259080"/>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5460" cy="256540"/>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xdr:rowOff>
    </xdr:from>
    <xdr:to>
      <xdr:col>82</xdr:col>
      <xdr:colOff>107950</xdr:colOff>
      <xdr:row>20</xdr:row>
      <xdr:rowOff>35560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37740"/>
          <a:ext cx="0" cy="1226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7620</xdr:rowOff>
    </xdr:from>
    <xdr:ext cx="762000" cy="256540"/>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4366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26.3</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35560</xdr:rowOff>
    </xdr:from>
    <xdr:to>
      <xdr:col>82</xdr:col>
      <xdr:colOff>196850</xdr:colOff>
      <xdr:row>20</xdr:row>
      <xdr:rowOff>35560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464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95250</xdr:rowOff>
    </xdr:from>
    <xdr:ext cx="762000" cy="259080"/>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81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8890</xdr:rowOff>
    </xdr:from>
    <xdr:to>
      <xdr:col>82</xdr:col>
      <xdr:colOff>196850</xdr:colOff>
      <xdr:row>13</xdr:row>
      <xdr:rowOff>8890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37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153670</xdr:rowOff>
    </xdr:from>
    <xdr:to>
      <xdr:col>82</xdr:col>
      <xdr:colOff>107950</xdr:colOff>
      <xdr:row>16</xdr:row>
      <xdr:rowOff>35560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72542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127000</xdr:rowOff>
    </xdr:from>
    <xdr:ext cx="762000" cy="259080"/>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5273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153670</xdr:rowOff>
    </xdr:from>
    <xdr:to>
      <xdr:col>78</xdr:col>
      <xdr:colOff>69850</xdr:colOff>
      <xdr:row>16</xdr:row>
      <xdr:rowOff>157480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725420"/>
          <a:ext cx="88900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72390</xdr:rowOff>
    </xdr:from>
    <xdr:to>
      <xdr:col>78</xdr:col>
      <xdr:colOff>120650</xdr:colOff>
      <xdr:row>16</xdr:row>
      <xdr:rowOff>2540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12700</xdr:rowOff>
    </xdr:from>
    <xdr:ext cx="736600" cy="259080"/>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4130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16</xdr:row>
      <xdr:rowOff>96520</xdr:rowOff>
    </xdr:from>
    <xdr:to>
      <xdr:col>73</xdr:col>
      <xdr:colOff>180975</xdr:colOff>
      <xdr:row>16</xdr:row>
      <xdr:rowOff>157480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3972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49530</xdr:rowOff>
    </xdr:from>
    <xdr:to>
      <xdr:col>74</xdr:col>
      <xdr:colOff>31750</xdr:colOff>
      <xdr:row>15</xdr:row>
      <xdr:rowOff>151130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161290</xdr:rowOff>
    </xdr:from>
    <xdr:ext cx="762000" cy="25908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390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96520</xdr:rowOff>
    </xdr:from>
    <xdr:to>
      <xdr:col>69</xdr:col>
      <xdr:colOff>92075</xdr:colOff>
      <xdr:row>16</xdr:row>
      <xdr:rowOff>111760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8397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160020</xdr:rowOff>
    </xdr:from>
    <xdr:to>
      <xdr:col>69</xdr:col>
      <xdr:colOff>142875</xdr:colOff>
      <xdr:row>15</xdr:row>
      <xdr:rowOff>90170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100330</xdr:rowOff>
    </xdr:from>
    <xdr:ext cx="759460" cy="25654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32918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14</xdr:row>
      <xdr:rowOff>106680</xdr:rowOff>
    </xdr:from>
    <xdr:to>
      <xdr:col>65</xdr:col>
      <xdr:colOff>53975</xdr:colOff>
      <xdr:row>15</xdr:row>
      <xdr:rowOff>36830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50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46990</xdr:rowOff>
    </xdr:from>
    <xdr:ext cx="762000"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275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9460"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9460"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9460" cy="25908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128270</xdr:rowOff>
    </xdr:from>
    <xdr:ext cx="762000" cy="259080"/>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700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15</xdr:row>
      <xdr:rowOff>102870</xdr:rowOff>
    </xdr:from>
    <xdr:to>
      <xdr:col>78</xdr:col>
      <xdr:colOff>120650</xdr:colOff>
      <xdr:row>16</xdr:row>
      <xdr:rowOff>33020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17780</xdr:rowOff>
    </xdr:from>
    <xdr:ext cx="736600" cy="25654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76098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16</xdr:row>
      <xdr:rowOff>106680</xdr:rowOff>
    </xdr:from>
    <xdr:to>
      <xdr:col>74</xdr:col>
      <xdr:colOff>31750</xdr:colOff>
      <xdr:row>17</xdr:row>
      <xdr:rowOff>36830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21590</xdr:rowOff>
    </xdr:from>
    <xdr:ext cx="762000" cy="25908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36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45720</xdr:rowOff>
    </xdr:from>
    <xdr:to>
      <xdr:col>69</xdr:col>
      <xdr:colOff>142875</xdr:colOff>
      <xdr:row>16</xdr:row>
      <xdr:rowOff>147320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132080</xdr:rowOff>
    </xdr:from>
    <xdr:ext cx="759460" cy="256540"/>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87528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147320</xdr:rowOff>
    </xdr:from>
    <xdr:ext cx="762000" cy="259080"/>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890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46/49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H30年度の数値については、類似団体平均を3.1ポイント上回り、当町の数値はH29年度よりも0.5ポイント減少した。H28年度から大きく増加した要因は、保育園関係の物件費を扶助費に振り替えたことが考えられる。こども子育て支援制度導入や町独自の施策である出産祝い金給付事業費・多子世帯に対する保育料等の軽減による特定財源の減など、子育て関係施策は町の重点施策となっているため削減は難しいが、財政的に厳しい状態が継続するなかで優先度・必要度を再検討し、経費の削減に努めながら、行政サービスの向上を図る必要がある。</a:t>
          </a:r>
        </a:p>
      </xdr:txBody>
    </xdr:sp>
    <xdr:clientData/>
  </xdr:twoCellAnchor>
  <xdr:oneCellAnchor>
    <xdr:from>
      <xdr:col>3</xdr:col>
      <xdr:colOff>123825</xdr:colOff>
      <xdr:row>49</xdr:row>
      <xdr:rowOff>107950</xdr:rowOff>
    </xdr:from>
    <xdr:ext cx="295910" cy="22542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5460" cy="25654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5460" cy="25908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87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5460" cy="25654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48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5460" cy="2584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455"/>
          <a:ext cx="505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5460" cy="25908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7065"/>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5460" cy="256540"/>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675"/>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5460" cy="259080"/>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65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5460" cy="256540"/>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37465</xdr:rowOff>
    </xdr:from>
    <xdr:to>
      <xdr:col>24</xdr:col>
      <xdr:colOff>25400</xdr:colOff>
      <xdr:row>61</xdr:row>
      <xdr:rowOff>53340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24315"/>
          <a:ext cx="0" cy="1387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25400</xdr:rowOff>
    </xdr:from>
    <xdr:ext cx="762000" cy="259080"/>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83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13.1</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53340</xdr:rowOff>
    </xdr:from>
    <xdr:to>
      <xdr:col>24</xdr:col>
      <xdr:colOff>114300</xdr:colOff>
      <xdr:row>61</xdr:row>
      <xdr:rowOff>53340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11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123825</xdr:rowOff>
    </xdr:from>
    <xdr:ext cx="762000" cy="256540"/>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677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37465</xdr:rowOff>
    </xdr:from>
    <xdr:to>
      <xdr:col>24</xdr:col>
      <xdr:colOff>114300</xdr:colOff>
      <xdr:row>53</xdr:row>
      <xdr:rowOff>37465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24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86360</xdr:rowOff>
    </xdr:from>
    <xdr:to>
      <xdr:col>24</xdr:col>
      <xdr:colOff>25400</xdr:colOff>
      <xdr:row>59</xdr:row>
      <xdr:rowOff>167640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10201910"/>
          <a:ext cx="8382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60325</xdr:rowOff>
    </xdr:from>
    <xdr:ext cx="762000" cy="259080"/>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900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43815</xdr:rowOff>
    </xdr:from>
    <xdr:to>
      <xdr:col>24</xdr:col>
      <xdr:colOff>76200</xdr:colOff>
      <xdr:row>56</xdr:row>
      <xdr:rowOff>145415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4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59</xdr:row>
      <xdr:rowOff>167640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728200"/>
          <a:ext cx="889000" cy="554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43815</xdr:rowOff>
    </xdr:from>
    <xdr:to>
      <xdr:col>20</xdr:col>
      <xdr:colOff>38100</xdr:colOff>
      <xdr:row>56</xdr:row>
      <xdr:rowOff>145415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4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155575</xdr:rowOff>
    </xdr:from>
    <xdr:ext cx="734060" cy="256540"/>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13875"/>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127000</xdr:rowOff>
    </xdr:from>
    <xdr:to>
      <xdr:col>15</xdr:col>
      <xdr:colOff>98425</xdr:colOff>
      <xdr:row>56</xdr:row>
      <xdr:rowOff>127000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7282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73660</xdr:rowOff>
    </xdr:from>
    <xdr:ext cx="762000" cy="259080"/>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3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55</xdr:row>
      <xdr:rowOff>37465</xdr:rowOff>
    </xdr:from>
    <xdr:to>
      <xdr:col>11</xdr:col>
      <xdr:colOff>9525</xdr:colOff>
      <xdr:row>56</xdr:row>
      <xdr:rowOff>127000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467215"/>
          <a:ext cx="889000" cy="260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67945</xdr:rowOff>
    </xdr:from>
    <xdr:to>
      <xdr:col>11</xdr:col>
      <xdr:colOff>60325</xdr:colOff>
      <xdr:row>55</xdr:row>
      <xdr:rowOff>169545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9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8255</xdr:rowOff>
    </xdr:from>
    <xdr:ext cx="759460" cy="25654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26655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84455</xdr:rowOff>
    </xdr:from>
    <xdr:to>
      <xdr:col>6</xdr:col>
      <xdr:colOff>171450</xdr:colOff>
      <xdr:row>56</xdr:row>
      <xdr:rowOff>14605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170815</xdr:rowOff>
    </xdr:from>
    <xdr:ext cx="759460" cy="2584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00565"/>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9460"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59</xdr:row>
      <xdr:rowOff>35560</xdr:rowOff>
    </xdr:from>
    <xdr:to>
      <xdr:col>24</xdr:col>
      <xdr:colOff>76200</xdr:colOff>
      <xdr:row>59</xdr:row>
      <xdr:rowOff>137160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15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7620</xdr:rowOff>
    </xdr:from>
    <xdr:ext cx="762000" cy="256540"/>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1231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59</xdr:row>
      <xdr:rowOff>116840</xdr:rowOff>
    </xdr:from>
    <xdr:to>
      <xdr:col>20</xdr:col>
      <xdr:colOff>38100</xdr:colOff>
      <xdr:row>60</xdr:row>
      <xdr:rowOff>46990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31750</xdr:rowOff>
    </xdr:from>
    <xdr:ext cx="734060" cy="25654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31875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162560</xdr:rowOff>
    </xdr:from>
    <xdr:ext cx="762000" cy="259080"/>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763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162560</xdr:rowOff>
    </xdr:from>
    <xdr:ext cx="759460" cy="259080"/>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7637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54</xdr:row>
      <xdr:rowOff>158115</xdr:rowOff>
    </xdr:from>
    <xdr:to>
      <xdr:col>6</xdr:col>
      <xdr:colOff>171450</xdr:colOff>
      <xdr:row>55</xdr:row>
      <xdr:rowOff>88265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41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98425</xdr:rowOff>
    </xdr:from>
    <xdr:ext cx="759460" cy="256540"/>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18527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類似団体や全国平均と比較しても、常に低い数値を維持している。今後も現状維持に努めたい。</a:t>
          </a:r>
        </a:p>
        <a:p>
          <a:endParaRPr/>
        </a:p>
      </xdr:txBody>
    </xdr:sp>
    <xdr:clientData/>
  </xdr:twoCellAnchor>
  <xdr:oneCellAnchor>
    <xdr:from>
      <xdr:col>62</xdr:col>
      <xdr:colOff>6350</xdr:colOff>
      <xdr:row>49</xdr:row>
      <xdr:rowOff>107950</xdr:rowOff>
    </xdr:from>
    <xdr:ext cx="295910" cy="22542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5460" cy="25654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5460" cy="25908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5460" cy="25908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5460" cy="25654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5460" cy="25908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5460" cy="259080"/>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5460" cy="256540"/>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134620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94800"/>
          <a:ext cx="0" cy="1226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106680</xdr:rowOff>
    </xdr:from>
    <xdr:ext cx="762000" cy="259080"/>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3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22.6</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21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22860</xdr:rowOff>
    </xdr:from>
    <xdr:ext cx="762000" cy="259080"/>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38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9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27940</xdr:rowOff>
    </xdr:from>
    <xdr:to>
      <xdr:col>82</xdr:col>
      <xdr:colOff>107950</xdr:colOff>
      <xdr:row>56</xdr:row>
      <xdr:rowOff>104140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62914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139700</xdr:rowOff>
    </xdr:from>
    <xdr:ext cx="762000" cy="259080"/>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409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27940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6139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59690</xdr:rowOff>
    </xdr:from>
    <xdr:ext cx="736600" cy="259080"/>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8323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55</xdr:row>
      <xdr:rowOff>153670</xdr:rowOff>
    </xdr:from>
    <xdr:to>
      <xdr:col>73</xdr:col>
      <xdr:colOff>180975</xdr:colOff>
      <xdr:row>56</xdr:row>
      <xdr:rowOff>12700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58342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36830</xdr:rowOff>
    </xdr:from>
    <xdr:ext cx="762000" cy="259080"/>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09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55</xdr:row>
      <xdr:rowOff>153670</xdr:rowOff>
    </xdr:from>
    <xdr:to>
      <xdr:col>69</xdr:col>
      <xdr:colOff>92075</xdr:colOff>
      <xdr:row>55</xdr:row>
      <xdr:rowOff>161290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5834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6350</xdr:rowOff>
    </xdr:from>
    <xdr:ext cx="759460" cy="25654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77900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68580</xdr:rowOff>
    </xdr:from>
    <xdr:to>
      <xdr:col>65</xdr:col>
      <xdr:colOff>53975</xdr:colOff>
      <xdr:row>56</xdr:row>
      <xdr:rowOff>170180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154940</xdr:rowOff>
    </xdr:from>
    <xdr:ext cx="762000" cy="25654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7561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9460"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9460"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9460" cy="259080"/>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69850</xdr:rowOff>
    </xdr:from>
    <xdr:ext cx="762000" cy="259080"/>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499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55</xdr:row>
      <xdr:rowOff>148590</xdr:rowOff>
    </xdr:from>
    <xdr:to>
      <xdr:col>78</xdr:col>
      <xdr:colOff>120650</xdr:colOff>
      <xdr:row>56</xdr:row>
      <xdr:rowOff>78740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88900</xdr:rowOff>
    </xdr:from>
    <xdr:ext cx="736600" cy="256540"/>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34720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73660</xdr:rowOff>
    </xdr:from>
    <xdr:ext cx="762000" cy="259080"/>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33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55</xdr:row>
      <xdr:rowOff>102870</xdr:rowOff>
    </xdr:from>
    <xdr:to>
      <xdr:col>69</xdr:col>
      <xdr:colOff>142875</xdr:colOff>
      <xdr:row>56</xdr:row>
      <xdr:rowOff>33020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43180</xdr:rowOff>
    </xdr:from>
    <xdr:ext cx="759460" cy="256540"/>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30148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55</xdr:row>
      <xdr:rowOff>110490</xdr:rowOff>
    </xdr:from>
    <xdr:to>
      <xdr:col>65</xdr:col>
      <xdr:colOff>53975</xdr:colOff>
      <xdr:row>56</xdr:row>
      <xdr:rowOff>40640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50800</xdr:rowOff>
    </xdr:from>
    <xdr:ext cx="762000" cy="259080"/>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309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39/49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近年は、減少傾向にあり、H30年度はH29年度に比べて0.1ポイント増加し、類似団体と比べると3.4ポイントと、大きな開きがある。一部事務組合への負担金などが多額であることが主な要因である。特に、ごみ処理施設の更新に係る負担金の増加が大きい状況である。引き続き、一部事務組合への経営努力の要請を行うとともに、補助金や負担金について町審査会をとおして削減を図っていきたい。</a:t>
          </a:r>
        </a:p>
        <a:p>
          <a:endParaRPr/>
        </a:p>
        <a:p>
          <a:endParaRPr/>
        </a:p>
      </xdr:txBody>
    </xdr:sp>
    <xdr:clientData/>
  </xdr:twoCellAnchor>
  <xdr:oneCellAnchor>
    <xdr:from>
      <xdr:col>62</xdr:col>
      <xdr:colOff>6350</xdr:colOff>
      <xdr:row>29</xdr:row>
      <xdr:rowOff>107950</xdr:rowOff>
    </xdr:from>
    <xdr:ext cx="295910" cy="22542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5460" cy="256540"/>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505460" cy="259080"/>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137160</xdr:rowOff>
    </xdr:from>
    <xdr:ext cx="505460" cy="259080"/>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5460" cy="256540"/>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505460" cy="259080"/>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505460" cy="259080"/>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505460" cy="256540"/>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142240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5150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114300</xdr:rowOff>
    </xdr:from>
    <xdr:ext cx="762000" cy="259080"/>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972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22.7</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00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80010</xdr:rowOff>
    </xdr:from>
    <xdr:ext cx="762000" cy="259080"/>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9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a:t>
          </a:r>
          <a:endParaRPr kumimoji="1" lang="ja-JP" altLang="en-US" sz="1000" b="1">
            <a:latin typeface="ＭＳ Ｐゴシック"/>
            <a:ea typeface="ＭＳ Ｐゴシック"/>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51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35560</xdr:rowOff>
    </xdr:from>
    <xdr:to>
      <xdr:col>82</xdr:col>
      <xdr:colOff>107950</xdr:colOff>
      <xdr:row>38</xdr:row>
      <xdr:rowOff>43180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655066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92710</xdr:rowOff>
    </xdr:from>
    <xdr:ext cx="762000" cy="259080"/>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093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35560</xdr:rowOff>
    </xdr:from>
    <xdr:to>
      <xdr:col>78</xdr:col>
      <xdr:colOff>69850</xdr:colOff>
      <xdr:row>38</xdr:row>
      <xdr:rowOff>81280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55066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8890</xdr:rowOff>
    </xdr:from>
    <xdr:ext cx="736600" cy="256540"/>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00964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38</xdr:row>
      <xdr:rowOff>43180</xdr:rowOff>
    </xdr:from>
    <xdr:to>
      <xdr:col>73</xdr:col>
      <xdr:colOff>180975</xdr:colOff>
      <xdr:row>38</xdr:row>
      <xdr:rowOff>81280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55828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142240</xdr:rowOff>
    </xdr:from>
    <xdr:ext cx="762000" cy="25908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71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38</xdr:row>
      <xdr:rowOff>43180</xdr:rowOff>
    </xdr:from>
    <xdr:to>
      <xdr:col>69</xdr:col>
      <xdr:colOff>92075</xdr:colOff>
      <xdr:row>38</xdr:row>
      <xdr:rowOff>119380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55828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142240</xdr:rowOff>
    </xdr:from>
    <xdr:ext cx="759460"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97154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54610</xdr:rowOff>
    </xdr:from>
    <xdr:ext cx="762000" cy="25654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0553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9460" cy="259080"/>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9460" cy="259080"/>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9460" cy="259080"/>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37</xdr:row>
      <xdr:rowOff>163830</xdr:rowOff>
    </xdr:from>
    <xdr:to>
      <xdr:col>82</xdr:col>
      <xdr:colOff>158750</xdr:colOff>
      <xdr:row>38</xdr:row>
      <xdr:rowOff>93980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135890</xdr:rowOff>
    </xdr:from>
    <xdr:ext cx="762000" cy="259080"/>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479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156210</xdr:rowOff>
    </xdr:from>
    <xdr:to>
      <xdr:col>78</xdr:col>
      <xdr:colOff>120650</xdr:colOff>
      <xdr:row>38</xdr:row>
      <xdr:rowOff>86360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71120</xdr:rowOff>
    </xdr:from>
    <xdr:ext cx="736600" cy="259080"/>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5862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38</xdr:row>
      <xdr:rowOff>30480</xdr:rowOff>
    </xdr:from>
    <xdr:to>
      <xdr:col>74</xdr:col>
      <xdr:colOff>31750</xdr:colOff>
      <xdr:row>38</xdr:row>
      <xdr:rowOff>132080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116840</xdr:rowOff>
    </xdr:from>
    <xdr:ext cx="762000" cy="259080"/>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631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37</xdr:row>
      <xdr:rowOff>163830</xdr:rowOff>
    </xdr:from>
    <xdr:to>
      <xdr:col>69</xdr:col>
      <xdr:colOff>142875</xdr:colOff>
      <xdr:row>38</xdr:row>
      <xdr:rowOff>93980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78740</xdr:rowOff>
    </xdr:from>
    <xdr:ext cx="759460" cy="259080"/>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59384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38</xdr:row>
      <xdr:rowOff>68580</xdr:rowOff>
    </xdr:from>
    <xdr:to>
      <xdr:col>65</xdr:col>
      <xdr:colOff>53975</xdr:colOff>
      <xdr:row>38</xdr:row>
      <xdr:rowOff>170180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154940</xdr:rowOff>
    </xdr:from>
    <xdr:ext cx="762000" cy="256540"/>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6700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Ｈ30年度は0.3ポイント減少し、類似団体平均と比べると0.2ポイント低い状態である。今後も起債抑制を継続していく必要があるが、施設の大規模改修は喫緊の課題であり、投資的経費の増加が見込まれているため、抑制することは難しい状態である。基金の計画的な利用とともに将来を見据えた起債計画の策定が必要と考える。</a:t>
          </a:r>
        </a:p>
      </xdr:txBody>
    </xdr:sp>
    <xdr:clientData/>
  </xdr:twoCellAnchor>
  <xdr:oneCellAnchor>
    <xdr:from>
      <xdr:col>3</xdr:col>
      <xdr:colOff>123825</xdr:colOff>
      <xdr:row>69</xdr:row>
      <xdr:rowOff>107950</xdr:rowOff>
    </xdr:from>
    <xdr:ext cx="295910" cy="22542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5460" cy="256540"/>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82</xdr:row>
      <xdr:rowOff>29210</xdr:rowOff>
    </xdr:from>
    <xdr:to>
      <xdr:col>26</xdr:col>
      <xdr:colOff>184150</xdr:colOff>
      <xdr:row>82</xdr:row>
      <xdr:rowOff>29210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58420</xdr:rowOff>
    </xdr:from>
    <xdr:ext cx="505460" cy="259080"/>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94587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80</xdr:row>
      <xdr:rowOff>45085</xdr:rowOff>
    </xdr:from>
    <xdr:to>
      <xdr:col>26</xdr:col>
      <xdr:colOff>184150</xdr:colOff>
      <xdr:row>80</xdr:row>
      <xdr:rowOff>45085</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74930</xdr:rowOff>
    </xdr:from>
    <xdr:ext cx="505460" cy="256540"/>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61948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61595</xdr:rowOff>
    </xdr:from>
    <xdr:to>
      <xdr:col>26</xdr:col>
      <xdr:colOff>184150</xdr:colOff>
      <xdr:row>78</xdr:row>
      <xdr:rowOff>61595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90805</xdr:rowOff>
    </xdr:from>
    <xdr:ext cx="505460" cy="2584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292455"/>
          <a:ext cx="505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78105</xdr:rowOff>
    </xdr:from>
    <xdr:to>
      <xdr:col>26</xdr:col>
      <xdr:colOff>184150</xdr:colOff>
      <xdr:row>76</xdr:row>
      <xdr:rowOff>78105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107315</xdr:rowOff>
    </xdr:from>
    <xdr:ext cx="505460" cy="259080"/>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66065"/>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74</xdr:row>
      <xdr:rowOff>94615</xdr:rowOff>
    </xdr:from>
    <xdr:to>
      <xdr:col>26</xdr:col>
      <xdr:colOff>184150</xdr:colOff>
      <xdr:row>74</xdr:row>
      <xdr:rowOff>94615</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123825</xdr:rowOff>
    </xdr:from>
    <xdr:ext cx="505460" cy="256540"/>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639675"/>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110490</xdr:rowOff>
    </xdr:from>
    <xdr:to>
      <xdr:col>26</xdr:col>
      <xdr:colOff>184150</xdr:colOff>
      <xdr:row>72</xdr:row>
      <xdr:rowOff>110490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139700</xdr:rowOff>
    </xdr:from>
    <xdr:ext cx="505460" cy="259080"/>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1265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a:extLst>
            <a:ext uri="{FF2B5EF4-FFF2-40B4-BE49-F238E27FC236}">
              <a16:creationId xmlns:a16="http://schemas.microsoft.com/office/drawing/2014/main" id="{00000000-0008-0000-0400-000072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135255</xdr:rowOff>
    </xdr:from>
    <xdr:to>
      <xdr:col>24</xdr:col>
      <xdr:colOff>25400</xdr:colOff>
      <xdr:row>81</xdr:row>
      <xdr:rowOff>37465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4826000" y="12651105"/>
          <a:ext cx="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9525</xdr:rowOff>
    </xdr:from>
    <xdr:ext cx="762000" cy="256540"/>
    <xdr:sp macro="" textlink="">
      <xdr:nvSpPr>
        <xdr:cNvPr id="372" name="公債費最小値テキスト">
          <a:extLst>
            <a:ext uri="{FF2B5EF4-FFF2-40B4-BE49-F238E27FC236}">
              <a16:creationId xmlns:a16="http://schemas.microsoft.com/office/drawing/2014/main" id="{00000000-0008-0000-0400-000074010000}"/>
            </a:ext>
          </a:extLst>
        </xdr:cNvPr>
        <xdr:cNvSpPr txBox="1"/>
      </xdr:nvSpPr>
      <xdr:spPr>
        <a:xfrm>
          <a:off x="4914900" y="138969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22.5</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37465</xdr:rowOff>
    </xdr:from>
    <xdr:to>
      <xdr:col>24</xdr:col>
      <xdr:colOff>114300</xdr:colOff>
      <xdr:row>81</xdr:row>
      <xdr:rowOff>37465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3924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50165</xdr:rowOff>
    </xdr:from>
    <xdr:ext cx="762000" cy="259080"/>
    <xdr:sp macro="" textlink="">
      <xdr:nvSpPr>
        <xdr:cNvPr id="374" name="公債費最大値テキスト">
          <a:extLst>
            <a:ext uri="{FF2B5EF4-FFF2-40B4-BE49-F238E27FC236}">
              <a16:creationId xmlns:a16="http://schemas.microsoft.com/office/drawing/2014/main" id="{00000000-0008-0000-0400-000076010000}"/>
            </a:ext>
          </a:extLst>
        </xdr:cNvPr>
        <xdr:cNvSpPr txBox="1"/>
      </xdr:nvSpPr>
      <xdr:spPr>
        <a:xfrm>
          <a:off x="4914900" y="12394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135255</xdr:rowOff>
    </xdr:from>
    <xdr:to>
      <xdr:col>24</xdr:col>
      <xdr:colOff>114300</xdr:colOff>
      <xdr:row>73</xdr:row>
      <xdr:rowOff>135255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4737100" y="12651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95885</xdr:rowOff>
    </xdr:from>
    <xdr:to>
      <xdr:col>24</xdr:col>
      <xdr:colOff>25400</xdr:colOff>
      <xdr:row>77</xdr:row>
      <xdr:rowOff>115570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987800" y="1329753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30480</xdr:rowOff>
    </xdr:from>
    <xdr:ext cx="762000" cy="256540"/>
    <xdr:sp macro="" textlink="">
      <xdr:nvSpPr>
        <xdr:cNvPr id="377" name="公債費平均値テキスト">
          <a:extLst>
            <a:ext uri="{FF2B5EF4-FFF2-40B4-BE49-F238E27FC236}">
              <a16:creationId xmlns:a16="http://schemas.microsoft.com/office/drawing/2014/main" id="{00000000-0008-0000-0400-000079010000}"/>
            </a:ext>
          </a:extLst>
        </xdr:cNvPr>
        <xdr:cNvSpPr txBox="1"/>
      </xdr:nvSpPr>
      <xdr:spPr>
        <a:xfrm>
          <a:off x="4914900" y="1323213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58420</xdr:rowOff>
    </xdr:from>
    <xdr:to>
      <xdr:col>24</xdr:col>
      <xdr:colOff>76200</xdr:colOff>
      <xdr:row>77</xdr:row>
      <xdr:rowOff>160020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4775200" y="132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115570</xdr:rowOff>
    </xdr:from>
    <xdr:to>
      <xdr:col>19</xdr:col>
      <xdr:colOff>187325</xdr:colOff>
      <xdr:row>77</xdr:row>
      <xdr:rowOff>121920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3098800" y="1331722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78105</xdr:rowOff>
    </xdr:from>
    <xdr:to>
      <xdr:col>20</xdr:col>
      <xdr:colOff>38100</xdr:colOff>
      <xdr:row>78</xdr:row>
      <xdr:rowOff>8255</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937000" y="1327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164465</xdr:rowOff>
    </xdr:from>
    <xdr:ext cx="734060" cy="25908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366115"/>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30480</xdr:rowOff>
    </xdr:from>
    <xdr:to>
      <xdr:col>15</xdr:col>
      <xdr:colOff>98425</xdr:colOff>
      <xdr:row>77</xdr:row>
      <xdr:rowOff>121920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2209800" y="1323213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78105</xdr:rowOff>
    </xdr:from>
    <xdr:to>
      <xdr:col>15</xdr:col>
      <xdr:colOff>149225</xdr:colOff>
      <xdr:row>78</xdr:row>
      <xdr:rowOff>8255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048000" y="1327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164465</xdr:rowOff>
    </xdr:from>
    <xdr:ext cx="762000"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366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30480</xdr:rowOff>
    </xdr:from>
    <xdr:to>
      <xdr:col>11</xdr:col>
      <xdr:colOff>9525</xdr:colOff>
      <xdr:row>77</xdr:row>
      <xdr:rowOff>63500</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flipV="1">
          <a:off x="1320800" y="1323213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151130</xdr:rowOff>
    </xdr:from>
    <xdr:ext cx="759460" cy="25908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35278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90805</xdr:rowOff>
    </xdr:from>
    <xdr:to>
      <xdr:col>6</xdr:col>
      <xdr:colOff>171450</xdr:colOff>
      <xdr:row>78</xdr:row>
      <xdr:rowOff>20955</xdr:rowOff>
    </xdr:to>
    <xdr:sp macro="" textlink="">
      <xdr:nvSpPr>
        <xdr:cNvPr id="388" name="フローチャート: 判断 387">
          <a:extLst>
            <a:ext uri="{FF2B5EF4-FFF2-40B4-BE49-F238E27FC236}">
              <a16:creationId xmlns:a16="http://schemas.microsoft.com/office/drawing/2014/main" id="{00000000-0008-0000-0400-000084010000}"/>
            </a:ext>
          </a:extLst>
        </xdr:cNvPr>
        <xdr:cNvSpPr/>
      </xdr:nvSpPr>
      <xdr:spPr>
        <a:xfrm>
          <a:off x="1270000" y="132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6350</xdr:rowOff>
    </xdr:from>
    <xdr:ext cx="759460" cy="25654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37945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9460" cy="259080"/>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882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45085</xdr:rowOff>
    </xdr:from>
    <xdr:to>
      <xdr:col>24</xdr:col>
      <xdr:colOff>76200</xdr:colOff>
      <xdr:row>77</xdr:row>
      <xdr:rowOff>146685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4775200" y="1324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61595</xdr:rowOff>
    </xdr:from>
    <xdr:ext cx="762000" cy="259080"/>
    <xdr:sp macro="" textlink="">
      <xdr:nvSpPr>
        <xdr:cNvPr id="396" name="公債費該当値テキスト">
          <a:extLst>
            <a:ext uri="{FF2B5EF4-FFF2-40B4-BE49-F238E27FC236}">
              <a16:creationId xmlns:a16="http://schemas.microsoft.com/office/drawing/2014/main" id="{00000000-0008-0000-0400-00008C010000}"/>
            </a:ext>
          </a:extLst>
        </xdr:cNvPr>
        <xdr:cNvSpPr txBox="1"/>
      </xdr:nvSpPr>
      <xdr:spPr>
        <a:xfrm>
          <a:off x="4914900" y="13091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64770</xdr:rowOff>
    </xdr:from>
    <xdr:to>
      <xdr:col>20</xdr:col>
      <xdr:colOff>38100</xdr:colOff>
      <xdr:row>77</xdr:row>
      <xdr:rowOff>166370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5080</xdr:rowOff>
    </xdr:from>
    <xdr:ext cx="734060" cy="259080"/>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3606800" y="1303528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71120</xdr:rowOff>
    </xdr:from>
    <xdr:to>
      <xdr:col>15</xdr:col>
      <xdr:colOff>149225</xdr:colOff>
      <xdr:row>78</xdr:row>
      <xdr:rowOff>1270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3048000" y="132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11430</xdr:rowOff>
    </xdr:from>
    <xdr:ext cx="762000" cy="259080"/>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2717800" y="13041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76</xdr:row>
      <xdr:rowOff>151130</xdr:rowOff>
    </xdr:from>
    <xdr:to>
      <xdr:col>11</xdr:col>
      <xdr:colOff>60325</xdr:colOff>
      <xdr:row>77</xdr:row>
      <xdr:rowOff>81280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2159000" y="1318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91440</xdr:rowOff>
    </xdr:from>
    <xdr:ext cx="759460" cy="259080"/>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828800" y="1295019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12700</xdr:rowOff>
    </xdr:from>
    <xdr:to>
      <xdr:col>6</xdr:col>
      <xdr:colOff>171450</xdr:colOff>
      <xdr:row>77</xdr:row>
      <xdr:rowOff>114300</xdr:rowOff>
    </xdr:to>
    <xdr:sp macro="" textlink="">
      <xdr:nvSpPr>
        <xdr:cNvPr id="403" name="楕円 402">
          <a:extLst>
            <a:ext uri="{FF2B5EF4-FFF2-40B4-BE49-F238E27FC236}">
              <a16:creationId xmlns:a16="http://schemas.microsoft.com/office/drawing/2014/main" id="{00000000-0008-0000-0400-000093010000}"/>
            </a:ext>
          </a:extLst>
        </xdr:cNvPr>
        <xdr:cNvSpPr/>
      </xdr:nvSpPr>
      <xdr:spPr>
        <a:xfrm>
          <a:off x="1270000" y="1321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124460</xdr:rowOff>
    </xdr:from>
    <xdr:ext cx="759460" cy="259080"/>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939800" y="1298321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44/49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常に類似団体平均を上回り、全国平均よりも高い数値で推移している。主な要因は扶助費、補助費等、物件費である。義務的経費以外では、補助費等が大きい割合を占めている。一部事務組合への負担金の削減は困難であるため、その他補助金や物件費を精査し削減に努めたい。</a:t>
          </a:r>
        </a:p>
        <a:p>
          <a:endParaRPr/>
        </a:p>
      </xdr:txBody>
    </xdr:sp>
    <xdr:clientData/>
  </xdr:twoCellAnchor>
  <xdr:oneCellAnchor>
    <xdr:from>
      <xdr:col>62</xdr:col>
      <xdr:colOff>6350</xdr:colOff>
      <xdr:row>69</xdr:row>
      <xdr:rowOff>107950</xdr:rowOff>
    </xdr:from>
    <xdr:ext cx="295910" cy="22542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240790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5460" cy="256540"/>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427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5460" cy="259080"/>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89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5460" cy="259080"/>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51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5460" cy="256540"/>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3129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5460" cy="259080"/>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74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5460" cy="259080"/>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2367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5460" cy="256540"/>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1938000" y="11986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a:extLst>
            <a:ext uri="{FF2B5EF4-FFF2-40B4-BE49-F238E27FC236}">
              <a16:creationId xmlns:a16="http://schemas.microsoft.com/office/drawing/2014/main" id="{00000000-0008-0000-0400-0000AF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24130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6510000" y="12631420"/>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167640</xdr:rowOff>
    </xdr:from>
    <xdr:ext cx="762000" cy="256540"/>
    <xdr:sp macro="" textlink="">
      <xdr:nvSpPr>
        <xdr:cNvPr id="433" name="公債費以外最小値テキスト">
          <a:extLst>
            <a:ext uri="{FF2B5EF4-FFF2-40B4-BE49-F238E27FC236}">
              <a16:creationId xmlns:a16="http://schemas.microsoft.com/office/drawing/2014/main" id="{00000000-0008-0000-0400-0000B1010000}"/>
            </a:ext>
          </a:extLst>
        </xdr:cNvPr>
        <xdr:cNvSpPr txBox="1"/>
      </xdr:nvSpPr>
      <xdr:spPr>
        <a:xfrm>
          <a:off x="16598900" y="138836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83.4</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3911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30480</xdr:rowOff>
    </xdr:from>
    <xdr:ext cx="762000" cy="256540"/>
    <xdr:sp macro="" textlink="">
      <xdr:nvSpPr>
        <xdr:cNvPr id="435" name="公債費以外最大値テキスト">
          <a:extLst>
            <a:ext uri="{FF2B5EF4-FFF2-40B4-BE49-F238E27FC236}">
              <a16:creationId xmlns:a16="http://schemas.microsoft.com/office/drawing/2014/main" id="{00000000-0008-0000-0400-0000B3010000}"/>
            </a:ext>
          </a:extLst>
        </xdr:cNvPr>
        <xdr:cNvSpPr txBox="1"/>
      </xdr:nvSpPr>
      <xdr:spPr>
        <a:xfrm>
          <a:off x="16598900" y="123748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66.6</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6421100" y="12631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54610</xdr:rowOff>
    </xdr:from>
    <xdr:to>
      <xdr:col>82</xdr:col>
      <xdr:colOff>107950</xdr:colOff>
      <xdr:row>79</xdr:row>
      <xdr:rowOff>138430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5671800" y="13599160"/>
          <a:ext cx="8382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20320</xdr:rowOff>
    </xdr:from>
    <xdr:ext cx="762000" cy="256540"/>
    <xdr:sp macro="" textlink="">
      <xdr:nvSpPr>
        <xdr:cNvPr id="438" name="公債費以外平均値テキスト">
          <a:extLst>
            <a:ext uri="{FF2B5EF4-FFF2-40B4-BE49-F238E27FC236}">
              <a16:creationId xmlns:a16="http://schemas.microsoft.com/office/drawing/2014/main" id="{00000000-0008-0000-0400-0000B6010000}"/>
            </a:ext>
          </a:extLst>
        </xdr:cNvPr>
        <xdr:cNvSpPr txBox="1"/>
      </xdr:nvSpPr>
      <xdr:spPr>
        <a:xfrm>
          <a:off x="16598900" y="1305052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3810</xdr:rowOff>
    </xdr:from>
    <xdr:to>
      <xdr:col>82</xdr:col>
      <xdr:colOff>158750</xdr:colOff>
      <xdr:row>77</xdr:row>
      <xdr:rowOff>105410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6459200" y="1320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54610</xdr:rowOff>
    </xdr:from>
    <xdr:to>
      <xdr:col>78</xdr:col>
      <xdr:colOff>69850</xdr:colOff>
      <xdr:row>79</xdr:row>
      <xdr:rowOff>69850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4782800" y="135991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92710</xdr:rowOff>
    </xdr:from>
    <xdr:ext cx="736600" cy="25908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951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78</xdr:row>
      <xdr:rowOff>134620</xdr:rowOff>
    </xdr:from>
    <xdr:to>
      <xdr:col>73</xdr:col>
      <xdr:colOff>180975</xdr:colOff>
      <xdr:row>79</xdr:row>
      <xdr:rowOff>69850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893800" y="1350772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30480</xdr:rowOff>
    </xdr:from>
    <xdr:to>
      <xdr:col>74</xdr:col>
      <xdr:colOff>31750</xdr:colOff>
      <xdr:row>76</xdr:row>
      <xdr:rowOff>132080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4732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142240</xdr:rowOff>
    </xdr:from>
    <xdr:ext cx="762000" cy="259080"/>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829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78</xdr:row>
      <xdr:rowOff>96520</xdr:rowOff>
    </xdr:from>
    <xdr:to>
      <xdr:col>69</xdr:col>
      <xdr:colOff>92075</xdr:colOff>
      <xdr:row>78</xdr:row>
      <xdr:rowOff>134620</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a:off x="13004800" y="1346962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95250</xdr:rowOff>
    </xdr:from>
    <xdr:to>
      <xdr:col>69</xdr:col>
      <xdr:colOff>142875</xdr:colOff>
      <xdr:row>76</xdr:row>
      <xdr:rowOff>25400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3843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35560</xdr:rowOff>
    </xdr:from>
    <xdr:ext cx="759460" cy="25908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7228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49" name="フローチャート: 判断 448">
          <a:extLst>
            <a:ext uri="{FF2B5EF4-FFF2-40B4-BE49-F238E27FC236}">
              <a16:creationId xmlns:a16="http://schemas.microsoft.com/office/drawing/2014/main" id="{00000000-0008-0000-0400-0000C1010000}"/>
            </a:ext>
          </a:extLst>
        </xdr:cNvPr>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27940</xdr:rowOff>
    </xdr:from>
    <xdr:ext cx="762000" cy="259080"/>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715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9460" cy="259080"/>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455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9460" cy="259080"/>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566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9460" cy="259080"/>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788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79</xdr:row>
      <xdr:rowOff>87630</xdr:rowOff>
    </xdr:from>
    <xdr:to>
      <xdr:col>82</xdr:col>
      <xdr:colOff>158750</xdr:colOff>
      <xdr:row>80</xdr:row>
      <xdr:rowOff>17780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6459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59690</xdr:rowOff>
    </xdr:from>
    <xdr:ext cx="762000" cy="259080"/>
    <xdr:sp macro="" textlink="">
      <xdr:nvSpPr>
        <xdr:cNvPr id="457" name="公債費以外該当値テキスト">
          <a:extLst>
            <a:ext uri="{FF2B5EF4-FFF2-40B4-BE49-F238E27FC236}">
              <a16:creationId xmlns:a16="http://schemas.microsoft.com/office/drawing/2014/main" id="{00000000-0008-0000-0400-0000C9010000}"/>
            </a:ext>
          </a:extLst>
        </xdr:cNvPr>
        <xdr:cNvSpPr txBox="1"/>
      </xdr:nvSpPr>
      <xdr:spPr>
        <a:xfrm>
          <a:off x="16598900" y="13604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79</xdr:row>
      <xdr:rowOff>3810</xdr:rowOff>
    </xdr:from>
    <xdr:to>
      <xdr:col>78</xdr:col>
      <xdr:colOff>120650</xdr:colOff>
      <xdr:row>79</xdr:row>
      <xdr:rowOff>105410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5621000" y="1354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90170</xdr:rowOff>
    </xdr:from>
    <xdr:ext cx="736600" cy="259080"/>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5290800" y="136347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79</xdr:row>
      <xdr:rowOff>19050</xdr:rowOff>
    </xdr:from>
    <xdr:to>
      <xdr:col>74</xdr:col>
      <xdr:colOff>31750</xdr:colOff>
      <xdr:row>79</xdr:row>
      <xdr:rowOff>120650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4732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105410</xdr:rowOff>
    </xdr:from>
    <xdr:ext cx="762000" cy="259080"/>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4401800" y="13649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78</xdr:row>
      <xdr:rowOff>83820</xdr:rowOff>
    </xdr:from>
    <xdr:to>
      <xdr:col>69</xdr:col>
      <xdr:colOff>142875</xdr:colOff>
      <xdr:row>79</xdr:row>
      <xdr:rowOff>13970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3843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170180</xdr:rowOff>
    </xdr:from>
    <xdr:ext cx="759460" cy="259080"/>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3512800" y="1354328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78</xdr:row>
      <xdr:rowOff>45720</xdr:rowOff>
    </xdr:from>
    <xdr:to>
      <xdr:col>65</xdr:col>
      <xdr:colOff>53975</xdr:colOff>
      <xdr:row>78</xdr:row>
      <xdr:rowOff>147320</xdr:rowOff>
    </xdr:to>
    <xdr:sp macro="" textlink="">
      <xdr:nvSpPr>
        <xdr:cNvPr id="464" name="楕円 463">
          <a:extLst>
            <a:ext uri="{FF2B5EF4-FFF2-40B4-BE49-F238E27FC236}">
              <a16:creationId xmlns:a16="http://schemas.microsoft.com/office/drawing/2014/main" id="{00000000-0008-0000-0400-0000D0010000}"/>
            </a:ext>
          </a:extLst>
        </xdr:cNvPr>
        <xdr:cNvSpPr/>
      </xdr:nvSpPr>
      <xdr:spPr>
        <a:xfrm>
          <a:off x="12954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132080</xdr:rowOff>
    </xdr:from>
    <xdr:ext cx="762000" cy="256540"/>
    <xdr:sp macro="" textlink="">
      <xdr:nvSpPr>
        <xdr:cNvPr id="465" name="テキスト ボックス 464">
          <a:extLst>
            <a:ext uri="{FF2B5EF4-FFF2-40B4-BE49-F238E27FC236}">
              <a16:creationId xmlns:a16="http://schemas.microsoft.com/office/drawing/2014/main" id="{00000000-0008-0000-0400-0000D1010000}"/>
            </a:ext>
          </a:extLst>
        </xdr:cNvPr>
        <xdr:cNvSpPr txBox="1"/>
      </xdr:nvSpPr>
      <xdr:spPr>
        <a:xfrm>
          <a:off x="12623800" y="135051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群馬県邑楽町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8940" cy="273050"/>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08940"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6540"/>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654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3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6540"/>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5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6540"/>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40640</xdr:rowOff>
    </xdr:from>
    <xdr:to>
      <xdr:col>29</xdr:col>
      <xdr:colOff>127000</xdr:colOff>
      <xdr:row>19</xdr:row>
      <xdr:rowOff>96520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flipV="1">
          <a:off x="5651500" y="2145665"/>
          <a:ext cx="0" cy="12560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68580</xdr:rowOff>
    </xdr:from>
    <xdr:ext cx="759460" cy="259080"/>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7375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52,777</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96520</xdr:rowOff>
    </xdr:from>
    <xdr:to>
      <xdr:col>30</xdr:col>
      <xdr:colOff>25400</xdr:colOff>
      <xdr:row>19</xdr:row>
      <xdr:rowOff>96520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562600" y="34016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127000</xdr:rowOff>
    </xdr:from>
    <xdr:ext cx="759460" cy="259080"/>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8912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129,697</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40640</xdr:rowOff>
    </xdr:from>
    <xdr:to>
      <xdr:col>30</xdr:col>
      <xdr:colOff>25400</xdr:colOff>
      <xdr:row>12</xdr:row>
      <xdr:rowOff>40640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5562600" y="21456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122555</xdr:rowOff>
    </xdr:from>
    <xdr:to>
      <xdr:col>29</xdr:col>
      <xdr:colOff>127000</xdr:colOff>
      <xdr:row>17</xdr:row>
      <xdr:rowOff>141605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a:xfrm flipV="1">
          <a:off x="5003800" y="3084830"/>
          <a:ext cx="647700"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165100</xdr:rowOff>
    </xdr:from>
    <xdr:ext cx="759460" cy="259080"/>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84475"/>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78,003</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147955</xdr:rowOff>
    </xdr:from>
    <xdr:to>
      <xdr:col>29</xdr:col>
      <xdr:colOff>177800</xdr:colOff>
      <xdr:row>17</xdr:row>
      <xdr:rowOff>78105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56007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84455</xdr:rowOff>
    </xdr:from>
    <xdr:to>
      <xdr:col>26</xdr:col>
      <xdr:colOff>50800</xdr:colOff>
      <xdr:row>17</xdr:row>
      <xdr:rowOff>141605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a:xfrm>
          <a:off x="4305300" y="3046730"/>
          <a:ext cx="698500" cy="571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147955</xdr:rowOff>
    </xdr:from>
    <xdr:to>
      <xdr:col>26</xdr:col>
      <xdr:colOff>101600</xdr:colOff>
      <xdr:row>17</xdr:row>
      <xdr:rowOff>78105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49530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88265</xdr:rowOff>
    </xdr:from>
    <xdr:ext cx="736600" cy="256540"/>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0764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78,008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17</xdr:row>
      <xdr:rowOff>40640</xdr:rowOff>
    </xdr:from>
    <xdr:to>
      <xdr:col>22</xdr:col>
      <xdr:colOff>114300</xdr:colOff>
      <xdr:row>17</xdr:row>
      <xdr:rowOff>84455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a:xfrm>
          <a:off x="3606800" y="3002915"/>
          <a:ext cx="698500" cy="438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162560</xdr:rowOff>
    </xdr:from>
    <xdr:to>
      <xdr:col>22</xdr:col>
      <xdr:colOff>165100</xdr:colOff>
      <xdr:row>17</xdr:row>
      <xdr:rowOff>92710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a:xfrm>
          <a:off x="4254500" y="29533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102870</xdr:rowOff>
    </xdr:from>
    <xdr:ext cx="762000" cy="259080"/>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22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77,134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40640</xdr:rowOff>
    </xdr:from>
    <xdr:to>
      <xdr:col>18</xdr:col>
      <xdr:colOff>177800</xdr:colOff>
      <xdr:row>17</xdr:row>
      <xdr:rowOff>64135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a:xfrm flipV="1">
          <a:off x="2908300" y="3002915"/>
          <a:ext cx="698500" cy="234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147955</xdr:rowOff>
    </xdr:from>
    <xdr:to>
      <xdr:col>19</xdr:col>
      <xdr:colOff>38100</xdr:colOff>
      <xdr:row>17</xdr:row>
      <xdr:rowOff>78105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35560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88265</xdr:rowOff>
    </xdr:from>
    <xdr:ext cx="762000" cy="25654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076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78,014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142240</xdr:rowOff>
    </xdr:from>
    <xdr:to>
      <xdr:col>15</xdr:col>
      <xdr:colOff>101600</xdr:colOff>
      <xdr:row>17</xdr:row>
      <xdr:rowOff>72390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a:xfrm>
          <a:off x="2857500" y="29330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82550</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01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78,388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9460"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17</xdr:row>
      <xdr:rowOff>71755</xdr:rowOff>
    </xdr:from>
    <xdr:to>
      <xdr:col>29</xdr:col>
      <xdr:colOff>177800</xdr:colOff>
      <xdr:row>18</xdr:row>
      <xdr:rowOff>1905</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5600700" y="3034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43815</xdr:rowOff>
    </xdr:from>
    <xdr:ext cx="759460" cy="256540"/>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0609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72,186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90805</xdr:rowOff>
    </xdr:from>
    <xdr:to>
      <xdr:col>26</xdr:col>
      <xdr:colOff>101600</xdr:colOff>
      <xdr:row>18</xdr:row>
      <xdr:rowOff>20955</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953000" y="3053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6350</xdr:rowOff>
    </xdr:from>
    <xdr:ext cx="736600" cy="25654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4007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71,008</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17</xdr:row>
      <xdr:rowOff>33655</xdr:rowOff>
    </xdr:from>
    <xdr:to>
      <xdr:col>22</xdr:col>
      <xdr:colOff>165100</xdr:colOff>
      <xdr:row>17</xdr:row>
      <xdr:rowOff>135255</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4254500" y="2995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120650</xdr:rowOff>
    </xdr:from>
    <xdr:ext cx="762000" cy="25654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08292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74,527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16</xdr:row>
      <xdr:rowOff>161290</xdr:rowOff>
    </xdr:from>
    <xdr:to>
      <xdr:col>19</xdr:col>
      <xdr:colOff>38100</xdr:colOff>
      <xdr:row>17</xdr:row>
      <xdr:rowOff>91440</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3556000" y="2952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76200</xdr:rowOff>
    </xdr:from>
    <xdr:ext cx="762000" cy="25654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0384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77,206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17</xdr:row>
      <xdr:rowOff>13335</xdr:rowOff>
    </xdr:from>
    <xdr:to>
      <xdr:col>15</xdr:col>
      <xdr:colOff>101600</xdr:colOff>
      <xdr:row>17</xdr:row>
      <xdr:rowOff>114935</xdr:rowOff>
    </xdr:to>
    <xdr:sp macro="" textlink="">
      <xdr:nvSpPr>
        <xdr:cNvPr id="79" name="楕円 78">
          <a:extLst>
            <a:ext uri="{FF2B5EF4-FFF2-40B4-BE49-F238E27FC236}">
              <a16:creationId xmlns:a16="http://schemas.microsoft.com/office/drawing/2014/main" id="{00000000-0008-0000-0500-00004F000000}"/>
            </a:ext>
          </a:extLst>
        </xdr:cNvPr>
        <xdr:cNvSpPr/>
      </xdr:nvSpPr>
      <xdr:spPr>
        <a:xfrm>
          <a:off x="2857500" y="2975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99695</xdr:rowOff>
    </xdr:from>
    <xdr:ext cx="762000" cy="256540"/>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0619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75,751</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8940" cy="275590"/>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0894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6540"/>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8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332105</xdr:rowOff>
    </xdr:from>
    <xdr:to>
      <xdr:col>29</xdr:col>
      <xdr:colOff>127000</xdr:colOff>
      <xdr:row>37</xdr:row>
      <xdr:rowOff>150495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a:xfrm flipV="1">
          <a:off x="5651500" y="6256655"/>
          <a:ext cx="0" cy="101854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122555</xdr:rowOff>
    </xdr:from>
    <xdr:ext cx="759460" cy="256540"/>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4725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-5,232</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150495</xdr:rowOff>
    </xdr:from>
    <xdr:to>
      <xdr:col>30</xdr:col>
      <xdr:colOff>25400</xdr:colOff>
      <xdr:row>37</xdr:row>
      <xdr:rowOff>150495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a:xfrm>
          <a:off x="5562600" y="72751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75565</xdr:rowOff>
    </xdr:from>
    <xdr:ext cx="759460" cy="256540"/>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600011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48,244</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332105</xdr:rowOff>
    </xdr:from>
    <xdr:to>
      <xdr:col>30</xdr:col>
      <xdr:colOff>25400</xdr:colOff>
      <xdr:row>33</xdr:row>
      <xdr:rowOff>332105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a:off x="5562600" y="62566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309245</xdr:rowOff>
    </xdr:from>
    <xdr:to>
      <xdr:col>29</xdr:col>
      <xdr:colOff>127000</xdr:colOff>
      <xdr:row>35</xdr:row>
      <xdr:rowOff>327025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a:xfrm flipV="1">
          <a:off x="5003800" y="6919595"/>
          <a:ext cx="647700" cy="177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78105</xdr:rowOff>
    </xdr:from>
    <xdr:ext cx="759460" cy="254000"/>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88455"/>
          <a:ext cx="75946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14,758</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232410</xdr:rowOff>
    </xdr:from>
    <xdr:to>
      <xdr:col>29</xdr:col>
      <xdr:colOff>177800</xdr:colOff>
      <xdr:row>35</xdr:row>
      <xdr:rowOff>334645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a:xfrm>
          <a:off x="5600700" y="68427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327025</xdr:rowOff>
    </xdr:from>
    <xdr:to>
      <xdr:col>26</xdr:col>
      <xdr:colOff>50800</xdr:colOff>
      <xdr:row>35</xdr:row>
      <xdr:rowOff>332105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a:xfrm flipV="1">
          <a:off x="4305300" y="6937375"/>
          <a:ext cx="69850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240665</xdr:rowOff>
    </xdr:from>
    <xdr:to>
      <xdr:col>26</xdr:col>
      <xdr:colOff>101600</xdr:colOff>
      <xdr:row>35</xdr:row>
      <xdr:rowOff>341630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a:xfrm>
          <a:off x="4953000" y="685101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9525</xdr:rowOff>
    </xdr:from>
    <xdr:ext cx="736600" cy="254000"/>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1987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14,388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332105</xdr:rowOff>
    </xdr:from>
    <xdr:to>
      <xdr:col>22</xdr:col>
      <xdr:colOff>114300</xdr:colOff>
      <xdr:row>36</xdr:row>
      <xdr:rowOff>15875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a:xfrm flipV="1">
          <a:off x="3606800" y="6942455"/>
          <a:ext cx="698500" cy="266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238125</xdr:rowOff>
    </xdr:from>
    <xdr:to>
      <xdr:col>22</xdr:col>
      <xdr:colOff>165100</xdr:colOff>
      <xdr:row>35</xdr:row>
      <xdr:rowOff>339090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a:xfrm>
          <a:off x="4254500" y="68484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6985</xdr:rowOff>
    </xdr:from>
    <xdr:ext cx="762000" cy="256540"/>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173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14,518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36</xdr:row>
      <xdr:rowOff>15875</xdr:rowOff>
    </xdr:from>
    <xdr:to>
      <xdr:col>18</xdr:col>
      <xdr:colOff>177800</xdr:colOff>
      <xdr:row>36</xdr:row>
      <xdr:rowOff>36195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a:xfrm flipV="1">
          <a:off x="2908300" y="6969125"/>
          <a:ext cx="698500"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238125</xdr:rowOff>
    </xdr:from>
    <xdr:to>
      <xdr:col>19</xdr:col>
      <xdr:colOff>38100</xdr:colOff>
      <xdr:row>35</xdr:row>
      <xdr:rowOff>340360</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a:xfrm>
          <a:off x="3556000" y="684847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6985</xdr:rowOff>
    </xdr:from>
    <xdr:ext cx="762000" cy="256540"/>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173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14,503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240665</xdr:rowOff>
    </xdr:from>
    <xdr:to>
      <xdr:col>15</xdr:col>
      <xdr:colOff>101600</xdr:colOff>
      <xdr:row>36</xdr:row>
      <xdr:rowOff>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a:xfrm>
          <a:off x="2857500" y="685101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10795</xdr:rowOff>
    </xdr:from>
    <xdr:ext cx="762000" cy="2584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21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14,330</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9460"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35</xdr:row>
      <xdr:rowOff>258445</xdr:rowOff>
    </xdr:from>
    <xdr:to>
      <xdr:col>29</xdr:col>
      <xdr:colOff>177800</xdr:colOff>
      <xdr:row>36</xdr:row>
      <xdr:rowOff>17780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a:xfrm>
          <a:off x="5600700" y="686879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229870</xdr:rowOff>
    </xdr:from>
    <xdr:ext cx="759460" cy="259080"/>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4022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13,440</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275590</xdr:rowOff>
    </xdr:from>
    <xdr:to>
      <xdr:col>26</xdr:col>
      <xdr:colOff>101600</xdr:colOff>
      <xdr:row>36</xdr:row>
      <xdr:rowOff>34925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a:xfrm>
          <a:off x="4953000" y="68859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19685</xdr:rowOff>
    </xdr:from>
    <xdr:ext cx="736600" cy="255270"/>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7293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12,508</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281305</xdr:rowOff>
    </xdr:from>
    <xdr:to>
      <xdr:col>22</xdr:col>
      <xdr:colOff>165100</xdr:colOff>
      <xdr:row>36</xdr:row>
      <xdr:rowOff>39370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a:xfrm>
          <a:off x="4254500" y="689165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24130</xdr:rowOff>
    </xdr:from>
    <xdr:ext cx="762000" cy="259080"/>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77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12,261</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307975</xdr:rowOff>
    </xdr:from>
    <xdr:to>
      <xdr:col>19</xdr:col>
      <xdr:colOff>38100</xdr:colOff>
      <xdr:row>36</xdr:row>
      <xdr:rowOff>66675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a:xfrm>
          <a:off x="3556000" y="6918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52070</xdr:rowOff>
    </xdr:from>
    <xdr:ext cx="762000" cy="256540"/>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053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10,845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328295</xdr:rowOff>
    </xdr:from>
    <xdr:to>
      <xdr:col>15</xdr:col>
      <xdr:colOff>101600</xdr:colOff>
      <xdr:row>36</xdr:row>
      <xdr:rowOff>86995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a:xfrm>
          <a:off x="2857500" y="6938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71755</xdr:rowOff>
    </xdr:from>
    <xdr:ext cx="762000" cy="25971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2500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9,783</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群馬県邑楽町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26,671
26,016
31.11
9,118,993
8,712,527
385,218
5,623,553
7,515,115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6.7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6540"/>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6540"/>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64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62,192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7345" cy="222885"/>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6540"/>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654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316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93090" cy="25654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664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93090" cy="2584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337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3090" cy="25908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5010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3090" cy="256540"/>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34925</xdr:rowOff>
    </xdr:from>
    <xdr:to>
      <xdr:col>24</xdr:col>
      <xdr:colOff>62865</xdr:colOff>
      <xdr:row>39</xdr:row>
      <xdr:rowOff>135255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49875"/>
          <a:ext cx="1270" cy="1471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139065</xdr:rowOff>
    </xdr:from>
    <xdr:ext cx="534670" cy="259080"/>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256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37,756</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135255</xdr:rowOff>
    </xdr:from>
    <xdr:to>
      <xdr:col>24</xdr:col>
      <xdr:colOff>152400</xdr:colOff>
      <xdr:row>39</xdr:row>
      <xdr:rowOff>135255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21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153035</xdr:rowOff>
    </xdr:from>
    <xdr:ext cx="598805" cy="259080"/>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250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127,927</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34925</xdr:rowOff>
    </xdr:from>
    <xdr:to>
      <xdr:col>24</xdr:col>
      <xdr:colOff>152400</xdr:colOff>
      <xdr:row>31</xdr:row>
      <xdr:rowOff>34925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49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60325</xdr:rowOff>
    </xdr:from>
    <xdr:to>
      <xdr:col>24</xdr:col>
      <xdr:colOff>63500</xdr:colOff>
      <xdr:row>38</xdr:row>
      <xdr:rowOff>66675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57542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36830</xdr:rowOff>
    </xdr:from>
    <xdr:ext cx="534670" cy="259080"/>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090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63,072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13970</xdr:rowOff>
    </xdr:from>
    <xdr:to>
      <xdr:col>24</xdr:col>
      <xdr:colOff>114300</xdr:colOff>
      <xdr:row>37</xdr:row>
      <xdr:rowOff>115570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66675</xdr:rowOff>
    </xdr:from>
    <xdr:to>
      <xdr:col>19</xdr:col>
      <xdr:colOff>177800</xdr:colOff>
      <xdr:row>38</xdr:row>
      <xdr:rowOff>74930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58177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3175</xdr:rowOff>
    </xdr:from>
    <xdr:to>
      <xdr:col>20</xdr:col>
      <xdr:colOff>38100</xdr:colOff>
      <xdr:row>37</xdr:row>
      <xdr:rowOff>104775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121285</xdr:rowOff>
    </xdr:from>
    <xdr:ext cx="532130" cy="256540"/>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29965" y="612203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63,745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38</xdr:row>
      <xdr:rowOff>32385</xdr:rowOff>
    </xdr:from>
    <xdr:to>
      <xdr:col>15</xdr:col>
      <xdr:colOff>50800</xdr:colOff>
      <xdr:row>38</xdr:row>
      <xdr:rowOff>74930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54748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6350</xdr:rowOff>
    </xdr:from>
    <xdr:to>
      <xdr:col>15</xdr:col>
      <xdr:colOff>101600</xdr:colOff>
      <xdr:row>37</xdr:row>
      <xdr:rowOff>107315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0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123825</xdr:rowOff>
    </xdr:from>
    <xdr:ext cx="532130" cy="256540"/>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0965" y="61245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63,599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38</xdr:row>
      <xdr:rowOff>32385</xdr:rowOff>
    </xdr:from>
    <xdr:to>
      <xdr:col>10</xdr:col>
      <xdr:colOff>114300</xdr:colOff>
      <xdr:row>38</xdr:row>
      <xdr:rowOff>48260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54748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168275</xdr:rowOff>
    </xdr:from>
    <xdr:to>
      <xdr:col>10</xdr:col>
      <xdr:colOff>165100</xdr:colOff>
      <xdr:row>37</xdr:row>
      <xdr:rowOff>98425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114935</xdr:rowOff>
    </xdr:from>
    <xdr:ext cx="532130" cy="25908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1965" y="61156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25400</xdr:rowOff>
    </xdr:from>
    <xdr:to>
      <xdr:col>6</xdr:col>
      <xdr:colOff>38100</xdr:colOff>
      <xdr:row>37</xdr:row>
      <xdr:rowOff>127000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143510</xdr:rowOff>
    </xdr:from>
    <xdr:ext cx="532130" cy="25654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2965" y="61442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62,372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38</xdr:row>
      <xdr:rowOff>9525</xdr:rowOff>
    </xdr:from>
    <xdr:to>
      <xdr:col>24</xdr:col>
      <xdr:colOff>114300</xdr:colOff>
      <xdr:row>38</xdr:row>
      <xdr:rowOff>111125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52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159385</xdr:rowOff>
    </xdr:from>
    <xdr:ext cx="534670" cy="2584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030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52,844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15875</xdr:rowOff>
    </xdr:from>
    <xdr:to>
      <xdr:col>20</xdr:col>
      <xdr:colOff>38100</xdr:colOff>
      <xdr:row>38</xdr:row>
      <xdr:rowOff>117475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38</xdr:row>
      <xdr:rowOff>109220</xdr:rowOff>
    </xdr:from>
    <xdr:ext cx="532130" cy="25654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29965" y="66243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52,461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38</xdr:row>
      <xdr:rowOff>23495</xdr:rowOff>
    </xdr:from>
    <xdr:to>
      <xdr:col>15</xdr:col>
      <xdr:colOff>101600</xdr:colOff>
      <xdr:row>38</xdr:row>
      <xdr:rowOff>125095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38</xdr:row>
      <xdr:rowOff>116205</xdr:rowOff>
    </xdr:from>
    <xdr:ext cx="532130" cy="25908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0965" y="66313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51,993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153035</xdr:rowOff>
    </xdr:from>
    <xdr:to>
      <xdr:col>10</xdr:col>
      <xdr:colOff>165100</xdr:colOff>
      <xdr:row>38</xdr:row>
      <xdr:rowOff>83185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38</xdr:row>
      <xdr:rowOff>74930</xdr:rowOff>
    </xdr:from>
    <xdr:ext cx="532130" cy="25654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1965" y="65900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54,590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168910</xdr:rowOff>
    </xdr:from>
    <xdr:to>
      <xdr:col>6</xdr:col>
      <xdr:colOff>38100</xdr:colOff>
      <xdr:row>38</xdr:row>
      <xdr:rowOff>99060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38</xdr:row>
      <xdr:rowOff>90170</xdr:rowOff>
    </xdr:from>
    <xdr:ext cx="532130" cy="259080"/>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2965" y="66052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53,601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45/49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59,020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7345" cy="22288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6380" cy="256540"/>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080" y="10398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168910</xdr:rowOff>
    </xdr:from>
    <xdr:ext cx="531495" cy="256540"/>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505" y="9255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3090" cy="259080"/>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887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3090" cy="259080"/>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849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3090" cy="256540"/>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95885</xdr:rowOff>
    </xdr:from>
    <xdr:to>
      <xdr:col>24</xdr:col>
      <xdr:colOff>62865</xdr:colOff>
      <xdr:row>58</xdr:row>
      <xdr:rowOff>130175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68385"/>
          <a:ext cx="127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133985</xdr:rowOff>
    </xdr:from>
    <xdr:ext cx="534670" cy="256540"/>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7808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36,733</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130175</xdr:rowOff>
    </xdr:from>
    <xdr:to>
      <xdr:col>24</xdr:col>
      <xdr:colOff>152400</xdr:colOff>
      <xdr:row>58</xdr:row>
      <xdr:rowOff>130175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74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42545</xdr:rowOff>
    </xdr:from>
    <xdr:ext cx="598805" cy="256540"/>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4359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147,433</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95885</xdr:rowOff>
    </xdr:from>
    <xdr:to>
      <xdr:col>24</xdr:col>
      <xdr:colOff>152400</xdr:colOff>
      <xdr:row>50</xdr:row>
      <xdr:rowOff>95885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68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24765</xdr:rowOff>
    </xdr:from>
    <xdr:to>
      <xdr:col>24</xdr:col>
      <xdr:colOff>63500</xdr:colOff>
      <xdr:row>58</xdr:row>
      <xdr:rowOff>41910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96886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52070</xdr:rowOff>
    </xdr:from>
    <xdr:ext cx="534670" cy="256540"/>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8182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67,697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29210</xdr:rowOff>
    </xdr:from>
    <xdr:to>
      <xdr:col>24</xdr:col>
      <xdr:colOff>114300</xdr:colOff>
      <xdr:row>56</xdr:row>
      <xdr:rowOff>130810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111125</xdr:rowOff>
    </xdr:from>
    <xdr:to>
      <xdr:col>19</xdr:col>
      <xdr:colOff>177800</xdr:colOff>
      <xdr:row>58</xdr:row>
      <xdr:rowOff>41910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883775"/>
          <a:ext cx="8890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10160</xdr:rowOff>
    </xdr:from>
    <xdr:to>
      <xdr:col>20</xdr:col>
      <xdr:colOff>38100</xdr:colOff>
      <xdr:row>56</xdr:row>
      <xdr:rowOff>111760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1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128270</xdr:rowOff>
    </xdr:from>
    <xdr:ext cx="532130" cy="259080"/>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29965" y="93865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69,219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111125</xdr:rowOff>
    </xdr:from>
    <xdr:to>
      <xdr:col>15</xdr:col>
      <xdr:colOff>50800</xdr:colOff>
      <xdr:row>57</xdr:row>
      <xdr:rowOff>132080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8377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35560</xdr:rowOff>
    </xdr:from>
    <xdr:to>
      <xdr:col>15</xdr:col>
      <xdr:colOff>101600</xdr:colOff>
      <xdr:row>55</xdr:row>
      <xdr:rowOff>137160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4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53</xdr:row>
      <xdr:rowOff>153670</xdr:rowOff>
    </xdr:from>
    <xdr:ext cx="532130" cy="259080"/>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0965" y="92405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80,684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132080</xdr:rowOff>
    </xdr:from>
    <xdr:to>
      <xdr:col>10</xdr:col>
      <xdr:colOff>114300</xdr:colOff>
      <xdr:row>57</xdr:row>
      <xdr:rowOff>148590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0473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5080</xdr:rowOff>
    </xdr:from>
    <xdr:to>
      <xdr:col>10</xdr:col>
      <xdr:colOff>165100</xdr:colOff>
      <xdr:row>56</xdr:row>
      <xdr:rowOff>106680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123190</xdr:rowOff>
    </xdr:from>
    <xdr:ext cx="532130" cy="25654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1965" y="93814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69,613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33655</xdr:rowOff>
    </xdr:from>
    <xdr:to>
      <xdr:col>6</xdr:col>
      <xdr:colOff>38100</xdr:colOff>
      <xdr:row>57</xdr:row>
      <xdr:rowOff>135255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0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151765</xdr:rowOff>
    </xdr:from>
    <xdr:ext cx="532130"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2965" y="95815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53,827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145415</xdr:rowOff>
    </xdr:from>
    <xdr:to>
      <xdr:col>24</xdr:col>
      <xdr:colOff>114300</xdr:colOff>
      <xdr:row>58</xdr:row>
      <xdr:rowOff>75565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9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60325</xdr:rowOff>
    </xdr:from>
    <xdr:ext cx="534670" cy="259080"/>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32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45,034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162560</xdr:rowOff>
    </xdr:from>
    <xdr:to>
      <xdr:col>20</xdr:col>
      <xdr:colOff>38100</xdr:colOff>
      <xdr:row>58</xdr:row>
      <xdr:rowOff>92710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84455</xdr:rowOff>
    </xdr:from>
    <xdr:ext cx="532130" cy="259080"/>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29965" y="100285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43,676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60325</xdr:rowOff>
    </xdr:from>
    <xdr:to>
      <xdr:col>15</xdr:col>
      <xdr:colOff>101600</xdr:colOff>
      <xdr:row>57</xdr:row>
      <xdr:rowOff>161925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3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153035</xdr:rowOff>
    </xdr:from>
    <xdr:ext cx="532130" cy="259080"/>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0965" y="99256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51,763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80645</xdr:rowOff>
    </xdr:from>
    <xdr:to>
      <xdr:col>10</xdr:col>
      <xdr:colOff>165100</xdr:colOff>
      <xdr:row>58</xdr:row>
      <xdr:rowOff>10795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1905</xdr:rowOff>
    </xdr:from>
    <xdr:ext cx="532130" cy="259080"/>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1965" y="99460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50,165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97790</xdr:rowOff>
    </xdr:from>
    <xdr:to>
      <xdr:col>6</xdr:col>
      <xdr:colOff>38100</xdr:colOff>
      <xdr:row>58</xdr:row>
      <xdr:rowOff>27940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19050</xdr:rowOff>
    </xdr:from>
    <xdr:ext cx="532130" cy="256540"/>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2965" y="99631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48,798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7345" cy="22288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6380" cy="256540"/>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080" y="13370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75</xdr:row>
      <xdr:rowOff>54610</xdr:rowOff>
    </xdr:from>
    <xdr:ext cx="464820" cy="256540"/>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640" y="129133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6540"/>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505" y="12456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6540"/>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505" y="11998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6540"/>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505" y="1154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31750</xdr:rowOff>
    </xdr:from>
    <xdr:to>
      <xdr:col>24</xdr:col>
      <xdr:colOff>62865</xdr:colOff>
      <xdr:row>78</xdr:row>
      <xdr:rowOff>69215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3250"/>
          <a:ext cx="1270" cy="140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73025</xdr:rowOff>
    </xdr:from>
    <xdr:ext cx="378460" cy="259080"/>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461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772</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69215</xdr:rowOff>
    </xdr:from>
    <xdr:to>
      <xdr:col>24</xdr:col>
      <xdr:colOff>152400</xdr:colOff>
      <xdr:row>78</xdr:row>
      <xdr:rowOff>69215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42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149860</xdr:rowOff>
    </xdr:from>
    <xdr:ext cx="534670" cy="259080"/>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08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16,183</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31750</xdr:rowOff>
    </xdr:from>
    <xdr:to>
      <xdr:col>24</xdr:col>
      <xdr:colOff>152400</xdr:colOff>
      <xdr:row>70</xdr:row>
      <xdr:rowOff>31750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3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151765</xdr:rowOff>
    </xdr:from>
    <xdr:to>
      <xdr:col>24</xdr:col>
      <xdr:colOff>63500</xdr:colOff>
      <xdr:row>77</xdr:row>
      <xdr:rowOff>6350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18196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34925</xdr:rowOff>
    </xdr:from>
    <xdr:ext cx="469900" cy="259080"/>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936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4,587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12065</xdr:rowOff>
    </xdr:from>
    <xdr:to>
      <xdr:col>24</xdr:col>
      <xdr:colOff>114300</xdr:colOff>
      <xdr:row>76</xdr:row>
      <xdr:rowOff>113665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4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140970</xdr:rowOff>
    </xdr:from>
    <xdr:to>
      <xdr:col>19</xdr:col>
      <xdr:colOff>177800</xdr:colOff>
      <xdr:row>76</xdr:row>
      <xdr:rowOff>151765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17117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166370</xdr:rowOff>
    </xdr:from>
    <xdr:to>
      <xdr:col>20</xdr:col>
      <xdr:colOff>38100</xdr:colOff>
      <xdr:row>76</xdr:row>
      <xdr:rowOff>95885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25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74</xdr:row>
      <xdr:rowOff>112395</xdr:rowOff>
    </xdr:from>
    <xdr:ext cx="467360" cy="256540"/>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350" y="127996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140970</xdr:rowOff>
    </xdr:from>
    <xdr:to>
      <xdr:col>15</xdr:col>
      <xdr:colOff>50800</xdr:colOff>
      <xdr:row>76</xdr:row>
      <xdr:rowOff>168275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17117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81915</xdr:rowOff>
    </xdr:from>
    <xdr:to>
      <xdr:col>15</xdr:col>
      <xdr:colOff>101600</xdr:colOff>
      <xdr:row>77</xdr:row>
      <xdr:rowOff>12065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1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29210</xdr:rowOff>
    </xdr:from>
    <xdr:ext cx="467360" cy="256540"/>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350" y="128879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168275</xdr:rowOff>
    </xdr:from>
    <xdr:to>
      <xdr:col>10</xdr:col>
      <xdr:colOff>114300</xdr:colOff>
      <xdr:row>77</xdr:row>
      <xdr:rowOff>41275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198475"/>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104775</xdr:rowOff>
    </xdr:from>
    <xdr:to>
      <xdr:col>10</xdr:col>
      <xdr:colOff>165100</xdr:colOff>
      <xdr:row>77</xdr:row>
      <xdr:rowOff>34925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52070</xdr:rowOff>
    </xdr:from>
    <xdr:ext cx="467360" cy="256540"/>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350" y="129108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3,574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69850</xdr:rowOff>
    </xdr:from>
    <xdr:to>
      <xdr:col>6</xdr:col>
      <xdr:colOff>38100</xdr:colOff>
      <xdr:row>77</xdr:row>
      <xdr:rowOff>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0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16510</xdr:rowOff>
    </xdr:from>
    <xdr:ext cx="467360" cy="25908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350" y="128752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76</xdr:row>
      <xdr:rowOff>126365</xdr:rowOff>
    </xdr:from>
    <xdr:to>
      <xdr:col>24</xdr:col>
      <xdr:colOff>114300</xdr:colOff>
      <xdr:row>77</xdr:row>
      <xdr:rowOff>56515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5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104775</xdr:rowOff>
    </xdr:from>
    <xdr:ext cx="469900" cy="259080"/>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34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100965</xdr:rowOff>
    </xdr:from>
    <xdr:to>
      <xdr:col>20</xdr:col>
      <xdr:colOff>38100</xdr:colOff>
      <xdr:row>77</xdr:row>
      <xdr:rowOff>31115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3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77</xdr:row>
      <xdr:rowOff>22225</xdr:rowOff>
    </xdr:from>
    <xdr:ext cx="467360" cy="2584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350" y="1322387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90170</xdr:rowOff>
    </xdr:from>
    <xdr:to>
      <xdr:col>15</xdr:col>
      <xdr:colOff>101600</xdr:colOff>
      <xdr:row>77</xdr:row>
      <xdr:rowOff>20320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2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11430</xdr:rowOff>
    </xdr:from>
    <xdr:ext cx="467360" cy="259080"/>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350" y="132130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117475</xdr:rowOff>
    </xdr:from>
    <xdr:to>
      <xdr:col>10</xdr:col>
      <xdr:colOff>165100</xdr:colOff>
      <xdr:row>77</xdr:row>
      <xdr:rowOff>47625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1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38735</xdr:rowOff>
    </xdr:from>
    <xdr:ext cx="467360" cy="259080"/>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350" y="132403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161925</xdr:rowOff>
    </xdr:from>
    <xdr:to>
      <xdr:col>6</xdr:col>
      <xdr:colOff>38100</xdr:colOff>
      <xdr:row>77</xdr:row>
      <xdr:rowOff>92075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77</xdr:row>
      <xdr:rowOff>83185</xdr:rowOff>
    </xdr:from>
    <xdr:ext cx="467360" cy="259080"/>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350" y="132848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85,529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7345" cy="22288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6540"/>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505" y="17256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31495" cy="256540"/>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505" y="167995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31495" cy="256540"/>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505" y="16342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92</xdr:row>
      <xdr:rowOff>111760</xdr:rowOff>
    </xdr:from>
    <xdr:ext cx="531495" cy="256540"/>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505" y="15885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168910</xdr:rowOff>
    </xdr:from>
    <xdr:ext cx="593090" cy="256540"/>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370" y="15427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3090" cy="256540"/>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125730</xdr:rowOff>
    </xdr:from>
    <xdr:to>
      <xdr:col>24</xdr:col>
      <xdr:colOff>62865</xdr:colOff>
      <xdr:row>98</xdr:row>
      <xdr:rowOff>68580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56230"/>
          <a:ext cx="127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72390</xdr:rowOff>
    </xdr:from>
    <xdr:ext cx="534670" cy="259080"/>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74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43,104</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68580</xdr:rowOff>
    </xdr:from>
    <xdr:to>
      <xdr:col>24</xdr:col>
      <xdr:colOff>152400</xdr:colOff>
      <xdr:row>98</xdr:row>
      <xdr:rowOff>68580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70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72390</xdr:rowOff>
    </xdr:from>
    <xdr:ext cx="598805" cy="259080"/>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31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100,605</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125730</xdr:rowOff>
    </xdr:from>
    <xdr:to>
      <xdr:col>24</xdr:col>
      <xdr:colOff>152400</xdr:colOff>
      <xdr:row>90</xdr:row>
      <xdr:rowOff>125730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56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63500</xdr:rowOff>
    </xdr:from>
    <xdr:to>
      <xdr:col>24</xdr:col>
      <xdr:colOff>63500</xdr:colOff>
      <xdr:row>96</xdr:row>
      <xdr:rowOff>112395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522700"/>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113030</xdr:rowOff>
    </xdr:from>
    <xdr:ext cx="534670" cy="259080"/>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293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62,432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90170</xdr:rowOff>
    </xdr:from>
    <xdr:to>
      <xdr:col>24</xdr:col>
      <xdr:colOff>114300</xdr:colOff>
      <xdr:row>96</xdr:row>
      <xdr:rowOff>20320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7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63500</xdr:rowOff>
    </xdr:from>
    <xdr:to>
      <xdr:col>19</xdr:col>
      <xdr:colOff>177800</xdr:colOff>
      <xdr:row>97</xdr:row>
      <xdr:rowOff>60325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522700"/>
          <a:ext cx="889000"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90170</xdr:rowOff>
    </xdr:from>
    <xdr:to>
      <xdr:col>20</xdr:col>
      <xdr:colOff>38100</xdr:colOff>
      <xdr:row>96</xdr:row>
      <xdr:rowOff>20320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7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36830</xdr:rowOff>
    </xdr:from>
    <xdr:ext cx="532130" cy="259080"/>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29965" y="161531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62,452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60325</xdr:rowOff>
    </xdr:from>
    <xdr:to>
      <xdr:col>15</xdr:col>
      <xdr:colOff>50800</xdr:colOff>
      <xdr:row>97</xdr:row>
      <xdr:rowOff>123825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690975"/>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118110</xdr:rowOff>
    </xdr:from>
    <xdr:to>
      <xdr:col>15</xdr:col>
      <xdr:colOff>101600</xdr:colOff>
      <xdr:row>96</xdr:row>
      <xdr:rowOff>48260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0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65405</xdr:rowOff>
    </xdr:from>
    <xdr:ext cx="532130" cy="256540"/>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0965" y="161817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61,209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123825</xdr:rowOff>
    </xdr:from>
    <xdr:to>
      <xdr:col>10</xdr:col>
      <xdr:colOff>114300</xdr:colOff>
      <xdr:row>97</xdr:row>
      <xdr:rowOff>163195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75447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48260</xdr:rowOff>
    </xdr:from>
    <xdr:to>
      <xdr:col>10</xdr:col>
      <xdr:colOff>165100</xdr:colOff>
      <xdr:row>96</xdr:row>
      <xdr:rowOff>149860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0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166370</xdr:rowOff>
    </xdr:from>
    <xdr:ext cx="532130" cy="256540"/>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1965" y="162826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115570</xdr:rowOff>
    </xdr:from>
    <xdr:to>
      <xdr:col>6</xdr:col>
      <xdr:colOff>38100</xdr:colOff>
      <xdr:row>97</xdr:row>
      <xdr:rowOff>45720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62230</xdr:rowOff>
    </xdr:from>
    <xdr:ext cx="532130" cy="25908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2965" y="163499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53,823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96</xdr:row>
      <xdr:rowOff>61595</xdr:rowOff>
    </xdr:from>
    <xdr:to>
      <xdr:col>24</xdr:col>
      <xdr:colOff>114300</xdr:colOff>
      <xdr:row>96</xdr:row>
      <xdr:rowOff>163195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40640</xdr:rowOff>
    </xdr:from>
    <xdr:ext cx="534670" cy="256540"/>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49984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56,191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12700</xdr:rowOff>
    </xdr:from>
    <xdr:to>
      <xdr:col>20</xdr:col>
      <xdr:colOff>38100</xdr:colOff>
      <xdr:row>96</xdr:row>
      <xdr:rowOff>114300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47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105410</xdr:rowOff>
    </xdr:from>
    <xdr:ext cx="532130"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29965" y="165646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58,336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9525</xdr:rowOff>
    </xdr:from>
    <xdr:to>
      <xdr:col>15</xdr:col>
      <xdr:colOff>101600</xdr:colOff>
      <xdr:row>97</xdr:row>
      <xdr:rowOff>111125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64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102235</xdr:rowOff>
    </xdr:from>
    <xdr:ext cx="532130" cy="2584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0965" y="1673288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50,976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73025</xdr:rowOff>
    </xdr:from>
    <xdr:to>
      <xdr:col>10</xdr:col>
      <xdr:colOff>165100</xdr:colOff>
      <xdr:row>98</xdr:row>
      <xdr:rowOff>3175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70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166370</xdr:rowOff>
    </xdr:from>
    <xdr:ext cx="532130" cy="256540"/>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1965" y="167970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48,205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112395</xdr:rowOff>
    </xdr:from>
    <xdr:to>
      <xdr:col>6</xdr:col>
      <xdr:colOff>38100</xdr:colOff>
      <xdr:row>98</xdr:row>
      <xdr:rowOff>42545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74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33655</xdr:rowOff>
    </xdr:from>
    <xdr:ext cx="532130" cy="2584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2965" y="1683575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46,478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34/49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39,911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7345" cy="22288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826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168910</xdr:rowOff>
    </xdr:from>
    <xdr:ext cx="246380" cy="256540"/>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080" y="668401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37</xdr:row>
      <xdr:rowOff>54610</xdr:rowOff>
    </xdr:from>
    <xdr:ext cx="531495" cy="256540"/>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505" y="63982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254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111760</xdr:rowOff>
    </xdr:from>
    <xdr:ext cx="531495" cy="256540"/>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505" y="611251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168910</xdr:rowOff>
    </xdr:from>
    <xdr:ext cx="531495" cy="256540"/>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505" y="5826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68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54610</xdr:rowOff>
    </xdr:from>
    <xdr:ext cx="593090" cy="256540"/>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370" y="554101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111760</xdr:rowOff>
    </xdr:from>
    <xdr:ext cx="593090" cy="256540"/>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370" y="52552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1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28</xdr:row>
      <xdr:rowOff>168910</xdr:rowOff>
    </xdr:from>
    <xdr:ext cx="593090" cy="256540"/>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370" y="496951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3090" cy="256540"/>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144780</xdr:rowOff>
    </xdr:from>
    <xdr:to>
      <xdr:col>54</xdr:col>
      <xdr:colOff>189865</xdr:colOff>
      <xdr:row>38</xdr:row>
      <xdr:rowOff>128905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288280"/>
          <a:ext cx="1270" cy="1355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132715</xdr:rowOff>
    </xdr:from>
    <xdr:ext cx="534670" cy="256540"/>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4781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19,119</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128905</xdr:rowOff>
    </xdr:from>
    <xdr:to>
      <xdr:col>55</xdr:col>
      <xdr:colOff>88900</xdr:colOff>
      <xdr:row>38</xdr:row>
      <xdr:rowOff>128905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44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91440</xdr:rowOff>
    </xdr:from>
    <xdr:ext cx="598805" cy="259080"/>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0634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161,463</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144780</xdr:rowOff>
    </xdr:from>
    <xdr:to>
      <xdr:col>55</xdr:col>
      <xdr:colOff>88900</xdr:colOff>
      <xdr:row>30</xdr:row>
      <xdr:rowOff>144780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288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72390</xdr:rowOff>
    </xdr:from>
    <xdr:to>
      <xdr:col>55</xdr:col>
      <xdr:colOff>0</xdr:colOff>
      <xdr:row>37</xdr:row>
      <xdr:rowOff>100330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41604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88265</xdr:rowOff>
    </xdr:from>
    <xdr:ext cx="534670" cy="256540"/>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08901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56,499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65405</xdr:rowOff>
    </xdr:from>
    <xdr:to>
      <xdr:col>55</xdr:col>
      <xdr:colOff>50800</xdr:colOff>
      <xdr:row>36</xdr:row>
      <xdr:rowOff>167005</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99695</xdr:rowOff>
    </xdr:from>
    <xdr:to>
      <xdr:col>50</xdr:col>
      <xdr:colOff>114300</xdr:colOff>
      <xdr:row>37</xdr:row>
      <xdr:rowOff>100330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644334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90170</xdr:rowOff>
    </xdr:from>
    <xdr:to>
      <xdr:col>50</xdr:col>
      <xdr:colOff>165100</xdr:colOff>
      <xdr:row>37</xdr:row>
      <xdr:rowOff>20320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35</xdr:row>
      <xdr:rowOff>36830</xdr:rowOff>
    </xdr:from>
    <xdr:ext cx="532130" cy="259080"/>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1965" y="60375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53,860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87630</xdr:rowOff>
    </xdr:from>
    <xdr:to>
      <xdr:col>45</xdr:col>
      <xdr:colOff>177800</xdr:colOff>
      <xdr:row>37</xdr:row>
      <xdr:rowOff>99695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43128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116205</xdr:rowOff>
    </xdr:from>
    <xdr:to>
      <xdr:col>46</xdr:col>
      <xdr:colOff>38100</xdr:colOff>
      <xdr:row>37</xdr:row>
      <xdr:rowOff>46355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28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63500</xdr:rowOff>
    </xdr:from>
    <xdr:ext cx="532130" cy="256540"/>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2965" y="60642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51,105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87630</xdr:rowOff>
    </xdr:from>
    <xdr:to>
      <xdr:col>41</xdr:col>
      <xdr:colOff>50800</xdr:colOff>
      <xdr:row>37</xdr:row>
      <xdr:rowOff>88265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4312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105410</xdr:rowOff>
    </xdr:from>
    <xdr:to>
      <xdr:col>41</xdr:col>
      <xdr:colOff>101600</xdr:colOff>
      <xdr:row>37</xdr:row>
      <xdr:rowOff>35560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52070</xdr:rowOff>
    </xdr:from>
    <xdr:ext cx="532130" cy="256540"/>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3965" y="60528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52,285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121920</xdr:rowOff>
    </xdr:from>
    <xdr:to>
      <xdr:col>36</xdr:col>
      <xdr:colOff>165100</xdr:colOff>
      <xdr:row>37</xdr:row>
      <xdr:rowOff>52070</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68580</xdr:rowOff>
    </xdr:from>
    <xdr:ext cx="532130" cy="25908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4965" y="60693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50,535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21590</xdr:rowOff>
    </xdr:from>
    <xdr:to>
      <xdr:col>55</xdr:col>
      <xdr:colOff>50800</xdr:colOff>
      <xdr:row>37</xdr:row>
      <xdr:rowOff>123190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0</xdr:rowOff>
    </xdr:from>
    <xdr:ext cx="534670" cy="259080"/>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343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43,058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49530</xdr:rowOff>
    </xdr:from>
    <xdr:to>
      <xdr:col>50</xdr:col>
      <xdr:colOff>165100</xdr:colOff>
      <xdr:row>37</xdr:row>
      <xdr:rowOff>151130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142240</xdr:rowOff>
    </xdr:from>
    <xdr:ext cx="532130" cy="259080"/>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1965" y="64858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40,119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48895</xdr:rowOff>
    </xdr:from>
    <xdr:to>
      <xdr:col>46</xdr:col>
      <xdr:colOff>38100</xdr:colOff>
      <xdr:row>37</xdr:row>
      <xdr:rowOff>150495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3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141605</xdr:rowOff>
    </xdr:from>
    <xdr:ext cx="532130" cy="259080"/>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2965" y="64852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40,198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36830</xdr:rowOff>
    </xdr:from>
    <xdr:to>
      <xdr:col>41</xdr:col>
      <xdr:colOff>101600</xdr:colOff>
      <xdr:row>37</xdr:row>
      <xdr:rowOff>138430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129540</xdr:rowOff>
    </xdr:from>
    <xdr:ext cx="532130" cy="259080"/>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3965" y="64731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41,495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37465</xdr:rowOff>
    </xdr:from>
    <xdr:to>
      <xdr:col>36</xdr:col>
      <xdr:colOff>165100</xdr:colOff>
      <xdr:row>37</xdr:row>
      <xdr:rowOff>139065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130810</xdr:rowOff>
    </xdr:from>
    <xdr:ext cx="532130" cy="259080"/>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4965" y="64744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41,368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63,469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7345" cy="22288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6380" cy="259080"/>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080" y="10072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6540"/>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505" y="9745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31495" cy="256540"/>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505" y="9093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93090" cy="2584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370" y="8766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93090" cy="259080"/>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370" y="8439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3090" cy="256540"/>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92075</xdr:rowOff>
    </xdr:from>
    <xdr:to>
      <xdr:col>54</xdr:col>
      <xdr:colOff>189865</xdr:colOff>
      <xdr:row>58</xdr:row>
      <xdr:rowOff>117475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493125"/>
          <a:ext cx="1270" cy="1568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121920</xdr:rowOff>
    </xdr:from>
    <xdr:ext cx="534670" cy="256540"/>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6602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14,014</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117475</xdr:rowOff>
    </xdr:from>
    <xdr:to>
      <xdr:col>55</xdr:col>
      <xdr:colOff>88900</xdr:colOff>
      <xdr:row>58</xdr:row>
      <xdr:rowOff>117475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61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38735</xdr:rowOff>
    </xdr:from>
    <xdr:ext cx="598805" cy="259080"/>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2683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158,110</a:t>
          </a:r>
          <a:endParaRPr kumimoji="1" lang="ja-JP" altLang="en-US" sz="1000" b="1">
            <a:latin typeface="ＭＳ Ｐゴシック"/>
            <a:ea typeface="ＭＳ Ｐゴシック"/>
          </a:endParaRPr>
        </a:p>
      </xdr:txBody>
    </xdr:sp>
    <xdr:clientData/>
  </xdr:oneCellAnchor>
  <xdr:twoCellAnchor>
    <xdr:from>
      <xdr:col>54</xdr:col>
      <xdr:colOff>101600</xdr:colOff>
      <xdr:row>49</xdr:row>
      <xdr:rowOff>92075</xdr:rowOff>
    </xdr:from>
    <xdr:to>
      <xdr:col>55</xdr:col>
      <xdr:colOff>88900</xdr:colOff>
      <xdr:row>49</xdr:row>
      <xdr:rowOff>92075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493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84455</xdr:rowOff>
    </xdr:from>
    <xdr:to>
      <xdr:col>55</xdr:col>
      <xdr:colOff>0</xdr:colOff>
      <xdr:row>57</xdr:row>
      <xdr:rowOff>26670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685655"/>
          <a:ext cx="8382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170180</xdr:rowOff>
    </xdr:from>
    <xdr:ext cx="534670" cy="259080"/>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4284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53,869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147320</xdr:rowOff>
    </xdr:from>
    <xdr:to>
      <xdr:col>55</xdr:col>
      <xdr:colOff>50800</xdr:colOff>
      <xdr:row>56</xdr:row>
      <xdr:rowOff>77470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5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24765</xdr:rowOff>
    </xdr:from>
    <xdr:to>
      <xdr:col>50</xdr:col>
      <xdr:colOff>114300</xdr:colOff>
      <xdr:row>56</xdr:row>
      <xdr:rowOff>84455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625965"/>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149860</xdr:rowOff>
    </xdr:from>
    <xdr:to>
      <xdr:col>50</xdr:col>
      <xdr:colOff>165100</xdr:colOff>
      <xdr:row>56</xdr:row>
      <xdr:rowOff>80010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57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96520</xdr:rowOff>
    </xdr:from>
    <xdr:ext cx="532130" cy="259080"/>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1965" y="93548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53,655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54</xdr:row>
      <xdr:rowOff>164465</xdr:rowOff>
    </xdr:from>
    <xdr:to>
      <xdr:col>45</xdr:col>
      <xdr:colOff>177800</xdr:colOff>
      <xdr:row>56</xdr:row>
      <xdr:rowOff>24765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422765"/>
          <a:ext cx="889000" cy="203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111760</xdr:rowOff>
    </xdr:from>
    <xdr:to>
      <xdr:col>46</xdr:col>
      <xdr:colOff>38100</xdr:colOff>
      <xdr:row>56</xdr:row>
      <xdr:rowOff>41910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59055</xdr:rowOff>
    </xdr:from>
    <xdr:ext cx="532130" cy="259080"/>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2965" y="93173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57,122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54</xdr:row>
      <xdr:rowOff>164465</xdr:rowOff>
    </xdr:from>
    <xdr:to>
      <xdr:col>41</xdr:col>
      <xdr:colOff>50800</xdr:colOff>
      <xdr:row>56</xdr:row>
      <xdr:rowOff>3810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422765"/>
          <a:ext cx="889000" cy="182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114300</xdr:rowOff>
    </xdr:from>
    <xdr:to>
      <xdr:col>41</xdr:col>
      <xdr:colOff>101600</xdr:colOff>
      <xdr:row>56</xdr:row>
      <xdr:rowOff>44450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35560</xdr:rowOff>
    </xdr:from>
    <xdr:ext cx="532130" cy="25908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3965" y="96367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56,894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84455</xdr:rowOff>
    </xdr:from>
    <xdr:to>
      <xdr:col>36</xdr:col>
      <xdr:colOff>165100</xdr:colOff>
      <xdr:row>56</xdr:row>
      <xdr:rowOff>14605</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5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31115</xdr:rowOff>
    </xdr:from>
    <xdr:ext cx="532130" cy="256540"/>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4965" y="92894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59,668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147320</xdr:rowOff>
    </xdr:from>
    <xdr:to>
      <xdr:col>55</xdr:col>
      <xdr:colOff>50800</xdr:colOff>
      <xdr:row>57</xdr:row>
      <xdr:rowOff>77470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125730</xdr:rowOff>
    </xdr:from>
    <xdr:ext cx="534670" cy="259080"/>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726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38,106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33655</xdr:rowOff>
    </xdr:from>
    <xdr:to>
      <xdr:col>50</xdr:col>
      <xdr:colOff>165100</xdr:colOff>
      <xdr:row>56</xdr:row>
      <xdr:rowOff>135255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63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126365</xdr:rowOff>
    </xdr:from>
    <xdr:ext cx="532130" cy="259080"/>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1965" y="97275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48,563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145415</xdr:rowOff>
    </xdr:from>
    <xdr:to>
      <xdr:col>46</xdr:col>
      <xdr:colOff>38100</xdr:colOff>
      <xdr:row>56</xdr:row>
      <xdr:rowOff>75565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57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66675</xdr:rowOff>
    </xdr:from>
    <xdr:ext cx="532130" cy="256540"/>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2965" y="96678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54,074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54</xdr:row>
      <xdr:rowOff>113665</xdr:rowOff>
    </xdr:from>
    <xdr:to>
      <xdr:col>41</xdr:col>
      <xdr:colOff>101600</xdr:colOff>
      <xdr:row>55</xdr:row>
      <xdr:rowOff>43815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37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53</xdr:row>
      <xdr:rowOff>60325</xdr:rowOff>
    </xdr:from>
    <xdr:ext cx="532130" cy="259080"/>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3965" y="91471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72,736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124460</xdr:rowOff>
    </xdr:from>
    <xdr:to>
      <xdr:col>36</xdr:col>
      <xdr:colOff>165100</xdr:colOff>
      <xdr:row>56</xdr:row>
      <xdr:rowOff>54610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55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45720</xdr:rowOff>
    </xdr:from>
    <xdr:ext cx="532130" cy="259080"/>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4965" y="96469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55,958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29/49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18,894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7345" cy="22288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6380" cy="259080"/>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080" y="1344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6540"/>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505" y="12684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3090" cy="259080"/>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370" y="1192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3090" cy="256540"/>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153670</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155170"/>
          <a:ext cx="1270" cy="1433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100330</xdr:rowOff>
    </xdr:from>
    <xdr:ext cx="598805" cy="256540"/>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3038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112,911</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153670</xdr:rowOff>
    </xdr:from>
    <xdr:to>
      <xdr:col>55</xdr:col>
      <xdr:colOff>88900</xdr:colOff>
      <xdr:row>70</xdr:row>
      <xdr:rowOff>153670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155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133350</xdr:rowOff>
    </xdr:from>
    <xdr:to>
      <xdr:col>55</xdr:col>
      <xdr:colOff>0</xdr:colOff>
      <xdr:row>78</xdr:row>
      <xdr:rowOff>135890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50645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1905</xdr:rowOff>
    </xdr:from>
    <xdr:ext cx="534670" cy="259080"/>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035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14,651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150495</xdr:rowOff>
    </xdr:from>
    <xdr:to>
      <xdr:col>55</xdr:col>
      <xdr:colOff>50800</xdr:colOff>
      <xdr:row>78</xdr:row>
      <xdr:rowOff>80645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133350</xdr:rowOff>
    </xdr:from>
    <xdr:to>
      <xdr:col>50</xdr:col>
      <xdr:colOff>114300</xdr:colOff>
      <xdr:row>79</xdr:row>
      <xdr:rowOff>41910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50645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147955</xdr:rowOff>
    </xdr:from>
    <xdr:to>
      <xdr:col>50</xdr:col>
      <xdr:colOff>165100</xdr:colOff>
      <xdr:row>78</xdr:row>
      <xdr:rowOff>78105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4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94615</xdr:rowOff>
    </xdr:from>
    <xdr:ext cx="532130" cy="259080"/>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1965" y="131248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14,871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75</xdr:row>
      <xdr:rowOff>92710</xdr:rowOff>
    </xdr:from>
    <xdr:to>
      <xdr:col>45</xdr:col>
      <xdr:colOff>177800</xdr:colOff>
      <xdr:row>79</xdr:row>
      <xdr:rowOff>41910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2951460"/>
          <a:ext cx="889000" cy="635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92075</xdr:rowOff>
    </xdr:from>
    <xdr:to>
      <xdr:col>46</xdr:col>
      <xdr:colOff>38100</xdr:colOff>
      <xdr:row>78</xdr:row>
      <xdr:rowOff>22225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93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38735</xdr:rowOff>
    </xdr:from>
    <xdr:ext cx="532130" cy="259080"/>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2965" y="130689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19,246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75</xdr:row>
      <xdr:rowOff>92710</xdr:rowOff>
    </xdr:from>
    <xdr:to>
      <xdr:col>41</xdr:col>
      <xdr:colOff>50800</xdr:colOff>
      <xdr:row>77</xdr:row>
      <xdr:rowOff>140335</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2951460"/>
          <a:ext cx="889000" cy="390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3810</xdr:rowOff>
    </xdr:from>
    <xdr:to>
      <xdr:col>41</xdr:col>
      <xdr:colOff>101600</xdr:colOff>
      <xdr:row>77</xdr:row>
      <xdr:rowOff>105410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20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96520</xdr:rowOff>
    </xdr:from>
    <xdr:ext cx="532130" cy="259080"/>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3965" y="132981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26,214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125095</xdr:rowOff>
    </xdr:from>
    <xdr:to>
      <xdr:col>36</xdr:col>
      <xdr:colOff>165100</xdr:colOff>
      <xdr:row>77</xdr:row>
      <xdr:rowOff>55245</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1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71755</xdr:rowOff>
    </xdr:from>
    <xdr:ext cx="532130" cy="259080"/>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4965" y="129305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30,134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85090</xdr:rowOff>
    </xdr:from>
    <xdr:to>
      <xdr:col>55</xdr:col>
      <xdr:colOff>50800</xdr:colOff>
      <xdr:row>79</xdr:row>
      <xdr:rowOff>15240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4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171450</xdr:rowOff>
    </xdr:from>
    <xdr:ext cx="469900" cy="259080"/>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73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6,308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82550</xdr:rowOff>
    </xdr:from>
    <xdr:to>
      <xdr:col>50</xdr:col>
      <xdr:colOff>165100</xdr:colOff>
      <xdr:row>79</xdr:row>
      <xdr:rowOff>12700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3810</xdr:rowOff>
    </xdr:from>
    <xdr:ext cx="467360" cy="259080"/>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350" y="135483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162560</xdr:rowOff>
    </xdr:from>
    <xdr:to>
      <xdr:col>46</xdr:col>
      <xdr:colOff>38100</xdr:colOff>
      <xdr:row>79</xdr:row>
      <xdr:rowOff>92710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53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79</xdr:row>
      <xdr:rowOff>83820</xdr:rowOff>
    </xdr:from>
    <xdr:ext cx="378460" cy="259080"/>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61070" y="13628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75</xdr:row>
      <xdr:rowOff>41910</xdr:rowOff>
    </xdr:from>
    <xdr:to>
      <xdr:col>41</xdr:col>
      <xdr:colOff>101600</xdr:colOff>
      <xdr:row>75</xdr:row>
      <xdr:rowOff>143510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73</xdr:row>
      <xdr:rowOff>160020</xdr:rowOff>
    </xdr:from>
    <xdr:ext cx="532130" cy="259080"/>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3965" y="126758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50,181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89535</xdr:rowOff>
    </xdr:from>
    <xdr:to>
      <xdr:col>36</xdr:col>
      <xdr:colOff>165100</xdr:colOff>
      <xdr:row>78</xdr:row>
      <xdr:rowOff>19685</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29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10795</xdr:rowOff>
    </xdr:from>
    <xdr:ext cx="532130" cy="2584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4965" y="1338389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19,465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32,455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7345" cy="22288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6380" cy="259080"/>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080" y="16930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6540"/>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505" y="16603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6540"/>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505" y="15951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22225</xdr:rowOff>
    </xdr:from>
    <xdr:ext cx="531495" cy="2584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3090" cy="259080"/>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370" y="15297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3090" cy="256540"/>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22225</xdr:rowOff>
    </xdr:from>
    <xdr:to>
      <xdr:col>54</xdr:col>
      <xdr:colOff>189865</xdr:colOff>
      <xdr:row>98</xdr:row>
      <xdr:rowOff>137160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452725"/>
          <a:ext cx="1270" cy="1486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140970</xdr:rowOff>
    </xdr:from>
    <xdr:ext cx="469900" cy="259080"/>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43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8,153</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137160</xdr:rowOff>
    </xdr:from>
    <xdr:to>
      <xdr:col>55</xdr:col>
      <xdr:colOff>88900</xdr:colOff>
      <xdr:row>98</xdr:row>
      <xdr:rowOff>137160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39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140335</xdr:rowOff>
    </xdr:from>
    <xdr:ext cx="534670" cy="259080"/>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2279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99,178</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22225</xdr:rowOff>
    </xdr:from>
    <xdr:to>
      <xdr:col>55</xdr:col>
      <xdr:colOff>88900</xdr:colOff>
      <xdr:row>90</xdr:row>
      <xdr:rowOff>22225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452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139700</xdr:rowOff>
    </xdr:from>
    <xdr:to>
      <xdr:col>55</xdr:col>
      <xdr:colOff>0</xdr:colOff>
      <xdr:row>96</xdr:row>
      <xdr:rowOff>124460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427450"/>
          <a:ext cx="838200" cy="156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95250</xdr:rowOff>
    </xdr:from>
    <xdr:ext cx="534670" cy="259080"/>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3830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29,998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72390</xdr:rowOff>
    </xdr:from>
    <xdr:to>
      <xdr:col>55</xdr:col>
      <xdr:colOff>50800</xdr:colOff>
      <xdr:row>97</xdr:row>
      <xdr:rowOff>2540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53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124460</xdr:rowOff>
    </xdr:from>
    <xdr:to>
      <xdr:col>50</xdr:col>
      <xdr:colOff>114300</xdr:colOff>
      <xdr:row>95</xdr:row>
      <xdr:rowOff>139700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240760"/>
          <a:ext cx="889000" cy="186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76200</xdr:rowOff>
    </xdr:from>
    <xdr:to>
      <xdr:col>50</xdr:col>
      <xdr:colOff>165100</xdr:colOff>
      <xdr:row>97</xdr:row>
      <xdr:rowOff>6350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53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168910</xdr:rowOff>
    </xdr:from>
    <xdr:ext cx="532130" cy="256540"/>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1965" y="166281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29,774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94</xdr:row>
      <xdr:rowOff>124460</xdr:rowOff>
    </xdr:from>
    <xdr:to>
      <xdr:col>45</xdr:col>
      <xdr:colOff>177800</xdr:colOff>
      <xdr:row>98</xdr:row>
      <xdr:rowOff>139700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240760"/>
          <a:ext cx="889000" cy="701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111760</xdr:rowOff>
    </xdr:from>
    <xdr:to>
      <xdr:col>46</xdr:col>
      <xdr:colOff>38100</xdr:colOff>
      <xdr:row>97</xdr:row>
      <xdr:rowOff>41910</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5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33020</xdr:rowOff>
    </xdr:from>
    <xdr:ext cx="532130" cy="259080"/>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2965" y="166636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27,587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52070</xdr:rowOff>
    </xdr:from>
    <xdr:to>
      <xdr:col>41</xdr:col>
      <xdr:colOff>50800</xdr:colOff>
      <xdr:row>98</xdr:row>
      <xdr:rowOff>139700</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511270"/>
          <a:ext cx="889000" cy="430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10160</xdr:rowOff>
    </xdr:from>
    <xdr:to>
      <xdr:col>41</xdr:col>
      <xdr:colOff>101600</xdr:colOff>
      <xdr:row>97</xdr:row>
      <xdr:rowOff>111760</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64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128270</xdr:rowOff>
    </xdr:from>
    <xdr:ext cx="532130" cy="25908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3965" y="164160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23,317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17780</xdr:rowOff>
    </xdr:from>
    <xdr:to>
      <xdr:col>36</xdr:col>
      <xdr:colOff>165100</xdr:colOff>
      <xdr:row>97</xdr:row>
      <xdr:rowOff>118745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648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109855</xdr:rowOff>
    </xdr:from>
    <xdr:ext cx="532130" cy="256540"/>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4965" y="167405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22,903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73660</xdr:rowOff>
    </xdr:from>
    <xdr:to>
      <xdr:col>55</xdr:col>
      <xdr:colOff>50800</xdr:colOff>
      <xdr:row>97</xdr:row>
      <xdr:rowOff>3810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53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52070</xdr:rowOff>
    </xdr:from>
    <xdr:ext cx="534670" cy="256540"/>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51127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29,945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88900</xdr:rowOff>
    </xdr:from>
    <xdr:to>
      <xdr:col>50</xdr:col>
      <xdr:colOff>165100</xdr:colOff>
      <xdr:row>96</xdr:row>
      <xdr:rowOff>19050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37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35560</xdr:rowOff>
    </xdr:from>
    <xdr:ext cx="532130" cy="259080"/>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1965" y="161518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39,511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94</xdr:row>
      <xdr:rowOff>73660</xdr:rowOff>
    </xdr:from>
    <xdr:to>
      <xdr:col>46</xdr:col>
      <xdr:colOff>38100</xdr:colOff>
      <xdr:row>95</xdr:row>
      <xdr:rowOff>3810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18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93</xdr:row>
      <xdr:rowOff>20320</xdr:rowOff>
    </xdr:from>
    <xdr:ext cx="532130" cy="256540"/>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2965" y="159651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50,929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88900</xdr:rowOff>
    </xdr:from>
    <xdr:to>
      <xdr:col>41</xdr:col>
      <xdr:colOff>101600</xdr:colOff>
      <xdr:row>99</xdr:row>
      <xdr:rowOff>19050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99</xdr:row>
      <xdr:rowOff>10160</xdr:rowOff>
    </xdr:from>
    <xdr:ext cx="467360" cy="259080"/>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626350" y="169837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635</xdr:rowOff>
    </xdr:from>
    <xdr:to>
      <xdr:col>36</xdr:col>
      <xdr:colOff>165100</xdr:colOff>
      <xdr:row>96</xdr:row>
      <xdr:rowOff>102235</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45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118745</xdr:rowOff>
    </xdr:from>
    <xdr:ext cx="532130" cy="259080"/>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4965" y="162350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34,422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345" cy="22288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6380" cy="256540"/>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080" y="6512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6540"/>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505" y="6055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6540"/>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505" y="5598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6540"/>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505" y="5140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6540"/>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133985</xdr:rowOff>
    </xdr:from>
    <xdr:to>
      <xdr:col>85</xdr:col>
      <xdr:colOff>126365</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277485"/>
          <a:ext cx="1270" cy="1377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143510</xdr:rowOff>
    </xdr:from>
    <xdr:ext cx="249555" cy="256540"/>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6586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80645</xdr:rowOff>
    </xdr:from>
    <xdr:ext cx="534670" cy="259080"/>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052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30,126</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133985</xdr:rowOff>
    </xdr:from>
    <xdr:to>
      <xdr:col>86</xdr:col>
      <xdr:colOff>25400</xdr:colOff>
      <xdr:row>30</xdr:row>
      <xdr:rowOff>133985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277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5080</xdr:rowOff>
    </xdr:from>
    <xdr:ext cx="469900" cy="259080"/>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3487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2,328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153670</xdr:rowOff>
    </xdr:from>
    <xdr:to>
      <xdr:col>85</xdr:col>
      <xdr:colOff>177800</xdr:colOff>
      <xdr:row>38</xdr:row>
      <xdr:rowOff>83820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49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9525</xdr:rowOff>
    </xdr:from>
    <xdr:to>
      <xdr:col>81</xdr:col>
      <xdr:colOff>101600</xdr:colOff>
      <xdr:row>38</xdr:row>
      <xdr:rowOff>111125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2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127635</xdr:rowOff>
    </xdr:from>
    <xdr:ext cx="467360" cy="259080"/>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350" y="62998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29210</xdr:rowOff>
    </xdr:from>
    <xdr:to>
      <xdr:col>76</xdr:col>
      <xdr:colOff>165100</xdr:colOff>
      <xdr:row>38</xdr:row>
      <xdr:rowOff>130175</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44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36</xdr:row>
      <xdr:rowOff>146685</xdr:rowOff>
    </xdr:from>
    <xdr:ext cx="467360" cy="256540"/>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350" y="63188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62230</xdr:rowOff>
    </xdr:from>
    <xdr:to>
      <xdr:col>72</xdr:col>
      <xdr:colOff>38100</xdr:colOff>
      <xdr:row>38</xdr:row>
      <xdr:rowOff>163830</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57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37</xdr:row>
      <xdr:rowOff>8890</xdr:rowOff>
    </xdr:from>
    <xdr:ext cx="378460" cy="256540"/>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4070" y="635254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57785</xdr:rowOff>
    </xdr:from>
    <xdr:to>
      <xdr:col>67</xdr:col>
      <xdr:colOff>101600</xdr:colOff>
      <xdr:row>38</xdr:row>
      <xdr:rowOff>159385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37</xdr:row>
      <xdr:rowOff>4445</xdr:rowOff>
    </xdr:from>
    <xdr:ext cx="378460" cy="259080"/>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5070" y="63480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3810</xdr:rowOff>
    </xdr:from>
    <xdr:ext cx="249555" cy="259080"/>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10160</xdr:rowOff>
    </xdr:from>
    <xdr:ext cx="247015" cy="259080"/>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35684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39</xdr:row>
      <xdr:rowOff>10160</xdr:rowOff>
    </xdr:from>
    <xdr:ext cx="247015" cy="259080"/>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6784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10160</xdr:rowOff>
    </xdr:from>
    <xdr:ext cx="247015" cy="259080"/>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7884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10160</xdr:rowOff>
    </xdr:from>
    <xdr:ext cx="247015" cy="259080"/>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8984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345" cy="22288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6380" cy="256540"/>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080" y="9255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6380" cy="256540"/>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080" y="8112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7015" cy="259080"/>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7015" cy="259080"/>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7015" cy="259080"/>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7015" cy="259080"/>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7015" cy="259080"/>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7015" cy="259080"/>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7015" cy="259080"/>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7015" cy="259080"/>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39,231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345" cy="22288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6380" cy="259080"/>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080" y="13501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6540"/>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505" y="13174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6540"/>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505" y="12522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31495" cy="2584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93090" cy="259080"/>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370" y="11868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3090" cy="256540"/>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77470</xdr:rowOff>
    </xdr:from>
    <xdr:to>
      <xdr:col>85</xdr:col>
      <xdr:colOff>126365</xdr:colOff>
      <xdr:row>78</xdr:row>
      <xdr:rowOff>139065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78970"/>
          <a:ext cx="1270" cy="1433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143510</xdr:rowOff>
    </xdr:from>
    <xdr:ext cx="469900" cy="256540"/>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5166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8,048</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139065</xdr:rowOff>
    </xdr:from>
    <xdr:to>
      <xdr:col>86</xdr:col>
      <xdr:colOff>25400</xdr:colOff>
      <xdr:row>78</xdr:row>
      <xdr:rowOff>139065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51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24765</xdr:rowOff>
    </xdr:from>
    <xdr:ext cx="534670" cy="259080"/>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854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95,792</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77470</xdr:rowOff>
    </xdr:from>
    <xdr:to>
      <xdr:col>86</xdr:col>
      <xdr:colOff>25400</xdr:colOff>
      <xdr:row>70</xdr:row>
      <xdr:rowOff>77470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78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141605</xdr:rowOff>
    </xdr:from>
    <xdr:to>
      <xdr:col>85</xdr:col>
      <xdr:colOff>127000</xdr:colOff>
      <xdr:row>76</xdr:row>
      <xdr:rowOff>144780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317180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9525</xdr:rowOff>
    </xdr:from>
    <xdr:ext cx="534670" cy="256540"/>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86827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35,279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158115</xdr:rowOff>
    </xdr:from>
    <xdr:to>
      <xdr:col>85</xdr:col>
      <xdr:colOff>177800</xdr:colOff>
      <xdr:row>76</xdr:row>
      <xdr:rowOff>88265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01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141605</xdr:rowOff>
    </xdr:from>
    <xdr:to>
      <xdr:col>81</xdr:col>
      <xdr:colOff>50800</xdr:colOff>
      <xdr:row>76</xdr:row>
      <xdr:rowOff>151765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17180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152400</xdr:rowOff>
    </xdr:from>
    <xdr:to>
      <xdr:col>81</xdr:col>
      <xdr:colOff>101600</xdr:colOff>
      <xdr:row>76</xdr:row>
      <xdr:rowOff>82550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01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74</xdr:row>
      <xdr:rowOff>99060</xdr:rowOff>
    </xdr:from>
    <xdr:ext cx="532130" cy="256540"/>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3965" y="127863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35,608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151765</xdr:rowOff>
    </xdr:from>
    <xdr:to>
      <xdr:col>76</xdr:col>
      <xdr:colOff>114300</xdr:colOff>
      <xdr:row>77</xdr:row>
      <xdr:rowOff>15875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318196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156210</xdr:rowOff>
    </xdr:from>
    <xdr:to>
      <xdr:col>76</xdr:col>
      <xdr:colOff>165100</xdr:colOff>
      <xdr:row>76</xdr:row>
      <xdr:rowOff>86360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0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102870</xdr:rowOff>
    </xdr:from>
    <xdr:ext cx="532130" cy="259080"/>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4965" y="127901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15875</xdr:rowOff>
    </xdr:from>
    <xdr:to>
      <xdr:col>71</xdr:col>
      <xdr:colOff>177800</xdr:colOff>
      <xdr:row>77</xdr:row>
      <xdr:rowOff>19685</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321752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148590</xdr:rowOff>
    </xdr:from>
    <xdr:to>
      <xdr:col>72</xdr:col>
      <xdr:colOff>38100</xdr:colOff>
      <xdr:row>76</xdr:row>
      <xdr:rowOff>78740</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0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95250</xdr:rowOff>
    </xdr:from>
    <xdr:ext cx="532130" cy="259080"/>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5965" y="127825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156845</xdr:rowOff>
    </xdr:from>
    <xdr:to>
      <xdr:col>67</xdr:col>
      <xdr:colOff>101600</xdr:colOff>
      <xdr:row>76</xdr:row>
      <xdr:rowOff>86995</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103505</xdr:rowOff>
    </xdr:from>
    <xdr:ext cx="532130" cy="259080"/>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6965" y="127908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35,351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76</xdr:row>
      <xdr:rowOff>93980</xdr:rowOff>
    </xdr:from>
    <xdr:to>
      <xdr:col>85</xdr:col>
      <xdr:colOff>177800</xdr:colOff>
      <xdr:row>77</xdr:row>
      <xdr:rowOff>24130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12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72390</xdr:rowOff>
    </xdr:from>
    <xdr:ext cx="534670" cy="259080"/>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102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28,676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90805</xdr:rowOff>
    </xdr:from>
    <xdr:to>
      <xdr:col>81</xdr:col>
      <xdr:colOff>101600</xdr:colOff>
      <xdr:row>77</xdr:row>
      <xdr:rowOff>20955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12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12065</xdr:rowOff>
    </xdr:from>
    <xdr:ext cx="532130" cy="259080"/>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3965" y="132137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28,902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100965</xdr:rowOff>
    </xdr:from>
    <xdr:to>
      <xdr:col>76</xdr:col>
      <xdr:colOff>165100</xdr:colOff>
      <xdr:row>77</xdr:row>
      <xdr:rowOff>31115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13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22225</xdr:rowOff>
    </xdr:from>
    <xdr:ext cx="532130" cy="2584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4965" y="1322387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28,278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136525</xdr:rowOff>
    </xdr:from>
    <xdr:to>
      <xdr:col>72</xdr:col>
      <xdr:colOff>38100</xdr:colOff>
      <xdr:row>77</xdr:row>
      <xdr:rowOff>66675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16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57785</xdr:rowOff>
    </xdr:from>
    <xdr:ext cx="532130" cy="259080"/>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5965" y="132594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26,095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140335</xdr:rowOff>
    </xdr:from>
    <xdr:to>
      <xdr:col>67</xdr:col>
      <xdr:colOff>101600</xdr:colOff>
      <xdr:row>77</xdr:row>
      <xdr:rowOff>70485</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17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61595</xdr:rowOff>
    </xdr:from>
    <xdr:ext cx="532130" cy="259080"/>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6965" y="132632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25,855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5,830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345" cy="22288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6380" cy="256540"/>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080" y="16799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3090" cy="256540"/>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370" y="16342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3090" cy="256540"/>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370" y="15885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93090" cy="256540"/>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370" y="15427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3090" cy="256540"/>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104140</xdr:rowOff>
    </xdr:from>
    <xdr:to>
      <xdr:col>85</xdr:col>
      <xdr:colOff>126365</xdr:colOff>
      <xdr:row>98</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877540"/>
          <a:ext cx="1270" cy="1064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143510</xdr:rowOff>
    </xdr:from>
    <xdr:ext cx="313690" cy="256540"/>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45610"/>
          <a:ext cx="3136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50800</xdr:rowOff>
    </xdr:from>
    <xdr:ext cx="598805" cy="259080"/>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652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232,793</a:t>
          </a:r>
          <a:endParaRPr kumimoji="1" lang="ja-JP" altLang="en-US" sz="1000" b="1">
            <a:latin typeface="ＭＳ Ｐゴシック"/>
            <a:ea typeface="ＭＳ Ｐゴシック"/>
          </a:endParaRPr>
        </a:p>
      </xdr:txBody>
    </xdr:sp>
    <xdr:clientData/>
  </xdr:oneCellAnchor>
  <xdr:twoCellAnchor>
    <xdr:from>
      <xdr:col>85</xdr:col>
      <xdr:colOff>38100</xdr:colOff>
      <xdr:row>92</xdr:row>
      <xdr:rowOff>104140</xdr:rowOff>
    </xdr:from>
    <xdr:to>
      <xdr:col>86</xdr:col>
      <xdr:colOff>25400</xdr:colOff>
      <xdr:row>92</xdr:row>
      <xdr:rowOff>104140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877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7620</xdr:rowOff>
    </xdr:from>
    <xdr:to>
      <xdr:col>85</xdr:col>
      <xdr:colOff>127000</xdr:colOff>
      <xdr:row>98</xdr:row>
      <xdr:rowOff>38735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80972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156845</xdr:rowOff>
    </xdr:from>
    <xdr:ext cx="534670" cy="256540"/>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78749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17,984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6985</xdr:rowOff>
    </xdr:from>
    <xdr:to>
      <xdr:col>85</xdr:col>
      <xdr:colOff>177800</xdr:colOff>
      <xdr:row>98</xdr:row>
      <xdr:rowOff>109220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809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3175</xdr:rowOff>
    </xdr:from>
    <xdr:to>
      <xdr:col>81</xdr:col>
      <xdr:colOff>50800</xdr:colOff>
      <xdr:row>98</xdr:row>
      <xdr:rowOff>7620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4592300" y="1680527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20320</xdr:rowOff>
    </xdr:from>
    <xdr:to>
      <xdr:col>81</xdr:col>
      <xdr:colOff>101600</xdr:colOff>
      <xdr:row>98</xdr:row>
      <xdr:rowOff>121920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82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113030</xdr:rowOff>
    </xdr:from>
    <xdr:ext cx="532130" cy="259080"/>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3965" y="169151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15,048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3175</xdr:rowOff>
    </xdr:from>
    <xdr:to>
      <xdr:col>76</xdr:col>
      <xdr:colOff>114300</xdr:colOff>
      <xdr:row>98</xdr:row>
      <xdr:rowOff>34290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80527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19050</xdr:rowOff>
    </xdr:from>
    <xdr:to>
      <xdr:col>76</xdr:col>
      <xdr:colOff>165100</xdr:colOff>
      <xdr:row>98</xdr:row>
      <xdr:rowOff>120650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82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111760</xdr:rowOff>
    </xdr:from>
    <xdr:ext cx="532130" cy="256540"/>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4965" y="169138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15,343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34290</xdr:rowOff>
    </xdr:from>
    <xdr:to>
      <xdr:col>71</xdr:col>
      <xdr:colOff>177800</xdr:colOff>
      <xdr:row>98</xdr:row>
      <xdr:rowOff>34290</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2814300" y="168363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26670</xdr:rowOff>
    </xdr:from>
    <xdr:to>
      <xdr:col>72</xdr:col>
      <xdr:colOff>38100</xdr:colOff>
      <xdr:row>98</xdr:row>
      <xdr:rowOff>128270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82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119380</xdr:rowOff>
    </xdr:from>
    <xdr:ext cx="532130" cy="259080"/>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5965" y="169214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13,663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24130</xdr:rowOff>
    </xdr:from>
    <xdr:to>
      <xdr:col>67</xdr:col>
      <xdr:colOff>101600</xdr:colOff>
      <xdr:row>98</xdr:row>
      <xdr:rowOff>125730</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8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116840</xdr:rowOff>
    </xdr:from>
    <xdr:ext cx="532130" cy="25908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6965" y="169189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14,160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159385</xdr:rowOff>
    </xdr:from>
    <xdr:to>
      <xdr:col>85</xdr:col>
      <xdr:colOff>177800</xdr:colOff>
      <xdr:row>98</xdr:row>
      <xdr:rowOff>89535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79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118745</xdr:rowOff>
    </xdr:from>
    <xdr:ext cx="534670" cy="259080"/>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5779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22,102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128270</xdr:rowOff>
    </xdr:from>
    <xdr:to>
      <xdr:col>81</xdr:col>
      <xdr:colOff>101600</xdr:colOff>
      <xdr:row>98</xdr:row>
      <xdr:rowOff>58420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75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74930</xdr:rowOff>
    </xdr:from>
    <xdr:ext cx="532130" cy="256540"/>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3965" y="165341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28,899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123825</xdr:rowOff>
    </xdr:from>
    <xdr:to>
      <xdr:col>76</xdr:col>
      <xdr:colOff>165100</xdr:colOff>
      <xdr:row>98</xdr:row>
      <xdr:rowOff>53975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75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70485</xdr:rowOff>
    </xdr:from>
    <xdr:ext cx="532130" cy="259080"/>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24965" y="165296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29,842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154940</xdr:rowOff>
    </xdr:from>
    <xdr:to>
      <xdr:col>72</xdr:col>
      <xdr:colOff>38100</xdr:colOff>
      <xdr:row>98</xdr:row>
      <xdr:rowOff>85090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78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101600</xdr:rowOff>
    </xdr:from>
    <xdr:ext cx="532130" cy="259080"/>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35965" y="165608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23,005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154940</xdr:rowOff>
    </xdr:from>
    <xdr:to>
      <xdr:col>67</xdr:col>
      <xdr:colOff>101600</xdr:colOff>
      <xdr:row>98</xdr:row>
      <xdr:rowOff>85090</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78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101600</xdr:rowOff>
    </xdr:from>
    <xdr:ext cx="532130" cy="259080"/>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46965" y="165608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23,123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7345" cy="22288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6380" cy="259080"/>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4820" cy="259080"/>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640" y="62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6540"/>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505" y="5826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6540"/>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100330</xdr:rowOff>
    </xdr:from>
    <xdr:to>
      <xdr:col>116</xdr:col>
      <xdr:colOff>62865</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43830"/>
          <a:ext cx="1270" cy="1487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46990</xdr:rowOff>
    </xdr:from>
    <xdr:ext cx="534670" cy="259080"/>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19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19,519</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100330</xdr:rowOff>
    </xdr:from>
    <xdr:to>
      <xdr:col>116</xdr:col>
      <xdr:colOff>152400</xdr:colOff>
      <xdr:row>30</xdr:row>
      <xdr:rowOff>100330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43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136525</xdr:rowOff>
    </xdr:from>
    <xdr:to>
      <xdr:col>116</xdr:col>
      <xdr:colOff>63500</xdr:colOff>
      <xdr:row>38</xdr:row>
      <xdr:rowOff>138430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665162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107950</xdr:rowOff>
    </xdr:from>
    <xdr:ext cx="469900" cy="259080"/>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4516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85090</xdr:rowOff>
    </xdr:from>
    <xdr:to>
      <xdr:col>116</xdr:col>
      <xdr:colOff>114300</xdr:colOff>
      <xdr:row>39</xdr:row>
      <xdr:rowOff>15240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137795</xdr:rowOff>
    </xdr:from>
    <xdr:to>
      <xdr:col>111</xdr:col>
      <xdr:colOff>177800</xdr:colOff>
      <xdr:row>38</xdr:row>
      <xdr:rowOff>138430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65289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93345</xdr:rowOff>
    </xdr:from>
    <xdr:to>
      <xdr:col>112</xdr:col>
      <xdr:colOff>38100</xdr:colOff>
      <xdr:row>39</xdr:row>
      <xdr:rowOff>23495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6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39</xdr:row>
      <xdr:rowOff>14605</xdr:rowOff>
    </xdr:from>
    <xdr:ext cx="378460" cy="259080"/>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4070" y="67011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137795</xdr:rowOff>
    </xdr:from>
    <xdr:to>
      <xdr:col>107</xdr:col>
      <xdr:colOff>50800</xdr:colOff>
      <xdr:row>38</xdr:row>
      <xdr:rowOff>139065</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65289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93345</xdr:rowOff>
    </xdr:from>
    <xdr:to>
      <xdr:col>107</xdr:col>
      <xdr:colOff>101600</xdr:colOff>
      <xdr:row>39</xdr:row>
      <xdr:rowOff>23495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6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39</xdr:row>
      <xdr:rowOff>14605</xdr:rowOff>
    </xdr:from>
    <xdr:ext cx="378460" cy="259080"/>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5070" y="67011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128905</xdr:rowOff>
    </xdr:from>
    <xdr:to>
      <xdr:col>102</xdr:col>
      <xdr:colOff>114300</xdr:colOff>
      <xdr:row>38</xdr:row>
      <xdr:rowOff>139065</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64400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105410</xdr:rowOff>
    </xdr:from>
    <xdr:to>
      <xdr:col>102</xdr:col>
      <xdr:colOff>165100</xdr:colOff>
      <xdr:row>39</xdr:row>
      <xdr:rowOff>35560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39</xdr:row>
      <xdr:rowOff>26670</xdr:rowOff>
    </xdr:from>
    <xdr:ext cx="378460" cy="259080"/>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70" y="67132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99060</xdr:rowOff>
    </xdr:from>
    <xdr:to>
      <xdr:col>98</xdr:col>
      <xdr:colOff>38100</xdr:colOff>
      <xdr:row>39</xdr:row>
      <xdr:rowOff>29210</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39</xdr:row>
      <xdr:rowOff>20320</xdr:rowOff>
    </xdr:from>
    <xdr:ext cx="378460" cy="256540"/>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70" y="670687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86360</xdr:rowOff>
    </xdr:from>
    <xdr:to>
      <xdr:col>116</xdr:col>
      <xdr:colOff>114300</xdr:colOff>
      <xdr:row>39</xdr:row>
      <xdr:rowOff>15875</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01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63500</xdr:rowOff>
    </xdr:from>
    <xdr:ext cx="469900" cy="256540"/>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786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87630</xdr:rowOff>
    </xdr:from>
    <xdr:to>
      <xdr:col>112</xdr:col>
      <xdr:colOff>38100</xdr:colOff>
      <xdr:row>39</xdr:row>
      <xdr:rowOff>17780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34290</xdr:rowOff>
    </xdr:from>
    <xdr:ext cx="467360" cy="259080"/>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350" y="63779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86995</xdr:rowOff>
    </xdr:from>
    <xdr:to>
      <xdr:col>107</xdr:col>
      <xdr:colOff>101600</xdr:colOff>
      <xdr:row>39</xdr:row>
      <xdr:rowOff>17780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02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33655</xdr:rowOff>
    </xdr:from>
    <xdr:ext cx="467360" cy="2584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350" y="637730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88265</xdr:rowOff>
    </xdr:from>
    <xdr:to>
      <xdr:col>102</xdr:col>
      <xdr:colOff>165100</xdr:colOff>
      <xdr:row>39</xdr:row>
      <xdr:rowOff>18415</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34925</xdr:rowOff>
    </xdr:from>
    <xdr:ext cx="467360" cy="259080"/>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10350" y="63785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78105</xdr:rowOff>
    </xdr:from>
    <xdr:to>
      <xdr:col>98</xdr:col>
      <xdr:colOff>38100</xdr:colOff>
      <xdr:row>39</xdr:row>
      <xdr:rowOff>8255</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59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24765</xdr:rowOff>
    </xdr:from>
    <xdr:ext cx="467360" cy="259080"/>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21350" y="63684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13,005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7345" cy="22288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6380" cy="259080"/>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08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35560</xdr:rowOff>
    </xdr:from>
    <xdr:ext cx="464820" cy="259080"/>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640" y="963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6540"/>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505" y="9255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6540"/>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505" y="8112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24130</xdr:rowOff>
    </xdr:from>
    <xdr:to>
      <xdr:col>116</xdr:col>
      <xdr:colOff>62865</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68080"/>
          <a:ext cx="1270" cy="1391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142240</xdr:rowOff>
    </xdr:from>
    <xdr:ext cx="534670" cy="259080"/>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432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18,270</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24130</xdr:rowOff>
    </xdr:from>
    <xdr:to>
      <xdr:col>116</xdr:col>
      <xdr:colOff>152400</xdr:colOff>
      <xdr:row>51</xdr:row>
      <xdr:rowOff>24130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68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134620</xdr:rowOff>
    </xdr:from>
    <xdr:to>
      <xdr:col>116</xdr:col>
      <xdr:colOff>63500</xdr:colOff>
      <xdr:row>58</xdr:row>
      <xdr:rowOff>137160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1007872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3175</xdr:rowOff>
    </xdr:from>
    <xdr:ext cx="469900" cy="259080"/>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7758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2,429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151765</xdr:rowOff>
    </xdr:from>
    <xdr:to>
      <xdr:col>116</xdr:col>
      <xdr:colOff>114300</xdr:colOff>
      <xdr:row>58</xdr:row>
      <xdr:rowOff>81915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2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137160</xdr:rowOff>
    </xdr:from>
    <xdr:to>
      <xdr:col>111</xdr:col>
      <xdr:colOff>177800</xdr:colOff>
      <xdr:row>58</xdr:row>
      <xdr:rowOff>140335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1008126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139065</xdr:rowOff>
    </xdr:from>
    <xdr:to>
      <xdr:col>112</xdr:col>
      <xdr:colOff>38100</xdr:colOff>
      <xdr:row>58</xdr:row>
      <xdr:rowOff>69215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1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86360</xdr:rowOff>
    </xdr:from>
    <xdr:ext cx="467360" cy="256540"/>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350" y="96875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2,588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140335</xdr:rowOff>
    </xdr:from>
    <xdr:to>
      <xdr:col>107</xdr:col>
      <xdr:colOff>50800</xdr:colOff>
      <xdr:row>58</xdr:row>
      <xdr:rowOff>142240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100844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129540</xdr:rowOff>
    </xdr:from>
    <xdr:to>
      <xdr:col>107</xdr:col>
      <xdr:colOff>101600</xdr:colOff>
      <xdr:row>58</xdr:row>
      <xdr:rowOff>59690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0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76200</xdr:rowOff>
    </xdr:from>
    <xdr:ext cx="467360" cy="256540"/>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350" y="96774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142240</xdr:rowOff>
    </xdr:from>
    <xdr:to>
      <xdr:col>102</xdr:col>
      <xdr:colOff>114300</xdr:colOff>
      <xdr:row>58</xdr:row>
      <xdr:rowOff>143510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100863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132715</xdr:rowOff>
    </xdr:from>
    <xdr:to>
      <xdr:col>102</xdr:col>
      <xdr:colOff>165100</xdr:colOff>
      <xdr:row>58</xdr:row>
      <xdr:rowOff>63500</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05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79375</xdr:rowOff>
    </xdr:from>
    <xdr:ext cx="467360" cy="2584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350" y="968057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66040</xdr:rowOff>
    </xdr:from>
    <xdr:to>
      <xdr:col>98</xdr:col>
      <xdr:colOff>38100</xdr:colOff>
      <xdr:row>57</xdr:row>
      <xdr:rowOff>167640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8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12700</xdr:rowOff>
    </xdr:from>
    <xdr:ext cx="467360" cy="259080"/>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350" y="96139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83820</xdr:rowOff>
    </xdr:from>
    <xdr:to>
      <xdr:col>116</xdr:col>
      <xdr:colOff>114300</xdr:colOff>
      <xdr:row>59</xdr:row>
      <xdr:rowOff>13970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170180</xdr:rowOff>
    </xdr:from>
    <xdr:ext cx="469900" cy="259080"/>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942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86360</xdr:rowOff>
    </xdr:from>
    <xdr:to>
      <xdr:col>112</xdr:col>
      <xdr:colOff>38100</xdr:colOff>
      <xdr:row>59</xdr:row>
      <xdr:rowOff>16510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59</xdr:row>
      <xdr:rowOff>7620</xdr:rowOff>
    </xdr:from>
    <xdr:ext cx="467360" cy="256540"/>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350" y="101231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89535</xdr:rowOff>
    </xdr:from>
    <xdr:to>
      <xdr:col>107</xdr:col>
      <xdr:colOff>101600</xdr:colOff>
      <xdr:row>59</xdr:row>
      <xdr:rowOff>19685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03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59</xdr:row>
      <xdr:rowOff>10795</xdr:rowOff>
    </xdr:from>
    <xdr:ext cx="378460" cy="2584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5070" y="1012634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91440</xdr:rowOff>
    </xdr:from>
    <xdr:to>
      <xdr:col>102</xdr:col>
      <xdr:colOff>165100</xdr:colOff>
      <xdr:row>59</xdr:row>
      <xdr:rowOff>21590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59</xdr:row>
      <xdr:rowOff>12700</xdr:rowOff>
    </xdr:from>
    <xdr:ext cx="378460" cy="259080"/>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6070" y="101282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92075</xdr:rowOff>
    </xdr:from>
    <xdr:to>
      <xdr:col>98</xdr:col>
      <xdr:colOff>38100</xdr:colOff>
      <xdr:row>59</xdr:row>
      <xdr:rowOff>22225</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59</xdr:row>
      <xdr:rowOff>13335</xdr:rowOff>
    </xdr:from>
    <xdr:ext cx="378460" cy="259080"/>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7070" y="101288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40,717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7345" cy="22288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6380" cy="256540"/>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080" y="13827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6540"/>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505" y="12684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3090" cy="259080"/>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370" y="1192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3090" cy="256540"/>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99695</xdr:rowOff>
    </xdr:from>
    <xdr:to>
      <xdr:col>116</xdr:col>
      <xdr:colOff>62865</xdr:colOff>
      <xdr:row>78</xdr:row>
      <xdr:rowOff>121285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272645"/>
          <a:ext cx="1270" cy="1221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125095</xdr:rowOff>
    </xdr:from>
    <xdr:ext cx="534670" cy="2584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981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24,952</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121285</xdr:rowOff>
    </xdr:from>
    <xdr:to>
      <xdr:col>116</xdr:col>
      <xdr:colOff>152400</xdr:colOff>
      <xdr:row>78</xdr:row>
      <xdr:rowOff>121285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9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46355</xdr:rowOff>
    </xdr:from>
    <xdr:ext cx="534670" cy="259080"/>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47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89,094</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99695</xdr:rowOff>
    </xdr:from>
    <xdr:to>
      <xdr:col>116</xdr:col>
      <xdr:colOff>152400</xdr:colOff>
      <xdr:row>71</xdr:row>
      <xdr:rowOff>99695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272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97790</xdr:rowOff>
    </xdr:from>
    <xdr:to>
      <xdr:col>116</xdr:col>
      <xdr:colOff>63500</xdr:colOff>
      <xdr:row>77</xdr:row>
      <xdr:rowOff>141605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299440"/>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32385</xdr:rowOff>
    </xdr:from>
    <xdr:ext cx="534670" cy="256540"/>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89113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46,166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9525</xdr:rowOff>
    </xdr:from>
    <xdr:to>
      <xdr:col>116</xdr:col>
      <xdr:colOff>114300</xdr:colOff>
      <xdr:row>76</xdr:row>
      <xdr:rowOff>111125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141605</xdr:rowOff>
    </xdr:from>
    <xdr:to>
      <xdr:col>111</xdr:col>
      <xdr:colOff>177800</xdr:colOff>
      <xdr:row>77</xdr:row>
      <xdr:rowOff>168275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34325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3175</xdr:rowOff>
    </xdr:from>
    <xdr:to>
      <xdr:col>112</xdr:col>
      <xdr:colOff>38100</xdr:colOff>
      <xdr:row>76</xdr:row>
      <xdr:rowOff>104775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03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121285</xdr:rowOff>
    </xdr:from>
    <xdr:ext cx="532130" cy="256540"/>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5965" y="128085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46,501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77</xdr:row>
      <xdr:rowOff>127000</xdr:rowOff>
    </xdr:from>
    <xdr:to>
      <xdr:col>107</xdr:col>
      <xdr:colOff>50800</xdr:colOff>
      <xdr:row>77</xdr:row>
      <xdr:rowOff>168275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32865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165100</xdr:rowOff>
    </xdr:from>
    <xdr:to>
      <xdr:col>107</xdr:col>
      <xdr:colOff>101600</xdr:colOff>
      <xdr:row>76</xdr:row>
      <xdr:rowOff>95250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0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111760</xdr:rowOff>
    </xdr:from>
    <xdr:ext cx="532130" cy="256540"/>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6965" y="127990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46,991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77</xdr:row>
      <xdr:rowOff>127000</xdr:rowOff>
    </xdr:from>
    <xdr:to>
      <xdr:col>102</xdr:col>
      <xdr:colOff>114300</xdr:colOff>
      <xdr:row>77</xdr:row>
      <xdr:rowOff>153035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32865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1905</xdr:rowOff>
    </xdr:from>
    <xdr:to>
      <xdr:col>102</xdr:col>
      <xdr:colOff>165100</xdr:colOff>
      <xdr:row>76</xdr:row>
      <xdr:rowOff>103505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120650</xdr:rowOff>
    </xdr:from>
    <xdr:ext cx="532130" cy="25654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7965" y="128079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46,562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76</xdr:row>
      <xdr:rowOff>61595</xdr:rowOff>
    </xdr:from>
    <xdr:to>
      <xdr:col>98</xdr:col>
      <xdr:colOff>38100</xdr:colOff>
      <xdr:row>76</xdr:row>
      <xdr:rowOff>163195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0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8255</xdr:rowOff>
    </xdr:from>
    <xdr:ext cx="532130" cy="256540"/>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8965" y="128670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43,420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77</xdr:row>
      <xdr:rowOff>46990</xdr:rowOff>
    </xdr:from>
    <xdr:to>
      <xdr:col>116</xdr:col>
      <xdr:colOff>114300</xdr:colOff>
      <xdr:row>77</xdr:row>
      <xdr:rowOff>148590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24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25400</xdr:rowOff>
    </xdr:from>
    <xdr:ext cx="534670" cy="259080"/>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227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35,201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77</xdr:row>
      <xdr:rowOff>90805</xdr:rowOff>
    </xdr:from>
    <xdr:to>
      <xdr:col>112</xdr:col>
      <xdr:colOff>38100</xdr:colOff>
      <xdr:row>78</xdr:row>
      <xdr:rowOff>20955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29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78</xdr:row>
      <xdr:rowOff>12065</xdr:rowOff>
    </xdr:from>
    <xdr:ext cx="532130" cy="259080"/>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5965" y="133851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32,911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77</xdr:row>
      <xdr:rowOff>117475</xdr:rowOff>
    </xdr:from>
    <xdr:to>
      <xdr:col>107</xdr:col>
      <xdr:colOff>101600</xdr:colOff>
      <xdr:row>78</xdr:row>
      <xdr:rowOff>47625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31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78</xdr:row>
      <xdr:rowOff>38735</xdr:rowOff>
    </xdr:from>
    <xdr:ext cx="532130" cy="259080"/>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6965" y="134118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31,497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77</xdr:row>
      <xdr:rowOff>76200</xdr:rowOff>
    </xdr:from>
    <xdr:to>
      <xdr:col>102</xdr:col>
      <xdr:colOff>165100</xdr:colOff>
      <xdr:row>78</xdr:row>
      <xdr:rowOff>6350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77</xdr:row>
      <xdr:rowOff>168910</xdr:rowOff>
    </xdr:from>
    <xdr:ext cx="532130" cy="256540"/>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7965" y="133705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33,671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77</xdr:row>
      <xdr:rowOff>102235</xdr:rowOff>
    </xdr:from>
    <xdr:to>
      <xdr:col>98</xdr:col>
      <xdr:colOff>38100</xdr:colOff>
      <xdr:row>78</xdr:row>
      <xdr:rowOff>32385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3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78</xdr:row>
      <xdr:rowOff>24130</xdr:rowOff>
    </xdr:from>
    <xdr:ext cx="532130" cy="259080"/>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8965" y="133972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32,284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7345" cy="22288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6380" cy="256540"/>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080" y="16113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6380" cy="256540"/>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080" y="14970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7015" cy="259080"/>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84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7015"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84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7015"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84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7015"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84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7015" cy="259080"/>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84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7015" cy="259080"/>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84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7015" cy="259080"/>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84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7015" cy="259080"/>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84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ysClr val="windowText" lastClr="000000"/>
              </a:solidFill>
              <a:latin typeface="ＭＳ Ｐゴシック"/>
              <a:ea typeface="ＭＳ Ｐゴシック"/>
            </a:rPr>
            <a:t>全体的にみると、ほぼ類似団体平均並みか下回っている。</a:t>
          </a:r>
        </a:p>
        <a:p>
          <a:r>
            <a:rPr kumimoji="1" lang="ja-JP" altLang="en-US" sz="1100">
              <a:solidFill>
                <a:sysClr val="windowText" lastClr="000000"/>
              </a:solidFill>
              <a:latin typeface="ＭＳ Ｐゴシック"/>
              <a:ea typeface="ＭＳ Ｐゴシック"/>
            </a:rPr>
            <a:t>人件費については、全国・県・類似団体平均を下回っている。過去に行っていた新規採用の抑制と、近年退職者以上の数の採用を行えていないことが要因となっている。今後も適正な定員管理を行っていきたい。</a:t>
          </a:r>
        </a:p>
        <a:p>
          <a:r>
            <a:rPr kumimoji="1" lang="ja-JP" altLang="en-US" sz="1100">
              <a:solidFill>
                <a:sysClr val="windowText" lastClr="000000"/>
              </a:solidFill>
              <a:latin typeface="ＭＳ Ｐゴシック"/>
              <a:ea typeface="ＭＳ Ｐゴシック"/>
            </a:rPr>
            <a:t>普通建設事業費（うち新規整備）については、Ｈ27年度は類似団体を大きく上回ったが、公共施設の更新工事が一段落したことによりH28年度からは改善されている。H30年度はH29年度より178円減少となった。</a:t>
          </a:r>
        </a:p>
        <a:p>
          <a:r>
            <a:rPr kumimoji="1" lang="ja-JP" altLang="en-US" sz="1100">
              <a:solidFill>
                <a:sysClr val="windowText" lastClr="000000"/>
              </a:solidFill>
              <a:latin typeface="ＭＳ Ｐゴシック"/>
              <a:ea typeface="ＭＳ Ｐゴシック"/>
            </a:rPr>
            <a:t>普通建設事業費（うち更新整備）はH29年度よりも9,5</a:t>
          </a:r>
          <a:r>
            <a:rPr kumimoji="1" lang="en-US" altLang="ja-JP" sz="1100">
              <a:solidFill>
                <a:sysClr val="windowText" lastClr="000000"/>
              </a:solidFill>
              <a:latin typeface="ＭＳ Ｐゴシック"/>
              <a:ea typeface="ＭＳ Ｐゴシック"/>
            </a:rPr>
            <a:t>66</a:t>
          </a:r>
          <a:r>
            <a:rPr kumimoji="1" lang="ja-JP" altLang="en-US" sz="1100">
              <a:solidFill>
                <a:sysClr val="windowText" lastClr="000000"/>
              </a:solidFill>
              <a:latin typeface="ＭＳ Ｐゴシック"/>
              <a:ea typeface="ＭＳ Ｐゴシック"/>
            </a:rPr>
            <a:t>円減少となったが、今後は長寿命化によるさらなる更新工事費が必要となっていくことが予想される。個別施設計画の策定等により平準化を図る必要がある。</a:t>
          </a:r>
        </a:p>
        <a:p>
          <a:r>
            <a:rPr kumimoji="1" lang="ja-JP" altLang="en-US" sz="1100">
              <a:solidFill>
                <a:sysClr val="windowText" lastClr="000000"/>
              </a:solidFill>
              <a:latin typeface="ＭＳ Ｐゴシック"/>
              <a:ea typeface="ＭＳ Ｐゴシック"/>
            </a:rPr>
            <a:t>積立金については、H29年度から6,797円減少となった。中央公民館の建設が終了し、社会教育施設整備基金の繰り出しを多額に行ったことが考えられる。</a:t>
          </a:r>
        </a:p>
        <a:p>
          <a:endParaRPr>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群馬県邑楽町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26,671
26,016
31.11
9,118,993
8,712,527
385,218
5,623,553
7,515,115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6.7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6540"/>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6540"/>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64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7345" cy="222885"/>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4820" cy="256540"/>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128270</xdr:rowOff>
    </xdr:from>
    <xdr:ext cx="464820"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643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144145</xdr:rowOff>
    </xdr:from>
    <xdr:ext cx="464820" cy="25654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31634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34</xdr:row>
      <xdr:rowOff>160655</xdr:rowOff>
    </xdr:from>
    <xdr:ext cx="464820" cy="259080"/>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9899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6350</xdr:rowOff>
    </xdr:from>
    <xdr:ext cx="464820" cy="25654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66420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22225</xdr:rowOff>
    </xdr:from>
    <xdr:ext cx="464820" cy="2584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640" y="533717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38100</xdr:rowOff>
    </xdr:from>
    <xdr:ext cx="464820" cy="259080"/>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640" y="5010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4820" cy="256540"/>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640" y="468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45720</xdr:rowOff>
    </xdr:from>
    <xdr:to>
      <xdr:col>24</xdr:col>
      <xdr:colOff>62865</xdr:colOff>
      <xdr:row>38</xdr:row>
      <xdr:rowOff>95885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60670"/>
          <a:ext cx="1270" cy="1250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99695</xdr:rowOff>
    </xdr:from>
    <xdr:ext cx="469900" cy="256540"/>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1479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2,534</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95885</xdr:rowOff>
    </xdr:from>
    <xdr:to>
      <xdr:col>24</xdr:col>
      <xdr:colOff>152400</xdr:colOff>
      <xdr:row>38</xdr:row>
      <xdr:rowOff>95885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10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163830</xdr:rowOff>
    </xdr:from>
    <xdr:ext cx="469900" cy="259080"/>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35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6,363</a:t>
          </a:r>
          <a:endParaRPr kumimoji="1" lang="ja-JP" altLang="en-US" sz="1000" b="1">
            <a:latin typeface="ＭＳ Ｐゴシック"/>
          </a:endParaRPr>
        </a:p>
      </xdr:txBody>
    </xdr:sp>
    <xdr:clientData/>
  </xdr:oneCellAnchor>
  <xdr:twoCellAnchor>
    <xdr:from>
      <xdr:col>23</xdr:col>
      <xdr:colOff>165100</xdr:colOff>
      <xdr:row>31</xdr:row>
      <xdr:rowOff>45720</xdr:rowOff>
    </xdr:from>
    <xdr:to>
      <xdr:col>24</xdr:col>
      <xdr:colOff>152400</xdr:colOff>
      <xdr:row>31</xdr:row>
      <xdr:rowOff>45720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60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69850</xdr:rowOff>
    </xdr:from>
    <xdr:to>
      <xdr:col>24</xdr:col>
      <xdr:colOff>63500</xdr:colOff>
      <xdr:row>36</xdr:row>
      <xdr:rowOff>76200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24205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48260</xdr:rowOff>
    </xdr:from>
    <xdr:ext cx="469900" cy="259080"/>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775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4,170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25400</xdr:rowOff>
    </xdr:from>
    <xdr:to>
      <xdr:col>24</xdr:col>
      <xdr:colOff>114300</xdr:colOff>
      <xdr:row>35</xdr:row>
      <xdr:rowOff>127000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2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54610</xdr:rowOff>
    </xdr:from>
    <xdr:to>
      <xdr:col>19</xdr:col>
      <xdr:colOff>177800</xdr:colOff>
      <xdr:row>36</xdr:row>
      <xdr:rowOff>69850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22681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40640</xdr:rowOff>
    </xdr:from>
    <xdr:to>
      <xdr:col>20</xdr:col>
      <xdr:colOff>38100</xdr:colOff>
      <xdr:row>35</xdr:row>
      <xdr:rowOff>142240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4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158750</xdr:rowOff>
    </xdr:from>
    <xdr:ext cx="467360" cy="259080"/>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350" y="58166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4,123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132080</xdr:rowOff>
    </xdr:from>
    <xdr:to>
      <xdr:col>15</xdr:col>
      <xdr:colOff>50800</xdr:colOff>
      <xdr:row>36</xdr:row>
      <xdr:rowOff>54610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132830"/>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48260</xdr:rowOff>
    </xdr:from>
    <xdr:to>
      <xdr:col>15</xdr:col>
      <xdr:colOff>101600</xdr:colOff>
      <xdr:row>35</xdr:row>
      <xdr:rowOff>149860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166370</xdr:rowOff>
    </xdr:from>
    <xdr:ext cx="467360" cy="256540"/>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350" y="58242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132080</xdr:rowOff>
    </xdr:from>
    <xdr:to>
      <xdr:col>10</xdr:col>
      <xdr:colOff>114300</xdr:colOff>
      <xdr:row>35</xdr:row>
      <xdr:rowOff>144145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13283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111125</xdr:rowOff>
    </xdr:from>
    <xdr:to>
      <xdr:col>10</xdr:col>
      <xdr:colOff>165100</xdr:colOff>
      <xdr:row>35</xdr:row>
      <xdr:rowOff>41275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4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58420</xdr:rowOff>
    </xdr:from>
    <xdr:ext cx="467360" cy="25908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350" y="57162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16510</xdr:rowOff>
    </xdr:from>
    <xdr:to>
      <xdr:col>6</xdr:col>
      <xdr:colOff>38100</xdr:colOff>
      <xdr:row>35</xdr:row>
      <xdr:rowOff>118110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1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134620</xdr:rowOff>
    </xdr:from>
    <xdr:ext cx="467360" cy="25654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350" y="57924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36</xdr:row>
      <xdr:rowOff>25400</xdr:rowOff>
    </xdr:from>
    <xdr:to>
      <xdr:col>24</xdr:col>
      <xdr:colOff>114300</xdr:colOff>
      <xdr:row>36</xdr:row>
      <xdr:rowOff>127000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3810</xdr:rowOff>
    </xdr:from>
    <xdr:ext cx="469900" cy="259080"/>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76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3,645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19050</xdr:rowOff>
    </xdr:from>
    <xdr:to>
      <xdr:col>20</xdr:col>
      <xdr:colOff>38100</xdr:colOff>
      <xdr:row>36</xdr:row>
      <xdr:rowOff>120650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111760</xdr:rowOff>
    </xdr:from>
    <xdr:ext cx="467360" cy="25654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350" y="62839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3810</xdr:rowOff>
    </xdr:from>
    <xdr:to>
      <xdr:col>15</xdr:col>
      <xdr:colOff>101600</xdr:colOff>
      <xdr:row>36</xdr:row>
      <xdr:rowOff>105410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96520</xdr:rowOff>
    </xdr:from>
    <xdr:ext cx="467360" cy="25908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350" y="62687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80645</xdr:rowOff>
    </xdr:from>
    <xdr:to>
      <xdr:col>10</xdr:col>
      <xdr:colOff>165100</xdr:colOff>
      <xdr:row>36</xdr:row>
      <xdr:rowOff>10795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8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1905</xdr:rowOff>
    </xdr:from>
    <xdr:ext cx="467360" cy="259080"/>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350" y="61741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93345</xdr:rowOff>
    </xdr:from>
    <xdr:to>
      <xdr:col>6</xdr:col>
      <xdr:colOff>38100</xdr:colOff>
      <xdr:row>36</xdr:row>
      <xdr:rowOff>23495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9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14605</xdr:rowOff>
    </xdr:from>
    <xdr:ext cx="467360" cy="259080"/>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350" y="61868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25/49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52,177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7345" cy="22288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6380" cy="259080"/>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080" y="10072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3090" cy="256540"/>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74534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3090" cy="259080"/>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94189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3090" cy="256540"/>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9093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3090" cy="2584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370" y="8766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3090" cy="259080"/>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370" y="8439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3090" cy="256540"/>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107315</xdr:rowOff>
    </xdr:from>
    <xdr:to>
      <xdr:col>24</xdr:col>
      <xdr:colOff>62865</xdr:colOff>
      <xdr:row>59</xdr:row>
      <xdr:rowOff>635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679815"/>
          <a:ext cx="1270" cy="1436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4445</xdr:rowOff>
    </xdr:from>
    <xdr:ext cx="534670" cy="259080"/>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19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30,032</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635</xdr:rowOff>
    </xdr:from>
    <xdr:to>
      <xdr:col>24</xdr:col>
      <xdr:colOff>152400</xdr:colOff>
      <xdr:row>59</xdr:row>
      <xdr:rowOff>635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16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53975</xdr:rowOff>
    </xdr:from>
    <xdr:ext cx="598805" cy="256540"/>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45502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469,974</a:t>
          </a:r>
          <a:endParaRPr kumimoji="1" lang="ja-JP" altLang="en-US" sz="1000" b="1">
            <a:latin typeface="ＭＳ Ｐゴシック"/>
          </a:endParaRPr>
        </a:p>
      </xdr:txBody>
    </xdr:sp>
    <xdr:clientData/>
  </xdr:oneCellAnchor>
  <xdr:twoCellAnchor>
    <xdr:from>
      <xdr:col>23</xdr:col>
      <xdr:colOff>165100</xdr:colOff>
      <xdr:row>50</xdr:row>
      <xdr:rowOff>107315</xdr:rowOff>
    </xdr:from>
    <xdr:to>
      <xdr:col>24</xdr:col>
      <xdr:colOff>152400</xdr:colOff>
      <xdr:row>50</xdr:row>
      <xdr:rowOff>107315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679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92710</xdr:rowOff>
    </xdr:from>
    <xdr:to>
      <xdr:col>24</xdr:col>
      <xdr:colOff>63500</xdr:colOff>
      <xdr:row>58</xdr:row>
      <xdr:rowOff>94615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1003681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11430</xdr:rowOff>
    </xdr:from>
    <xdr:ext cx="534670" cy="259080"/>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840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70,813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160020</xdr:rowOff>
    </xdr:from>
    <xdr:to>
      <xdr:col>24</xdr:col>
      <xdr:colOff>114300</xdr:colOff>
      <xdr:row>58</xdr:row>
      <xdr:rowOff>90170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93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93345</xdr:rowOff>
    </xdr:from>
    <xdr:to>
      <xdr:col>19</xdr:col>
      <xdr:colOff>177800</xdr:colOff>
      <xdr:row>58</xdr:row>
      <xdr:rowOff>94615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1003744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17780</xdr:rowOff>
    </xdr:from>
    <xdr:to>
      <xdr:col>20</xdr:col>
      <xdr:colOff>38100</xdr:colOff>
      <xdr:row>58</xdr:row>
      <xdr:rowOff>118745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61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135255</xdr:rowOff>
    </xdr:from>
    <xdr:ext cx="532130" cy="256540"/>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29965" y="97364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61,932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93345</xdr:rowOff>
    </xdr:from>
    <xdr:to>
      <xdr:col>15</xdr:col>
      <xdr:colOff>50800</xdr:colOff>
      <xdr:row>58</xdr:row>
      <xdr:rowOff>97790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1003744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8255</xdr:rowOff>
    </xdr:from>
    <xdr:to>
      <xdr:col>15</xdr:col>
      <xdr:colOff>101600</xdr:colOff>
      <xdr:row>58</xdr:row>
      <xdr:rowOff>109855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126365</xdr:rowOff>
    </xdr:from>
    <xdr:ext cx="532130" cy="259080"/>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0965" y="97275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64,667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97790</xdr:rowOff>
    </xdr:from>
    <xdr:to>
      <xdr:col>10</xdr:col>
      <xdr:colOff>114300</xdr:colOff>
      <xdr:row>58</xdr:row>
      <xdr:rowOff>106680</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1004189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15875</xdr:rowOff>
    </xdr:from>
    <xdr:to>
      <xdr:col>10</xdr:col>
      <xdr:colOff>165100</xdr:colOff>
      <xdr:row>58</xdr:row>
      <xdr:rowOff>117475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133985</xdr:rowOff>
    </xdr:from>
    <xdr:ext cx="532130" cy="25654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1965" y="97351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62,426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41275</xdr:rowOff>
    </xdr:from>
    <xdr:to>
      <xdr:col>6</xdr:col>
      <xdr:colOff>38100</xdr:colOff>
      <xdr:row>58</xdr:row>
      <xdr:rowOff>143510</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853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159385</xdr:rowOff>
    </xdr:from>
    <xdr:ext cx="532130" cy="2584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2965" y="976058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54,589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58</xdr:row>
      <xdr:rowOff>41910</xdr:rowOff>
    </xdr:from>
    <xdr:to>
      <xdr:col>24</xdr:col>
      <xdr:colOff>114300</xdr:colOff>
      <xdr:row>58</xdr:row>
      <xdr:rowOff>143510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138430</xdr:rowOff>
    </xdr:from>
    <xdr:ext cx="534670" cy="259080"/>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911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54,421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43815</xdr:rowOff>
    </xdr:from>
    <xdr:to>
      <xdr:col>20</xdr:col>
      <xdr:colOff>38100</xdr:colOff>
      <xdr:row>58</xdr:row>
      <xdr:rowOff>145415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98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136525</xdr:rowOff>
    </xdr:from>
    <xdr:ext cx="532130" cy="2584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29965" y="1008062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53,729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42545</xdr:rowOff>
    </xdr:from>
    <xdr:to>
      <xdr:col>15</xdr:col>
      <xdr:colOff>101600</xdr:colOff>
      <xdr:row>58</xdr:row>
      <xdr:rowOff>144145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135255</xdr:rowOff>
    </xdr:from>
    <xdr:ext cx="532130" cy="256540"/>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0965" y="100793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54,287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46355</xdr:rowOff>
    </xdr:from>
    <xdr:to>
      <xdr:col>10</xdr:col>
      <xdr:colOff>165100</xdr:colOff>
      <xdr:row>58</xdr:row>
      <xdr:rowOff>147955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139065</xdr:rowOff>
    </xdr:from>
    <xdr:ext cx="532130" cy="259080"/>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1965" y="100831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52,967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55880</xdr:rowOff>
    </xdr:from>
    <xdr:to>
      <xdr:col>6</xdr:col>
      <xdr:colOff>38100</xdr:colOff>
      <xdr:row>58</xdr:row>
      <xdr:rowOff>157480</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148590</xdr:rowOff>
    </xdr:from>
    <xdr:ext cx="532130" cy="259080"/>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2965" y="100926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50,194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49/49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138,129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7345" cy="22288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6540"/>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505" y="13827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78</xdr:row>
      <xdr:rowOff>73660</xdr:rowOff>
    </xdr:from>
    <xdr:ext cx="531495" cy="259080"/>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230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3090" cy="259080"/>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306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3090" cy="256540"/>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2684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3090" cy="259080"/>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230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3090" cy="259080"/>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370" y="1192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3090" cy="256540"/>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100330</xdr:rowOff>
    </xdr:from>
    <xdr:to>
      <xdr:col>24</xdr:col>
      <xdr:colOff>62865</xdr:colOff>
      <xdr:row>78</xdr:row>
      <xdr:rowOff>109220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01830"/>
          <a:ext cx="1270" cy="1380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112395</xdr:rowOff>
    </xdr:from>
    <xdr:ext cx="534670" cy="256540"/>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8549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98,450</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109220</xdr:rowOff>
    </xdr:from>
    <xdr:to>
      <xdr:col>24</xdr:col>
      <xdr:colOff>152400</xdr:colOff>
      <xdr:row>78</xdr:row>
      <xdr:rowOff>109220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8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46990</xdr:rowOff>
    </xdr:from>
    <xdr:ext cx="598805" cy="259080"/>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8770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207,111</a:t>
          </a:r>
          <a:endParaRPr kumimoji="1" lang="ja-JP" altLang="en-US" sz="1000" b="1">
            <a:latin typeface="ＭＳ Ｐゴシック"/>
          </a:endParaRPr>
        </a:p>
      </xdr:txBody>
    </xdr:sp>
    <xdr:clientData/>
  </xdr:oneCellAnchor>
  <xdr:twoCellAnchor>
    <xdr:from>
      <xdr:col>23</xdr:col>
      <xdr:colOff>165100</xdr:colOff>
      <xdr:row>70</xdr:row>
      <xdr:rowOff>100330</xdr:rowOff>
    </xdr:from>
    <xdr:to>
      <xdr:col>24</xdr:col>
      <xdr:colOff>152400</xdr:colOff>
      <xdr:row>70</xdr:row>
      <xdr:rowOff>100330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01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109220</xdr:rowOff>
    </xdr:from>
    <xdr:to>
      <xdr:col>24</xdr:col>
      <xdr:colOff>63500</xdr:colOff>
      <xdr:row>78</xdr:row>
      <xdr:rowOff>119380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48232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88265</xdr:rowOff>
    </xdr:from>
    <xdr:ext cx="598805" cy="256540"/>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947015"/>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124,842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65405</xdr:rowOff>
    </xdr:from>
    <xdr:to>
      <xdr:col>24</xdr:col>
      <xdr:colOff>114300</xdr:colOff>
      <xdr:row>76</xdr:row>
      <xdr:rowOff>167005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119380</xdr:rowOff>
    </xdr:from>
    <xdr:to>
      <xdr:col>19</xdr:col>
      <xdr:colOff>177800</xdr:colOff>
      <xdr:row>78</xdr:row>
      <xdr:rowOff>123190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4924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9525</xdr:rowOff>
    </xdr:from>
    <xdr:to>
      <xdr:col>20</xdr:col>
      <xdr:colOff>38100</xdr:colOff>
      <xdr:row>76</xdr:row>
      <xdr:rowOff>111125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0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127635</xdr:rowOff>
    </xdr:from>
    <xdr:ext cx="596265" cy="259080"/>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580" y="1281493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129,265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34290</xdr:rowOff>
    </xdr:from>
    <xdr:to>
      <xdr:col>15</xdr:col>
      <xdr:colOff>50800</xdr:colOff>
      <xdr:row>78</xdr:row>
      <xdr:rowOff>123190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019300" y="1340739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38100</xdr:rowOff>
    </xdr:from>
    <xdr:to>
      <xdr:col>15</xdr:col>
      <xdr:colOff>101600</xdr:colOff>
      <xdr:row>75</xdr:row>
      <xdr:rowOff>139700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73</xdr:row>
      <xdr:rowOff>156210</xdr:rowOff>
    </xdr:from>
    <xdr:ext cx="596265" cy="256540"/>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580" y="1267206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140,495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34290</xdr:rowOff>
    </xdr:from>
    <xdr:to>
      <xdr:col>10</xdr:col>
      <xdr:colOff>114300</xdr:colOff>
      <xdr:row>79</xdr:row>
      <xdr:rowOff>29210</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407390"/>
          <a:ext cx="889000" cy="166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22225</xdr:rowOff>
    </xdr:from>
    <xdr:to>
      <xdr:col>10</xdr:col>
      <xdr:colOff>165100</xdr:colOff>
      <xdr:row>76</xdr:row>
      <xdr:rowOff>123825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140335</xdr:rowOff>
    </xdr:from>
    <xdr:ext cx="596265"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580" y="1282763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128,231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57785</xdr:rowOff>
    </xdr:from>
    <xdr:to>
      <xdr:col>6</xdr:col>
      <xdr:colOff>38100</xdr:colOff>
      <xdr:row>77</xdr:row>
      <xdr:rowOff>159385</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25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4445</xdr:rowOff>
    </xdr:from>
    <xdr:ext cx="596265"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580" y="1303464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111,938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78</xdr:row>
      <xdr:rowOff>57785</xdr:rowOff>
    </xdr:from>
    <xdr:to>
      <xdr:col>24</xdr:col>
      <xdr:colOff>114300</xdr:colOff>
      <xdr:row>78</xdr:row>
      <xdr:rowOff>159385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43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144145</xdr:rowOff>
    </xdr:from>
    <xdr:ext cx="534670" cy="256540"/>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34579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98,450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68580</xdr:rowOff>
    </xdr:from>
    <xdr:to>
      <xdr:col>20</xdr:col>
      <xdr:colOff>38100</xdr:colOff>
      <xdr:row>78</xdr:row>
      <xdr:rowOff>170180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78</xdr:row>
      <xdr:rowOff>161290</xdr:rowOff>
    </xdr:from>
    <xdr:ext cx="532130" cy="259080"/>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529965" y="135343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97,584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72390</xdr:rowOff>
    </xdr:from>
    <xdr:to>
      <xdr:col>15</xdr:col>
      <xdr:colOff>101600</xdr:colOff>
      <xdr:row>79</xdr:row>
      <xdr:rowOff>2540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44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78</xdr:row>
      <xdr:rowOff>165100</xdr:rowOff>
    </xdr:from>
    <xdr:ext cx="532130" cy="259080"/>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40965" y="135382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97,278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154940</xdr:rowOff>
    </xdr:from>
    <xdr:to>
      <xdr:col>10</xdr:col>
      <xdr:colOff>165100</xdr:colOff>
      <xdr:row>78</xdr:row>
      <xdr:rowOff>85090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35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76200</xdr:rowOff>
    </xdr:from>
    <xdr:ext cx="596265" cy="256540"/>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580" y="1344930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104,305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149860</xdr:rowOff>
    </xdr:from>
    <xdr:to>
      <xdr:col>6</xdr:col>
      <xdr:colOff>38100</xdr:colOff>
      <xdr:row>79</xdr:row>
      <xdr:rowOff>80010</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52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79</xdr:row>
      <xdr:rowOff>71120</xdr:rowOff>
    </xdr:from>
    <xdr:ext cx="532130" cy="259080"/>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62965" y="136156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91,220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26/49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34,205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7345" cy="22288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6380" cy="256540"/>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080" y="17256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31495" cy="256540"/>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505" y="167995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31495" cy="256540"/>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505" y="16342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92</xdr:row>
      <xdr:rowOff>111760</xdr:rowOff>
    </xdr:from>
    <xdr:ext cx="531495" cy="256540"/>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505" y="15885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89</xdr:row>
      <xdr:rowOff>168910</xdr:rowOff>
    </xdr:from>
    <xdr:ext cx="531495" cy="256540"/>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505" y="15427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3090" cy="256540"/>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83185</xdr:rowOff>
    </xdr:from>
    <xdr:to>
      <xdr:col>24</xdr:col>
      <xdr:colOff>62865</xdr:colOff>
      <xdr:row>99</xdr:row>
      <xdr:rowOff>43180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856585"/>
          <a:ext cx="1270" cy="1160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46990</xdr:rowOff>
    </xdr:from>
    <xdr:ext cx="534670" cy="259080"/>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20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16,727</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43180</xdr:rowOff>
    </xdr:from>
    <xdr:to>
      <xdr:col>24</xdr:col>
      <xdr:colOff>152400</xdr:colOff>
      <xdr:row>99</xdr:row>
      <xdr:rowOff>43180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16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29845</xdr:rowOff>
    </xdr:from>
    <xdr:ext cx="534670" cy="256540"/>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63179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67,461</a:t>
          </a:r>
          <a:endParaRPr kumimoji="1" lang="ja-JP" altLang="en-US" sz="1000" b="1">
            <a:latin typeface="ＭＳ Ｐゴシック"/>
          </a:endParaRPr>
        </a:p>
      </xdr:txBody>
    </xdr:sp>
    <xdr:clientData/>
  </xdr:oneCellAnchor>
  <xdr:twoCellAnchor>
    <xdr:from>
      <xdr:col>23</xdr:col>
      <xdr:colOff>165100</xdr:colOff>
      <xdr:row>92</xdr:row>
      <xdr:rowOff>83185</xdr:rowOff>
    </xdr:from>
    <xdr:to>
      <xdr:col>24</xdr:col>
      <xdr:colOff>152400</xdr:colOff>
      <xdr:row>92</xdr:row>
      <xdr:rowOff>83185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856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17780</xdr:rowOff>
    </xdr:from>
    <xdr:to>
      <xdr:col>24</xdr:col>
      <xdr:colOff>63500</xdr:colOff>
      <xdr:row>97</xdr:row>
      <xdr:rowOff>74930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64843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104140</xdr:rowOff>
    </xdr:from>
    <xdr:ext cx="534670" cy="259080"/>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3918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35,332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81280</xdr:rowOff>
    </xdr:from>
    <xdr:to>
      <xdr:col>24</xdr:col>
      <xdr:colOff>114300</xdr:colOff>
      <xdr:row>97</xdr:row>
      <xdr:rowOff>11430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4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74930</xdr:rowOff>
    </xdr:from>
    <xdr:to>
      <xdr:col>19</xdr:col>
      <xdr:colOff>177800</xdr:colOff>
      <xdr:row>97</xdr:row>
      <xdr:rowOff>78105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0558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72390</xdr:rowOff>
    </xdr:from>
    <xdr:to>
      <xdr:col>20</xdr:col>
      <xdr:colOff>38100</xdr:colOff>
      <xdr:row>97</xdr:row>
      <xdr:rowOff>2540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3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19050</xdr:rowOff>
    </xdr:from>
    <xdr:ext cx="532130" cy="256540"/>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29965" y="163068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35,716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30480</xdr:rowOff>
    </xdr:from>
    <xdr:to>
      <xdr:col>15</xdr:col>
      <xdr:colOff>50800</xdr:colOff>
      <xdr:row>97</xdr:row>
      <xdr:rowOff>78105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66113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67310</xdr:rowOff>
    </xdr:from>
    <xdr:to>
      <xdr:col>15</xdr:col>
      <xdr:colOff>101600</xdr:colOff>
      <xdr:row>96</xdr:row>
      <xdr:rowOff>168910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52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13970</xdr:rowOff>
    </xdr:from>
    <xdr:ext cx="532130" cy="259080"/>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0965" y="163017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30480</xdr:rowOff>
    </xdr:from>
    <xdr:to>
      <xdr:col>10</xdr:col>
      <xdr:colOff>114300</xdr:colOff>
      <xdr:row>97</xdr:row>
      <xdr:rowOff>52070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66113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135255</xdr:rowOff>
    </xdr:from>
    <xdr:to>
      <xdr:col>10</xdr:col>
      <xdr:colOff>165100</xdr:colOff>
      <xdr:row>97</xdr:row>
      <xdr:rowOff>65405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81915</xdr:rowOff>
    </xdr:from>
    <xdr:ext cx="532130" cy="25908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1965" y="163696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32,981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93345</xdr:rowOff>
    </xdr:from>
    <xdr:to>
      <xdr:col>6</xdr:col>
      <xdr:colOff>38100</xdr:colOff>
      <xdr:row>97</xdr:row>
      <xdr:rowOff>23495</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55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40640</xdr:rowOff>
    </xdr:from>
    <xdr:ext cx="532130" cy="25654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2965" y="163283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34,792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137795</xdr:rowOff>
    </xdr:from>
    <xdr:to>
      <xdr:col>24</xdr:col>
      <xdr:colOff>114300</xdr:colOff>
      <xdr:row>97</xdr:row>
      <xdr:rowOff>67945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59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116205</xdr:rowOff>
    </xdr:from>
    <xdr:ext cx="534670" cy="259080"/>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5754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32,873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24130</xdr:rowOff>
    </xdr:from>
    <xdr:to>
      <xdr:col>20</xdr:col>
      <xdr:colOff>38100</xdr:colOff>
      <xdr:row>97</xdr:row>
      <xdr:rowOff>125730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5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116840</xdr:rowOff>
    </xdr:from>
    <xdr:ext cx="532130" cy="259080"/>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29965" y="167474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30,345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27305</xdr:rowOff>
    </xdr:from>
    <xdr:to>
      <xdr:col>15</xdr:col>
      <xdr:colOff>101600</xdr:colOff>
      <xdr:row>97</xdr:row>
      <xdr:rowOff>128905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5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120650</xdr:rowOff>
    </xdr:from>
    <xdr:ext cx="532130" cy="256540"/>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0965" y="167513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30,192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151130</xdr:rowOff>
    </xdr:from>
    <xdr:to>
      <xdr:col>10</xdr:col>
      <xdr:colOff>165100</xdr:colOff>
      <xdr:row>97</xdr:row>
      <xdr:rowOff>81280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61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72390</xdr:rowOff>
    </xdr:from>
    <xdr:ext cx="532130" cy="259080"/>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1965" y="167030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32,288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635</xdr:rowOff>
    </xdr:from>
    <xdr:to>
      <xdr:col>6</xdr:col>
      <xdr:colOff>38100</xdr:colOff>
      <xdr:row>97</xdr:row>
      <xdr:rowOff>102235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3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93345</xdr:rowOff>
    </xdr:from>
    <xdr:ext cx="532130" cy="259080"/>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2965" y="167239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31,374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7345" cy="22288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6380" cy="259080"/>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64820" cy="259080"/>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640" y="62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64820" cy="256540"/>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640" y="582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64820" cy="259080"/>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640" y="544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92710</xdr:rowOff>
    </xdr:from>
    <xdr:ext cx="464820" cy="259080"/>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640" y="50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4820" cy="256540"/>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640" y="468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78105</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93055"/>
          <a:ext cx="1270" cy="1337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9555" cy="259080"/>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24765</xdr:rowOff>
    </xdr:from>
    <xdr:ext cx="469900" cy="259080"/>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682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3,512</a:t>
          </a:r>
          <a:endParaRPr kumimoji="1" lang="ja-JP" altLang="en-US" sz="1000" b="1">
            <a:latin typeface="ＭＳ Ｐゴシック"/>
          </a:endParaRPr>
        </a:p>
      </xdr:txBody>
    </xdr:sp>
    <xdr:clientData/>
  </xdr:oneCellAnchor>
  <xdr:twoCellAnchor>
    <xdr:from>
      <xdr:col>54</xdr:col>
      <xdr:colOff>101600</xdr:colOff>
      <xdr:row>31</xdr:row>
      <xdr:rowOff>78105</xdr:rowOff>
    </xdr:from>
    <xdr:to>
      <xdr:col>55</xdr:col>
      <xdr:colOff>88900</xdr:colOff>
      <xdr:row>31</xdr:row>
      <xdr:rowOff>78105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93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121285</xdr:rowOff>
    </xdr:from>
    <xdr:to>
      <xdr:col>55</xdr:col>
      <xdr:colOff>0</xdr:colOff>
      <xdr:row>38</xdr:row>
      <xdr:rowOff>120650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464935"/>
          <a:ext cx="838200" cy="170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75565</xdr:rowOff>
    </xdr:from>
    <xdr:ext cx="378460" cy="256540"/>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47765"/>
          <a:ext cx="3784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52705</xdr:rowOff>
    </xdr:from>
    <xdr:to>
      <xdr:col>55</xdr:col>
      <xdr:colOff>50800</xdr:colOff>
      <xdr:row>37</xdr:row>
      <xdr:rowOff>154940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396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104775</xdr:rowOff>
    </xdr:from>
    <xdr:to>
      <xdr:col>50</xdr:col>
      <xdr:colOff>114300</xdr:colOff>
      <xdr:row>37</xdr:row>
      <xdr:rowOff>121285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44842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29210</xdr:rowOff>
    </xdr:from>
    <xdr:to>
      <xdr:col>50</xdr:col>
      <xdr:colOff>165100</xdr:colOff>
      <xdr:row>37</xdr:row>
      <xdr:rowOff>130175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372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35</xdr:row>
      <xdr:rowOff>146685</xdr:rowOff>
    </xdr:from>
    <xdr:ext cx="378460" cy="256540"/>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70" y="614743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104775</xdr:rowOff>
    </xdr:from>
    <xdr:to>
      <xdr:col>45</xdr:col>
      <xdr:colOff>177800</xdr:colOff>
      <xdr:row>37</xdr:row>
      <xdr:rowOff>138430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44842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1905</xdr:rowOff>
    </xdr:from>
    <xdr:to>
      <xdr:col>46</xdr:col>
      <xdr:colOff>38100</xdr:colOff>
      <xdr:row>37</xdr:row>
      <xdr:rowOff>103505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3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35</xdr:row>
      <xdr:rowOff>120650</xdr:rowOff>
    </xdr:from>
    <xdr:ext cx="378460" cy="256540"/>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70" y="612140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102870</xdr:rowOff>
    </xdr:from>
    <xdr:to>
      <xdr:col>41</xdr:col>
      <xdr:colOff>50800</xdr:colOff>
      <xdr:row>37</xdr:row>
      <xdr:rowOff>138430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275070"/>
          <a:ext cx="889000"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150495</xdr:rowOff>
    </xdr:from>
    <xdr:to>
      <xdr:col>41</xdr:col>
      <xdr:colOff>101600</xdr:colOff>
      <xdr:row>37</xdr:row>
      <xdr:rowOff>80645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35</xdr:row>
      <xdr:rowOff>97790</xdr:rowOff>
    </xdr:from>
    <xdr:ext cx="378460" cy="256540"/>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70" y="609854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47625</xdr:rowOff>
    </xdr:from>
    <xdr:to>
      <xdr:col>36</xdr:col>
      <xdr:colOff>165100</xdr:colOff>
      <xdr:row>36</xdr:row>
      <xdr:rowOff>149225</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21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34</xdr:row>
      <xdr:rowOff>166370</xdr:rowOff>
    </xdr:from>
    <xdr:ext cx="467360" cy="25654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350" y="59956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69215</xdr:rowOff>
    </xdr:from>
    <xdr:to>
      <xdr:col>55</xdr:col>
      <xdr:colOff>50800</xdr:colOff>
      <xdr:row>38</xdr:row>
      <xdr:rowOff>170815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155575</xdr:rowOff>
    </xdr:from>
    <xdr:ext cx="378460" cy="256540"/>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49922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70485</xdr:rowOff>
    </xdr:from>
    <xdr:to>
      <xdr:col>50</xdr:col>
      <xdr:colOff>165100</xdr:colOff>
      <xdr:row>38</xdr:row>
      <xdr:rowOff>635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41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163195</xdr:rowOff>
    </xdr:from>
    <xdr:ext cx="378460" cy="259080"/>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70" y="65068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53975</xdr:rowOff>
    </xdr:from>
    <xdr:to>
      <xdr:col>46</xdr:col>
      <xdr:colOff>38100</xdr:colOff>
      <xdr:row>37</xdr:row>
      <xdr:rowOff>155575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37</xdr:row>
      <xdr:rowOff>146685</xdr:rowOff>
    </xdr:from>
    <xdr:ext cx="378460" cy="256540"/>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70" y="649033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87630</xdr:rowOff>
    </xdr:from>
    <xdr:to>
      <xdr:col>41</xdr:col>
      <xdr:colOff>101600</xdr:colOff>
      <xdr:row>38</xdr:row>
      <xdr:rowOff>17780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8890</xdr:rowOff>
    </xdr:from>
    <xdr:ext cx="378460" cy="256540"/>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70" y="652399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52070</xdr:rowOff>
    </xdr:from>
    <xdr:to>
      <xdr:col>36</xdr:col>
      <xdr:colOff>165100</xdr:colOff>
      <xdr:row>36</xdr:row>
      <xdr:rowOff>153670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36</xdr:row>
      <xdr:rowOff>144780</xdr:rowOff>
    </xdr:from>
    <xdr:ext cx="467360" cy="256540"/>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350" y="63169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11,459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7345" cy="22288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6380" cy="259080"/>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08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6540"/>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505" y="9255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1495" cy="259080"/>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3090" cy="256540"/>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94615</xdr:rowOff>
    </xdr:from>
    <xdr:to>
      <xdr:col>54</xdr:col>
      <xdr:colOff>189865</xdr:colOff>
      <xdr:row>59</xdr:row>
      <xdr:rowOff>8255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838565"/>
          <a:ext cx="1270" cy="1285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12065</xdr:rowOff>
    </xdr:from>
    <xdr:ext cx="469900" cy="259080"/>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1276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1,914</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8255</xdr:rowOff>
    </xdr:from>
    <xdr:to>
      <xdr:col>55</xdr:col>
      <xdr:colOff>88900</xdr:colOff>
      <xdr:row>59</xdr:row>
      <xdr:rowOff>8255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123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41275</xdr:rowOff>
    </xdr:from>
    <xdr:ext cx="534670" cy="256540"/>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61377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69,361</a:t>
          </a:r>
          <a:endParaRPr kumimoji="1" lang="ja-JP" altLang="en-US" sz="1000" b="1">
            <a:latin typeface="ＭＳ Ｐゴシック"/>
          </a:endParaRPr>
        </a:p>
      </xdr:txBody>
    </xdr:sp>
    <xdr:clientData/>
  </xdr:oneCellAnchor>
  <xdr:twoCellAnchor>
    <xdr:from>
      <xdr:col>54</xdr:col>
      <xdr:colOff>101600</xdr:colOff>
      <xdr:row>51</xdr:row>
      <xdr:rowOff>94615</xdr:rowOff>
    </xdr:from>
    <xdr:to>
      <xdr:col>55</xdr:col>
      <xdr:colOff>88900</xdr:colOff>
      <xdr:row>51</xdr:row>
      <xdr:rowOff>94615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838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60960</xdr:rowOff>
    </xdr:from>
    <xdr:to>
      <xdr:col>55</xdr:col>
      <xdr:colOff>0</xdr:colOff>
      <xdr:row>58</xdr:row>
      <xdr:rowOff>84455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1000506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156210</xdr:rowOff>
    </xdr:from>
    <xdr:ext cx="534670" cy="256540"/>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58596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19,653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133350</xdr:rowOff>
    </xdr:from>
    <xdr:to>
      <xdr:col>55</xdr:col>
      <xdr:colOff>50800</xdr:colOff>
      <xdr:row>57</xdr:row>
      <xdr:rowOff>63500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27940</xdr:rowOff>
    </xdr:from>
    <xdr:to>
      <xdr:col>50</xdr:col>
      <xdr:colOff>114300</xdr:colOff>
      <xdr:row>58</xdr:row>
      <xdr:rowOff>60960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997204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124460</xdr:rowOff>
    </xdr:from>
    <xdr:to>
      <xdr:col>50</xdr:col>
      <xdr:colOff>165100</xdr:colOff>
      <xdr:row>57</xdr:row>
      <xdr:rowOff>54610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72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71120</xdr:rowOff>
    </xdr:from>
    <xdr:ext cx="532130" cy="259080"/>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1965" y="95008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20,144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23495</xdr:rowOff>
    </xdr:from>
    <xdr:to>
      <xdr:col>45</xdr:col>
      <xdr:colOff>177800</xdr:colOff>
      <xdr:row>58</xdr:row>
      <xdr:rowOff>27940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996759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130810</xdr:rowOff>
    </xdr:from>
    <xdr:to>
      <xdr:col>46</xdr:col>
      <xdr:colOff>38100</xdr:colOff>
      <xdr:row>57</xdr:row>
      <xdr:rowOff>60960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73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77470</xdr:rowOff>
    </xdr:from>
    <xdr:ext cx="532130" cy="256540"/>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2965" y="95072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19,813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23495</xdr:rowOff>
    </xdr:from>
    <xdr:to>
      <xdr:col>41</xdr:col>
      <xdr:colOff>50800</xdr:colOff>
      <xdr:row>58</xdr:row>
      <xdr:rowOff>59690</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996759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126365</xdr:rowOff>
    </xdr:from>
    <xdr:to>
      <xdr:col>41</xdr:col>
      <xdr:colOff>101600</xdr:colOff>
      <xdr:row>57</xdr:row>
      <xdr:rowOff>56515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72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73025</xdr:rowOff>
    </xdr:from>
    <xdr:ext cx="532130" cy="259080"/>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3965" y="95027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20,023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8890</xdr:rowOff>
    </xdr:from>
    <xdr:to>
      <xdr:col>36</xdr:col>
      <xdr:colOff>165100</xdr:colOff>
      <xdr:row>57</xdr:row>
      <xdr:rowOff>110490</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78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127635</xdr:rowOff>
    </xdr:from>
    <xdr:ext cx="532130" cy="25908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4965" y="95573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17,184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33655</xdr:rowOff>
    </xdr:from>
    <xdr:to>
      <xdr:col>55</xdr:col>
      <xdr:colOff>50800</xdr:colOff>
      <xdr:row>58</xdr:row>
      <xdr:rowOff>135255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97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120650</xdr:rowOff>
    </xdr:from>
    <xdr:ext cx="469900" cy="256540"/>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8933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6,884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10160</xdr:rowOff>
    </xdr:from>
    <xdr:to>
      <xdr:col>50</xdr:col>
      <xdr:colOff>165100</xdr:colOff>
      <xdr:row>58</xdr:row>
      <xdr:rowOff>111760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58</xdr:row>
      <xdr:rowOff>102870</xdr:rowOff>
    </xdr:from>
    <xdr:ext cx="467360" cy="259080"/>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04350" y="100469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8,141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148590</xdr:rowOff>
    </xdr:from>
    <xdr:to>
      <xdr:col>46</xdr:col>
      <xdr:colOff>38100</xdr:colOff>
      <xdr:row>58</xdr:row>
      <xdr:rowOff>78740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58</xdr:row>
      <xdr:rowOff>69850</xdr:rowOff>
    </xdr:from>
    <xdr:ext cx="467360" cy="259080"/>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515350" y="100139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9,879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144145</xdr:rowOff>
    </xdr:from>
    <xdr:to>
      <xdr:col>41</xdr:col>
      <xdr:colOff>101600</xdr:colOff>
      <xdr:row>58</xdr:row>
      <xdr:rowOff>74930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916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65405</xdr:rowOff>
    </xdr:from>
    <xdr:ext cx="532130" cy="256540"/>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3965" y="100095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10,105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8890</xdr:rowOff>
    </xdr:from>
    <xdr:to>
      <xdr:col>36</xdr:col>
      <xdr:colOff>165100</xdr:colOff>
      <xdr:row>58</xdr:row>
      <xdr:rowOff>110490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95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58</xdr:row>
      <xdr:rowOff>101600</xdr:rowOff>
    </xdr:from>
    <xdr:ext cx="467360" cy="259080"/>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37350" y="100457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8,196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20,929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7345" cy="22288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6380" cy="259080"/>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080" y="1344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6540"/>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505" y="12684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6540"/>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505" y="1154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24130</xdr:rowOff>
    </xdr:from>
    <xdr:to>
      <xdr:col>54</xdr:col>
      <xdr:colOff>189865</xdr:colOff>
      <xdr:row>79</xdr:row>
      <xdr:rowOff>22860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197080"/>
          <a:ext cx="1270" cy="1370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26670</xdr:rowOff>
    </xdr:from>
    <xdr:ext cx="378460" cy="259080"/>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712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559</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22860</xdr:rowOff>
    </xdr:from>
    <xdr:to>
      <xdr:col>55</xdr:col>
      <xdr:colOff>88900</xdr:colOff>
      <xdr:row>79</xdr:row>
      <xdr:rowOff>22860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67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142240</xdr:rowOff>
    </xdr:from>
    <xdr:ext cx="534670" cy="259080"/>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9722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36,532</a:t>
          </a:r>
          <a:endParaRPr kumimoji="1" lang="ja-JP" altLang="en-US" sz="1000" b="1">
            <a:latin typeface="ＭＳ Ｐゴシック"/>
          </a:endParaRPr>
        </a:p>
      </xdr:txBody>
    </xdr:sp>
    <xdr:clientData/>
  </xdr:oneCellAnchor>
  <xdr:twoCellAnchor>
    <xdr:from>
      <xdr:col>54</xdr:col>
      <xdr:colOff>101600</xdr:colOff>
      <xdr:row>71</xdr:row>
      <xdr:rowOff>24130</xdr:rowOff>
    </xdr:from>
    <xdr:to>
      <xdr:col>55</xdr:col>
      <xdr:colOff>88900</xdr:colOff>
      <xdr:row>71</xdr:row>
      <xdr:rowOff>24130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19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43815</xdr:rowOff>
    </xdr:from>
    <xdr:to>
      <xdr:col>55</xdr:col>
      <xdr:colOff>0</xdr:colOff>
      <xdr:row>78</xdr:row>
      <xdr:rowOff>55245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41691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152400</xdr:rowOff>
    </xdr:from>
    <xdr:ext cx="469900" cy="259080"/>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0111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9,936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129540</xdr:rowOff>
    </xdr:from>
    <xdr:to>
      <xdr:col>55</xdr:col>
      <xdr:colOff>50800</xdr:colOff>
      <xdr:row>77</xdr:row>
      <xdr:rowOff>59690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5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55245</xdr:rowOff>
    </xdr:from>
    <xdr:to>
      <xdr:col>50</xdr:col>
      <xdr:colOff>114300</xdr:colOff>
      <xdr:row>78</xdr:row>
      <xdr:rowOff>60325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42834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133985</xdr:rowOff>
    </xdr:from>
    <xdr:to>
      <xdr:col>50</xdr:col>
      <xdr:colOff>165100</xdr:colOff>
      <xdr:row>77</xdr:row>
      <xdr:rowOff>64135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16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75</xdr:row>
      <xdr:rowOff>80645</xdr:rowOff>
    </xdr:from>
    <xdr:ext cx="467360" cy="259080"/>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04350" y="129393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9,814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21590</xdr:rowOff>
    </xdr:from>
    <xdr:to>
      <xdr:col>45</xdr:col>
      <xdr:colOff>177800</xdr:colOff>
      <xdr:row>78</xdr:row>
      <xdr:rowOff>60325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339469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163830</xdr:rowOff>
    </xdr:from>
    <xdr:to>
      <xdr:col>46</xdr:col>
      <xdr:colOff>38100</xdr:colOff>
      <xdr:row>77</xdr:row>
      <xdr:rowOff>93980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75</xdr:row>
      <xdr:rowOff>110490</xdr:rowOff>
    </xdr:from>
    <xdr:ext cx="467360" cy="256540"/>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15350" y="129692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21590</xdr:rowOff>
    </xdr:from>
    <xdr:to>
      <xdr:col>41</xdr:col>
      <xdr:colOff>50800</xdr:colOff>
      <xdr:row>78</xdr:row>
      <xdr:rowOff>48260</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39469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114300</xdr:rowOff>
    </xdr:from>
    <xdr:to>
      <xdr:col>41</xdr:col>
      <xdr:colOff>101600</xdr:colOff>
      <xdr:row>77</xdr:row>
      <xdr:rowOff>44450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60960</xdr:rowOff>
    </xdr:from>
    <xdr:ext cx="532130" cy="259080"/>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3965" y="129197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10,341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102870</xdr:rowOff>
    </xdr:from>
    <xdr:to>
      <xdr:col>36</xdr:col>
      <xdr:colOff>165100</xdr:colOff>
      <xdr:row>77</xdr:row>
      <xdr:rowOff>33020</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49530</xdr:rowOff>
    </xdr:from>
    <xdr:ext cx="532130" cy="25908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4965" y="129082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10,631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164465</xdr:rowOff>
    </xdr:from>
    <xdr:to>
      <xdr:col>55</xdr:col>
      <xdr:colOff>50800</xdr:colOff>
      <xdr:row>78</xdr:row>
      <xdr:rowOff>94615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36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143510</xdr:rowOff>
    </xdr:from>
    <xdr:ext cx="469900" cy="256540"/>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3451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4,518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4445</xdr:rowOff>
    </xdr:from>
    <xdr:to>
      <xdr:col>50</xdr:col>
      <xdr:colOff>165100</xdr:colOff>
      <xdr:row>78</xdr:row>
      <xdr:rowOff>106045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3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97790</xdr:rowOff>
    </xdr:from>
    <xdr:ext cx="467360" cy="256540"/>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04350" y="134708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9525</xdr:rowOff>
    </xdr:from>
    <xdr:to>
      <xdr:col>46</xdr:col>
      <xdr:colOff>38100</xdr:colOff>
      <xdr:row>78</xdr:row>
      <xdr:rowOff>111125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38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102235</xdr:rowOff>
    </xdr:from>
    <xdr:ext cx="467360" cy="2584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350" y="1347533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142240</xdr:rowOff>
    </xdr:from>
    <xdr:to>
      <xdr:col>41</xdr:col>
      <xdr:colOff>101600</xdr:colOff>
      <xdr:row>78</xdr:row>
      <xdr:rowOff>72390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3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63500</xdr:rowOff>
    </xdr:from>
    <xdr:ext cx="467360" cy="256540"/>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350" y="134366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168910</xdr:rowOff>
    </xdr:from>
    <xdr:to>
      <xdr:col>36</xdr:col>
      <xdr:colOff>165100</xdr:colOff>
      <xdr:row>78</xdr:row>
      <xdr:rowOff>99060</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37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90170</xdr:rowOff>
    </xdr:from>
    <xdr:ext cx="467360" cy="259080"/>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350" y="134632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45/49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43,287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7345" cy="22288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6380" cy="256540"/>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080" y="17256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73660</xdr:rowOff>
    </xdr:from>
    <xdr:ext cx="531495" cy="259080"/>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6540"/>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505" y="1611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3090" cy="259080"/>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370" y="1535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3090" cy="256540"/>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136525</xdr:rowOff>
    </xdr:from>
    <xdr:to>
      <xdr:col>54</xdr:col>
      <xdr:colOff>189865</xdr:colOff>
      <xdr:row>99</xdr:row>
      <xdr:rowOff>114300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738475"/>
          <a:ext cx="1270" cy="1349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118110</xdr:rowOff>
    </xdr:from>
    <xdr:ext cx="534670" cy="259080"/>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91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16,333</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114300</xdr:rowOff>
    </xdr:from>
    <xdr:to>
      <xdr:col>55</xdr:col>
      <xdr:colOff>88900</xdr:colOff>
      <xdr:row>99</xdr:row>
      <xdr:rowOff>114300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87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83185</xdr:rowOff>
    </xdr:from>
    <xdr:ext cx="534670" cy="259080"/>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513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87,161</a:t>
          </a:r>
          <a:endParaRPr kumimoji="1" lang="ja-JP" altLang="en-US" sz="1000" b="1">
            <a:latin typeface="ＭＳ Ｐゴシック"/>
          </a:endParaRPr>
        </a:p>
      </xdr:txBody>
    </xdr:sp>
    <xdr:clientData/>
  </xdr:oneCellAnchor>
  <xdr:twoCellAnchor>
    <xdr:from>
      <xdr:col>54</xdr:col>
      <xdr:colOff>101600</xdr:colOff>
      <xdr:row>91</xdr:row>
      <xdr:rowOff>136525</xdr:rowOff>
    </xdr:from>
    <xdr:to>
      <xdr:col>55</xdr:col>
      <xdr:colOff>88900</xdr:colOff>
      <xdr:row>91</xdr:row>
      <xdr:rowOff>136525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738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102870</xdr:rowOff>
    </xdr:from>
    <xdr:to>
      <xdr:col>55</xdr:col>
      <xdr:colOff>0</xdr:colOff>
      <xdr:row>98</xdr:row>
      <xdr:rowOff>152400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904970"/>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140335</xdr:rowOff>
    </xdr:from>
    <xdr:ext cx="534670" cy="259080"/>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280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40,506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117475</xdr:rowOff>
    </xdr:from>
    <xdr:to>
      <xdr:col>55</xdr:col>
      <xdr:colOff>50800</xdr:colOff>
      <xdr:row>97</xdr:row>
      <xdr:rowOff>47625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10160</xdr:rowOff>
    </xdr:from>
    <xdr:to>
      <xdr:col>50</xdr:col>
      <xdr:colOff>114300</xdr:colOff>
      <xdr:row>98</xdr:row>
      <xdr:rowOff>102870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812260"/>
          <a:ext cx="889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75565</xdr:rowOff>
    </xdr:from>
    <xdr:to>
      <xdr:col>50</xdr:col>
      <xdr:colOff>165100</xdr:colOff>
      <xdr:row>97</xdr:row>
      <xdr:rowOff>6350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34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22225</xdr:rowOff>
    </xdr:from>
    <xdr:ext cx="532130" cy="2584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1965" y="1630997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42,700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165100</xdr:rowOff>
    </xdr:from>
    <xdr:to>
      <xdr:col>45</xdr:col>
      <xdr:colOff>177800</xdr:colOff>
      <xdr:row>98</xdr:row>
      <xdr:rowOff>10160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624300"/>
          <a:ext cx="889000" cy="187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149860</xdr:rowOff>
    </xdr:from>
    <xdr:to>
      <xdr:col>46</xdr:col>
      <xdr:colOff>38100</xdr:colOff>
      <xdr:row>97</xdr:row>
      <xdr:rowOff>80010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60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96520</xdr:rowOff>
    </xdr:from>
    <xdr:ext cx="532130" cy="259080"/>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2965" y="163842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38,790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165100</xdr:rowOff>
    </xdr:from>
    <xdr:to>
      <xdr:col>41</xdr:col>
      <xdr:colOff>50800</xdr:colOff>
      <xdr:row>98</xdr:row>
      <xdr:rowOff>31750</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624300"/>
          <a:ext cx="88900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168910</xdr:rowOff>
    </xdr:from>
    <xdr:to>
      <xdr:col>41</xdr:col>
      <xdr:colOff>101600</xdr:colOff>
      <xdr:row>97</xdr:row>
      <xdr:rowOff>99060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90170</xdr:rowOff>
    </xdr:from>
    <xdr:ext cx="532130" cy="259080"/>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3965" y="167208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37,792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156210</xdr:rowOff>
    </xdr:from>
    <xdr:to>
      <xdr:col>36</xdr:col>
      <xdr:colOff>165100</xdr:colOff>
      <xdr:row>97</xdr:row>
      <xdr:rowOff>86360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1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102870</xdr:rowOff>
    </xdr:from>
    <xdr:ext cx="532130" cy="259080"/>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4965" y="163906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38,475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101600</xdr:rowOff>
    </xdr:from>
    <xdr:to>
      <xdr:col>55</xdr:col>
      <xdr:colOff>50800</xdr:colOff>
      <xdr:row>99</xdr:row>
      <xdr:rowOff>31750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90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80010</xdr:rowOff>
    </xdr:from>
    <xdr:ext cx="534670" cy="259080"/>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8821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23,347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52070</xdr:rowOff>
    </xdr:from>
    <xdr:to>
      <xdr:col>50</xdr:col>
      <xdr:colOff>165100</xdr:colOff>
      <xdr:row>98</xdr:row>
      <xdr:rowOff>153670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85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144780</xdr:rowOff>
    </xdr:from>
    <xdr:ext cx="532130" cy="256540"/>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1965" y="169468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25,938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130810</xdr:rowOff>
    </xdr:from>
    <xdr:to>
      <xdr:col>46</xdr:col>
      <xdr:colOff>38100</xdr:colOff>
      <xdr:row>98</xdr:row>
      <xdr:rowOff>60960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6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52070</xdr:rowOff>
    </xdr:from>
    <xdr:ext cx="532130" cy="256540"/>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2965" y="168541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30,785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114300</xdr:rowOff>
    </xdr:from>
    <xdr:to>
      <xdr:col>41</xdr:col>
      <xdr:colOff>101600</xdr:colOff>
      <xdr:row>97</xdr:row>
      <xdr:rowOff>44450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57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60960</xdr:rowOff>
    </xdr:from>
    <xdr:ext cx="532130" cy="259080"/>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3965" y="163487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40,681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152400</xdr:rowOff>
    </xdr:from>
    <xdr:to>
      <xdr:col>36</xdr:col>
      <xdr:colOff>165100</xdr:colOff>
      <xdr:row>98</xdr:row>
      <xdr:rowOff>82550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8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73660</xdr:rowOff>
    </xdr:from>
    <xdr:ext cx="532130" cy="259080"/>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4965" y="168757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29,662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17,075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345" cy="22288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6380" cy="256540"/>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080" y="6969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99060</xdr:rowOff>
    </xdr:from>
    <xdr:to>
      <xdr:col>89</xdr:col>
      <xdr:colOff>177800</xdr:colOff>
      <xdr:row>39</xdr:row>
      <xdr:rowOff>99060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128270</xdr:rowOff>
    </xdr:from>
    <xdr:ext cx="531495" cy="259080"/>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6540"/>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505" y="6316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6540"/>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505" y="5664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1495" cy="2584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38100</xdr:rowOff>
    </xdr:from>
    <xdr:ext cx="531495" cy="259080"/>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6540"/>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156845</xdr:rowOff>
    </xdr:from>
    <xdr:to>
      <xdr:col>85</xdr:col>
      <xdr:colOff>126365</xdr:colOff>
      <xdr:row>39</xdr:row>
      <xdr:rowOff>1905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00345"/>
          <a:ext cx="1270" cy="1388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6350</xdr:rowOff>
    </xdr:from>
    <xdr:ext cx="534670" cy="256540"/>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9290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12,964</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1905</xdr:rowOff>
    </xdr:from>
    <xdr:to>
      <xdr:col>86</xdr:col>
      <xdr:colOff>25400</xdr:colOff>
      <xdr:row>39</xdr:row>
      <xdr:rowOff>1905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88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103505</xdr:rowOff>
    </xdr:from>
    <xdr:ext cx="534670" cy="259080"/>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75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55,468</a:t>
          </a:r>
          <a:endParaRPr kumimoji="1" lang="ja-JP" altLang="en-US" sz="1000" b="1">
            <a:latin typeface="ＭＳ Ｐゴシック"/>
          </a:endParaRPr>
        </a:p>
      </xdr:txBody>
    </xdr:sp>
    <xdr:clientData/>
  </xdr:oneCellAnchor>
  <xdr:twoCellAnchor>
    <xdr:from>
      <xdr:col>85</xdr:col>
      <xdr:colOff>38100</xdr:colOff>
      <xdr:row>30</xdr:row>
      <xdr:rowOff>156845</xdr:rowOff>
    </xdr:from>
    <xdr:to>
      <xdr:col>86</xdr:col>
      <xdr:colOff>25400</xdr:colOff>
      <xdr:row>30</xdr:row>
      <xdr:rowOff>156845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00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59055</xdr:rowOff>
    </xdr:from>
    <xdr:to>
      <xdr:col>85</xdr:col>
      <xdr:colOff>127000</xdr:colOff>
      <xdr:row>38</xdr:row>
      <xdr:rowOff>78740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57415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109220</xdr:rowOff>
    </xdr:from>
    <xdr:ext cx="534670" cy="256540"/>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28142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19,338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86360</xdr:rowOff>
    </xdr:from>
    <xdr:to>
      <xdr:col>85</xdr:col>
      <xdr:colOff>177800</xdr:colOff>
      <xdr:row>38</xdr:row>
      <xdr:rowOff>15875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430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78740</xdr:rowOff>
    </xdr:from>
    <xdr:to>
      <xdr:col>81</xdr:col>
      <xdr:colOff>50800</xdr:colOff>
      <xdr:row>38</xdr:row>
      <xdr:rowOff>87630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5938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116205</xdr:rowOff>
    </xdr:from>
    <xdr:to>
      <xdr:col>81</xdr:col>
      <xdr:colOff>101600</xdr:colOff>
      <xdr:row>38</xdr:row>
      <xdr:rowOff>46355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63500</xdr:rowOff>
    </xdr:from>
    <xdr:ext cx="532130" cy="256540"/>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3965" y="62357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80010</xdr:rowOff>
    </xdr:from>
    <xdr:to>
      <xdr:col>76</xdr:col>
      <xdr:colOff>114300</xdr:colOff>
      <xdr:row>38</xdr:row>
      <xdr:rowOff>87630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3703300" y="65951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64135</xdr:rowOff>
    </xdr:from>
    <xdr:to>
      <xdr:col>76</xdr:col>
      <xdr:colOff>165100</xdr:colOff>
      <xdr:row>37</xdr:row>
      <xdr:rowOff>166370</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407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11430</xdr:rowOff>
    </xdr:from>
    <xdr:ext cx="532130" cy="259080"/>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4965" y="61836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19,999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80010</xdr:rowOff>
    </xdr:from>
    <xdr:to>
      <xdr:col>71</xdr:col>
      <xdr:colOff>177800</xdr:colOff>
      <xdr:row>38</xdr:row>
      <xdr:rowOff>83820</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5951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83820</xdr:rowOff>
    </xdr:from>
    <xdr:to>
      <xdr:col>72</xdr:col>
      <xdr:colOff>38100</xdr:colOff>
      <xdr:row>38</xdr:row>
      <xdr:rowOff>13970</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4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30480</xdr:rowOff>
    </xdr:from>
    <xdr:ext cx="532130" cy="25654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5965" y="62026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78740</xdr:rowOff>
    </xdr:from>
    <xdr:to>
      <xdr:col>67</xdr:col>
      <xdr:colOff>101600</xdr:colOff>
      <xdr:row>38</xdr:row>
      <xdr:rowOff>8890</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25400</xdr:rowOff>
    </xdr:from>
    <xdr:ext cx="532130" cy="259080"/>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6965" y="61976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19,560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38</xdr:row>
      <xdr:rowOff>8255</xdr:rowOff>
    </xdr:from>
    <xdr:to>
      <xdr:col>85</xdr:col>
      <xdr:colOff>177800</xdr:colOff>
      <xdr:row>38</xdr:row>
      <xdr:rowOff>109855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95250</xdr:rowOff>
    </xdr:from>
    <xdr:ext cx="534670" cy="259080"/>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438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16,460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27940</xdr:rowOff>
    </xdr:from>
    <xdr:to>
      <xdr:col>81</xdr:col>
      <xdr:colOff>101600</xdr:colOff>
      <xdr:row>38</xdr:row>
      <xdr:rowOff>129540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120650</xdr:rowOff>
    </xdr:from>
    <xdr:ext cx="532130" cy="256540"/>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3965" y="66357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15,860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36830</xdr:rowOff>
    </xdr:from>
    <xdr:to>
      <xdr:col>76</xdr:col>
      <xdr:colOff>165100</xdr:colOff>
      <xdr:row>38</xdr:row>
      <xdr:rowOff>138430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129540</xdr:rowOff>
    </xdr:from>
    <xdr:ext cx="532130" cy="259080"/>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4965" y="66446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15,587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29210</xdr:rowOff>
    </xdr:from>
    <xdr:to>
      <xdr:col>72</xdr:col>
      <xdr:colOff>38100</xdr:colOff>
      <xdr:row>38</xdr:row>
      <xdr:rowOff>130810</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121920</xdr:rowOff>
    </xdr:from>
    <xdr:ext cx="532130" cy="256540"/>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5965" y="66370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15,834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33020</xdr:rowOff>
    </xdr:from>
    <xdr:to>
      <xdr:col>67</xdr:col>
      <xdr:colOff>101600</xdr:colOff>
      <xdr:row>38</xdr:row>
      <xdr:rowOff>134620</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125730</xdr:rowOff>
    </xdr:from>
    <xdr:ext cx="532130" cy="259080"/>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6965" y="66408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15,708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53,008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345" cy="22288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6380" cy="256540"/>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080" y="10398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99060</xdr:rowOff>
    </xdr:from>
    <xdr:to>
      <xdr:col>89</xdr:col>
      <xdr:colOff>177800</xdr:colOff>
      <xdr:row>59</xdr:row>
      <xdr:rowOff>99060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128270</xdr:rowOff>
    </xdr:from>
    <xdr:ext cx="531495" cy="259080"/>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31495" cy="256540"/>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505" y="9745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160655</xdr:rowOff>
    </xdr:from>
    <xdr:ext cx="531495" cy="259080"/>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6350</xdr:rowOff>
    </xdr:from>
    <xdr:ext cx="531495" cy="256540"/>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505" y="9093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93090" cy="2584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370" y="8766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93090" cy="259080"/>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370" y="8439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3090" cy="256540"/>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a:extLst>
            <a:ext uri="{FF2B5EF4-FFF2-40B4-BE49-F238E27FC236}">
              <a16:creationId xmlns:a16="http://schemas.microsoft.com/office/drawing/2014/main" id="{00000000-0008-0000-0700-000043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3175</xdr:rowOff>
    </xdr:from>
    <xdr:to>
      <xdr:col>85</xdr:col>
      <xdr:colOff>126365</xdr:colOff>
      <xdr:row>58</xdr:row>
      <xdr:rowOff>109220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6317595" y="8747125"/>
          <a:ext cx="1270" cy="1306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113030</xdr:rowOff>
    </xdr:from>
    <xdr:ext cx="534670" cy="259080"/>
    <xdr:sp macro="" textlink="">
      <xdr:nvSpPr>
        <xdr:cNvPr id="581" name="教育費最小値テキスト">
          <a:extLst>
            <a:ext uri="{FF2B5EF4-FFF2-40B4-BE49-F238E27FC236}">
              <a16:creationId xmlns:a16="http://schemas.microsoft.com/office/drawing/2014/main" id="{00000000-0008-0000-0700-000045020000}"/>
            </a:ext>
          </a:extLst>
        </xdr:cNvPr>
        <xdr:cNvSpPr txBox="1"/>
      </xdr:nvSpPr>
      <xdr:spPr>
        <a:xfrm>
          <a:off x="16370300" y="10057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29,880</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109220</xdr:rowOff>
    </xdr:from>
    <xdr:to>
      <xdr:col>86</xdr:col>
      <xdr:colOff>25400</xdr:colOff>
      <xdr:row>58</xdr:row>
      <xdr:rowOff>109220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10053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121285</xdr:rowOff>
    </xdr:from>
    <xdr:ext cx="598805" cy="256540"/>
    <xdr:sp macro="" textlink="">
      <xdr:nvSpPr>
        <xdr:cNvPr id="583" name="教育費最大値テキスト">
          <a:extLst>
            <a:ext uri="{FF2B5EF4-FFF2-40B4-BE49-F238E27FC236}">
              <a16:creationId xmlns:a16="http://schemas.microsoft.com/office/drawing/2014/main" id="{00000000-0008-0000-0700-000047020000}"/>
            </a:ext>
          </a:extLst>
        </xdr:cNvPr>
        <xdr:cNvSpPr txBox="1"/>
      </xdr:nvSpPr>
      <xdr:spPr>
        <a:xfrm>
          <a:off x="16370300" y="852233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109,875</a:t>
          </a:r>
          <a:endParaRPr kumimoji="1" lang="ja-JP" altLang="en-US" sz="1000" b="1">
            <a:latin typeface="ＭＳ Ｐゴシック"/>
          </a:endParaRPr>
        </a:p>
      </xdr:txBody>
    </xdr:sp>
    <xdr:clientData/>
  </xdr:oneCellAnchor>
  <xdr:twoCellAnchor>
    <xdr:from>
      <xdr:col>85</xdr:col>
      <xdr:colOff>38100</xdr:colOff>
      <xdr:row>51</xdr:row>
      <xdr:rowOff>3175</xdr:rowOff>
    </xdr:from>
    <xdr:to>
      <xdr:col>86</xdr:col>
      <xdr:colOff>25400</xdr:colOff>
      <xdr:row>51</xdr:row>
      <xdr:rowOff>3175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8747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132080</xdr:rowOff>
    </xdr:from>
    <xdr:to>
      <xdr:col>85</xdr:col>
      <xdr:colOff>127000</xdr:colOff>
      <xdr:row>56</xdr:row>
      <xdr:rowOff>6985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5481300" y="9390380"/>
          <a:ext cx="838200" cy="217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43815</xdr:rowOff>
    </xdr:from>
    <xdr:ext cx="534670" cy="256540"/>
    <xdr:sp macro="" textlink="">
      <xdr:nvSpPr>
        <xdr:cNvPr id="586" name="教育費平均値テキスト">
          <a:extLst>
            <a:ext uri="{FF2B5EF4-FFF2-40B4-BE49-F238E27FC236}">
              <a16:creationId xmlns:a16="http://schemas.microsoft.com/office/drawing/2014/main" id="{00000000-0008-0000-0700-00004A020000}"/>
            </a:ext>
          </a:extLst>
        </xdr:cNvPr>
        <xdr:cNvSpPr txBox="1"/>
      </xdr:nvSpPr>
      <xdr:spPr>
        <a:xfrm>
          <a:off x="16370300" y="964501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50,451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65405</xdr:rowOff>
    </xdr:from>
    <xdr:to>
      <xdr:col>85</xdr:col>
      <xdr:colOff>177800</xdr:colOff>
      <xdr:row>56</xdr:row>
      <xdr:rowOff>167005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6268700" y="966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132080</xdr:rowOff>
    </xdr:from>
    <xdr:to>
      <xdr:col>81</xdr:col>
      <xdr:colOff>50800</xdr:colOff>
      <xdr:row>54</xdr:row>
      <xdr:rowOff>147320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4592300" y="93903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74930</xdr:rowOff>
    </xdr:from>
    <xdr:to>
      <xdr:col>81</xdr:col>
      <xdr:colOff>101600</xdr:colOff>
      <xdr:row>57</xdr:row>
      <xdr:rowOff>5080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5430500" y="967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167640</xdr:rowOff>
    </xdr:from>
    <xdr:ext cx="532130" cy="256540"/>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3965" y="97688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49,864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147320</xdr:rowOff>
    </xdr:from>
    <xdr:to>
      <xdr:col>76</xdr:col>
      <xdr:colOff>114300</xdr:colOff>
      <xdr:row>55</xdr:row>
      <xdr:rowOff>76835</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3703300" y="9405620"/>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76200</xdr:rowOff>
    </xdr:from>
    <xdr:to>
      <xdr:col>76</xdr:col>
      <xdr:colOff>165100</xdr:colOff>
      <xdr:row>57</xdr:row>
      <xdr:rowOff>6350</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45415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168910</xdr:rowOff>
    </xdr:from>
    <xdr:ext cx="532130" cy="256540"/>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4965" y="97701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49,761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134620</xdr:rowOff>
    </xdr:from>
    <xdr:to>
      <xdr:col>71</xdr:col>
      <xdr:colOff>177800</xdr:colOff>
      <xdr:row>55</xdr:row>
      <xdr:rowOff>76835</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2814300" y="9392920"/>
          <a:ext cx="8890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67310</xdr:rowOff>
    </xdr:from>
    <xdr:to>
      <xdr:col>72</xdr:col>
      <xdr:colOff>38100</xdr:colOff>
      <xdr:row>56</xdr:row>
      <xdr:rowOff>168910</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3652500" y="96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160020</xdr:rowOff>
    </xdr:from>
    <xdr:ext cx="532130" cy="259080"/>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5965" y="97612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50,327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13970</xdr:rowOff>
    </xdr:from>
    <xdr:to>
      <xdr:col>67</xdr:col>
      <xdr:colOff>101600</xdr:colOff>
      <xdr:row>56</xdr:row>
      <xdr:rowOff>115570</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2763500" y="96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106680</xdr:rowOff>
    </xdr:from>
    <xdr:ext cx="532130" cy="259080"/>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6965" y="97078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53,588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55</xdr:row>
      <xdr:rowOff>127635</xdr:rowOff>
    </xdr:from>
    <xdr:to>
      <xdr:col>85</xdr:col>
      <xdr:colOff>177800</xdr:colOff>
      <xdr:row>56</xdr:row>
      <xdr:rowOff>57785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6268700" y="955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150495</xdr:rowOff>
    </xdr:from>
    <xdr:ext cx="534670" cy="259080"/>
    <xdr:sp macro="" textlink="">
      <xdr:nvSpPr>
        <xdr:cNvPr id="605" name="教育費該当値テキスト">
          <a:extLst>
            <a:ext uri="{FF2B5EF4-FFF2-40B4-BE49-F238E27FC236}">
              <a16:creationId xmlns:a16="http://schemas.microsoft.com/office/drawing/2014/main" id="{00000000-0008-0000-0700-00005D020000}"/>
            </a:ext>
          </a:extLst>
        </xdr:cNvPr>
        <xdr:cNvSpPr txBox="1"/>
      </xdr:nvSpPr>
      <xdr:spPr>
        <a:xfrm>
          <a:off x="16370300" y="94087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57,142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81280</xdr:rowOff>
    </xdr:from>
    <xdr:to>
      <xdr:col>81</xdr:col>
      <xdr:colOff>101600</xdr:colOff>
      <xdr:row>55</xdr:row>
      <xdr:rowOff>11430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5430500" y="933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53</xdr:row>
      <xdr:rowOff>27940</xdr:rowOff>
    </xdr:from>
    <xdr:ext cx="532130" cy="259080"/>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5213965" y="91147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70,459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96520</xdr:rowOff>
    </xdr:from>
    <xdr:to>
      <xdr:col>76</xdr:col>
      <xdr:colOff>165100</xdr:colOff>
      <xdr:row>55</xdr:row>
      <xdr:rowOff>26670</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4541500" y="935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53</xdr:row>
      <xdr:rowOff>43180</xdr:rowOff>
    </xdr:from>
    <xdr:ext cx="532130" cy="256540"/>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4324965" y="91300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69,542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55</xdr:row>
      <xdr:rowOff>26035</xdr:rowOff>
    </xdr:from>
    <xdr:to>
      <xdr:col>72</xdr:col>
      <xdr:colOff>38100</xdr:colOff>
      <xdr:row>55</xdr:row>
      <xdr:rowOff>127635</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3652500" y="945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53</xdr:row>
      <xdr:rowOff>144145</xdr:rowOff>
    </xdr:from>
    <xdr:ext cx="532130" cy="256540"/>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3435965" y="92309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63,342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83820</xdr:rowOff>
    </xdr:from>
    <xdr:to>
      <xdr:col>67</xdr:col>
      <xdr:colOff>101600</xdr:colOff>
      <xdr:row>55</xdr:row>
      <xdr:rowOff>13970</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27635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53</xdr:row>
      <xdr:rowOff>30480</xdr:rowOff>
    </xdr:from>
    <xdr:ext cx="532130" cy="256540"/>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546965" y="91173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70,312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345" cy="22288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407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6380" cy="256540"/>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197080" y="13370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54610</xdr:rowOff>
    </xdr:from>
    <xdr:ext cx="531495" cy="256540"/>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505" y="12913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72</xdr:row>
      <xdr:rowOff>111760</xdr:rowOff>
    </xdr:from>
    <xdr:ext cx="531495" cy="256540"/>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505" y="12456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168910</xdr:rowOff>
    </xdr:from>
    <xdr:ext cx="531495" cy="256540"/>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505" y="11998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6540"/>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505" y="1154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133985</xdr:rowOff>
    </xdr:from>
    <xdr:to>
      <xdr:col>85</xdr:col>
      <xdr:colOff>126365</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135485"/>
          <a:ext cx="1270" cy="1377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143510</xdr:rowOff>
    </xdr:from>
    <xdr:ext cx="249555" cy="256540"/>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5166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80645</xdr:rowOff>
    </xdr:from>
    <xdr:ext cx="534670" cy="259080"/>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910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30,126</a:t>
          </a:r>
          <a:endParaRPr kumimoji="1" lang="ja-JP" altLang="en-US" sz="1000" b="1">
            <a:latin typeface="ＭＳ Ｐゴシック"/>
          </a:endParaRPr>
        </a:p>
      </xdr:txBody>
    </xdr:sp>
    <xdr:clientData/>
  </xdr:oneCellAnchor>
  <xdr:twoCellAnchor>
    <xdr:from>
      <xdr:col>85</xdr:col>
      <xdr:colOff>38100</xdr:colOff>
      <xdr:row>70</xdr:row>
      <xdr:rowOff>133985</xdr:rowOff>
    </xdr:from>
    <xdr:to>
      <xdr:col>86</xdr:col>
      <xdr:colOff>25400</xdr:colOff>
      <xdr:row>70</xdr:row>
      <xdr:rowOff>133985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135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512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5080</xdr:rowOff>
    </xdr:from>
    <xdr:ext cx="469900" cy="259080"/>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2067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2,328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153670</xdr:rowOff>
    </xdr:from>
    <xdr:to>
      <xdr:col>85</xdr:col>
      <xdr:colOff>177800</xdr:colOff>
      <xdr:row>78</xdr:row>
      <xdr:rowOff>83820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35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512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9525</xdr:rowOff>
    </xdr:from>
    <xdr:to>
      <xdr:col>81</xdr:col>
      <xdr:colOff>101600</xdr:colOff>
      <xdr:row>78</xdr:row>
      <xdr:rowOff>111125</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38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127635</xdr:rowOff>
    </xdr:from>
    <xdr:ext cx="467360" cy="259080"/>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350" y="131578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512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29210</xdr:rowOff>
    </xdr:from>
    <xdr:to>
      <xdr:col>76</xdr:col>
      <xdr:colOff>165100</xdr:colOff>
      <xdr:row>78</xdr:row>
      <xdr:rowOff>130175</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402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76</xdr:row>
      <xdr:rowOff>146685</xdr:rowOff>
    </xdr:from>
    <xdr:ext cx="467360" cy="256540"/>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350" y="131768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512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62230</xdr:rowOff>
    </xdr:from>
    <xdr:to>
      <xdr:col>72</xdr:col>
      <xdr:colOff>38100</xdr:colOff>
      <xdr:row>78</xdr:row>
      <xdr:rowOff>163830</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43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77</xdr:row>
      <xdr:rowOff>8890</xdr:rowOff>
    </xdr:from>
    <xdr:ext cx="378460" cy="25654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70" y="1321054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57785</xdr:rowOff>
    </xdr:from>
    <xdr:to>
      <xdr:col>67</xdr:col>
      <xdr:colOff>101600</xdr:colOff>
      <xdr:row>78</xdr:row>
      <xdr:rowOff>159385</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43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77</xdr:row>
      <xdr:rowOff>4445</xdr:rowOff>
    </xdr:from>
    <xdr:ext cx="378460" cy="259080"/>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5070" y="132060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3810</xdr:rowOff>
    </xdr:from>
    <xdr:ext cx="249555" cy="259080"/>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376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10160</xdr:rowOff>
    </xdr:from>
    <xdr:ext cx="247015" cy="259080"/>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356840" y="13554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79</xdr:row>
      <xdr:rowOff>10160</xdr:rowOff>
    </xdr:from>
    <xdr:ext cx="247015" cy="259080"/>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67840" y="13554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10160</xdr:rowOff>
    </xdr:from>
    <xdr:ext cx="247015" cy="259080"/>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78840" y="13554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10160</xdr:rowOff>
    </xdr:from>
    <xdr:ext cx="247015" cy="259080"/>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89840" y="13554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39,232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345" cy="22288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6380" cy="259080"/>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080" y="16930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6540"/>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505" y="16603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6540"/>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505" y="15951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31495" cy="2584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3090" cy="259080"/>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370" y="15297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3090" cy="256540"/>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77470</xdr:rowOff>
    </xdr:from>
    <xdr:to>
      <xdr:col>85</xdr:col>
      <xdr:colOff>126365</xdr:colOff>
      <xdr:row>98</xdr:row>
      <xdr:rowOff>139065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507970"/>
          <a:ext cx="1270" cy="1433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143510</xdr:rowOff>
    </xdr:from>
    <xdr:ext cx="469900" cy="256540"/>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69456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8,048</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139065</xdr:rowOff>
    </xdr:from>
    <xdr:to>
      <xdr:col>86</xdr:col>
      <xdr:colOff>25400</xdr:colOff>
      <xdr:row>98</xdr:row>
      <xdr:rowOff>139065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6941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24130</xdr:rowOff>
    </xdr:from>
    <xdr:ext cx="534670" cy="259080"/>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2831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95,826</a:t>
          </a:r>
          <a:endParaRPr kumimoji="1" lang="ja-JP" altLang="en-US" sz="1000" b="1">
            <a:latin typeface="ＭＳ Ｐゴシック"/>
          </a:endParaRPr>
        </a:p>
      </xdr:txBody>
    </xdr:sp>
    <xdr:clientData/>
  </xdr:oneCellAnchor>
  <xdr:twoCellAnchor>
    <xdr:from>
      <xdr:col>85</xdr:col>
      <xdr:colOff>38100</xdr:colOff>
      <xdr:row>90</xdr:row>
      <xdr:rowOff>77470</xdr:rowOff>
    </xdr:from>
    <xdr:to>
      <xdr:col>86</xdr:col>
      <xdr:colOff>25400</xdr:colOff>
      <xdr:row>90</xdr:row>
      <xdr:rowOff>77470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507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141605</xdr:rowOff>
    </xdr:from>
    <xdr:to>
      <xdr:col>85</xdr:col>
      <xdr:colOff>127000</xdr:colOff>
      <xdr:row>96</xdr:row>
      <xdr:rowOff>144780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5481300" y="1660080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9525</xdr:rowOff>
    </xdr:from>
    <xdr:ext cx="534670" cy="256540"/>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29727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35,279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158115</xdr:rowOff>
    </xdr:from>
    <xdr:to>
      <xdr:col>85</xdr:col>
      <xdr:colOff>177800</xdr:colOff>
      <xdr:row>96</xdr:row>
      <xdr:rowOff>88265</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44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141605</xdr:rowOff>
    </xdr:from>
    <xdr:to>
      <xdr:col>81</xdr:col>
      <xdr:colOff>50800</xdr:colOff>
      <xdr:row>96</xdr:row>
      <xdr:rowOff>151765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4592300" y="1660080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152400</xdr:rowOff>
    </xdr:from>
    <xdr:to>
      <xdr:col>81</xdr:col>
      <xdr:colOff>101600</xdr:colOff>
      <xdr:row>96</xdr:row>
      <xdr:rowOff>82550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4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99060</xdr:rowOff>
    </xdr:from>
    <xdr:ext cx="532130" cy="256540"/>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3965" y="162153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35,608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151765</xdr:rowOff>
    </xdr:from>
    <xdr:to>
      <xdr:col>76</xdr:col>
      <xdr:colOff>114300</xdr:colOff>
      <xdr:row>97</xdr:row>
      <xdr:rowOff>15875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3703300" y="1661096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156210</xdr:rowOff>
    </xdr:from>
    <xdr:to>
      <xdr:col>76</xdr:col>
      <xdr:colOff>165100</xdr:colOff>
      <xdr:row>96</xdr:row>
      <xdr:rowOff>86360</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44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102870</xdr:rowOff>
    </xdr:from>
    <xdr:ext cx="532130" cy="259080"/>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4965" y="162191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15875</xdr:rowOff>
    </xdr:from>
    <xdr:to>
      <xdr:col>71</xdr:col>
      <xdr:colOff>177800</xdr:colOff>
      <xdr:row>97</xdr:row>
      <xdr:rowOff>19685</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2814300" y="1664652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148590</xdr:rowOff>
    </xdr:from>
    <xdr:to>
      <xdr:col>72</xdr:col>
      <xdr:colOff>38100</xdr:colOff>
      <xdr:row>96</xdr:row>
      <xdr:rowOff>78740</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43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95250</xdr:rowOff>
    </xdr:from>
    <xdr:ext cx="532130" cy="25908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5965" y="162115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156845</xdr:rowOff>
    </xdr:from>
    <xdr:to>
      <xdr:col>67</xdr:col>
      <xdr:colOff>101600</xdr:colOff>
      <xdr:row>96</xdr:row>
      <xdr:rowOff>86995</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4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103505</xdr:rowOff>
    </xdr:from>
    <xdr:ext cx="532130" cy="259080"/>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6965" y="162198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35,351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96</xdr:row>
      <xdr:rowOff>93980</xdr:rowOff>
    </xdr:from>
    <xdr:to>
      <xdr:col>85</xdr:col>
      <xdr:colOff>177800</xdr:colOff>
      <xdr:row>97</xdr:row>
      <xdr:rowOff>24130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655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72390</xdr:rowOff>
    </xdr:from>
    <xdr:ext cx="534670" cy="259080"/>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6531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28,676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90805</xdr:rowOff>
    </xdr:from>
    <xdr:to>
      <xdr:col>81</xdr:col>
      <xdr:colOff>101600</xdr:colOff>
      <xdr:row>97</xdr:row>
      <xdr:rowOff>20955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655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12065</xdr:rowOff>
    </xdr:from>
    <xdr:ext cx="532130" cy="259080"/>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3965" y="166427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28,902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100965</xdr:rowOff>
    </xdr:from>
    <xdr:to>
      <xdr:col>76</xdr:col>
      <xdr:colOff>165100</xdr:colOff>
      <xdr:row>97</xdr:row>
      <xdr:rowOff>31115</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656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22225</xdr:rowOff>
    </xdr:from>
    <xdr:ext cx="532130" cy="2584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4965" y="1665287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28,278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136525</xdr:rowOff>
    </xdr:from>
    <xdr:to>
      <xdr:col>72</xdr:col>
      <xdr:colOff>38100</xdr:colOff>
      <xdr:row>97</xdr:row>
      <xdr:rowOff>66675</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659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57785</xdr:rowOff>
    </xdr:from>
    <xdr:ext cx="532130" cy="259080"/>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5965" y="166884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26,095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140335</xdr:rowOff>
    </xdr:from>
    <xdr:to>
      <xdr:col>67</xdr:col>
      <xdr:colOff>101600</xdr:colOff>
      <xdr:row>97</xdr:row>
      <xdr:rowOff>70485</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659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61595</xdr:rowOff>
    </xdr:from>
    <xdr:ext cx="532130" cy="259080"/>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6965" y="166922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25,855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7345" cy="22288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6380" cy="259080"/>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4820" cy="259080"/>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640" y="62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4820" cy="256540"/>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640" y="582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4820" cy="259080"/>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640" y="544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4820" cy="259080"/>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640" y="50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4820" cy="256540"/>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640" y="468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a:extLst>
            <a:ext uri="{FF2B5EF4-FFF2-40B4-BE49-F238E27FC236}">
              <a16:creationId xmlns:a16="http://schemas.microsoft.com/office/drawing/2014/main" id="{00000000-0008-0000-0700-0000EE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73660</xdr:rowOff>
    </xdr:from>
    <xdr:to>
      <xdr:col>116</xdr:col>
      <xdr:colOff>62865</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2159595" y="5217160"/>
          <a:ext cx="1270" cy="1513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98425</xdr:rowOff>
    </xdr:from>
    <xdr:ext cx="249555" cy="256540"/>
    <xdr:sp macro="" textlink="">
      <xdr:nvSpPr>
        <xdr:cNvPr id="752" name="諸支出金最小値テキスト">
          <a:extLst>
            <a:ext uri="{FF2B5EF4-FFF2-40B4-BE49-F238E27FC236}">
              <a16:creationId xmlns:a16="http://schemas.microsoft.com/office/drawing/2014/main" id="{00000000-0008-0000-0700-0000F0020000}"/>
            </a:ext>
          </a:extLst>
        </xdr:cNvPr>
        <xdr:cNvSpPr txBox="1"/>
      </xdr:nvSpPr>
      <xdr:spPr>
        <a:xfrm>
          <a:off x="22212300" y="6784975"/>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20320</xdr:rowOff>
    </xdr:from>
    <xdr:ext cx="469900" cy="256540"/>
    <xdr:sp macro="" textlink="">
      <xdr:nvSpPr>
        <xdr:cNvPr id="754" name="諸支出金最大値テキスト">
          <a:extLst>
            <a:ext uri="{FF2B5EF4-FFF2-40B4-BE49-F238E27FC236}">
              <a16:creationId xmlns:a16="http://schemas.microsoft.com/office/drawing/2014/main" id="{00000000-0008-0000-0700-0000F2020000}"/>
            </a:ext>
          </a:extLst>
        </xdr:cNvPr>
        <xdr:cNvSpPr txBox="1"/>
      </xdr:nvSpPr>
      <xdr:spPr>
        <a:xfrm>
          <a:off x="22212300" y="499237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3,973</a:t>
          </a:r>
          <a:endParaRPr kumimoji="1" lang="ja-JP" altLang="en-US" sz="1000" b="1">
            <a:latin typeface="ＭＳ Ｐゴシック"/>
          </a:endParaRPr>
        </a:p>
      </xdr:txBody>
    </xdr:sp>
    <xdr:clientData/>
  </xdr:oneCellAnchor>
  <xdr:twoCellAnchor>
    <xdr:from>
      <xdr:col>115</xdr:col>
      <xdr:colOff>165100</xdr:colOff>
      <xdr:row>30</xdr:row>
      <xdr:rowOff>73660</xdr:rowOff>
    </xdr:from>
    <xdr:to>
      <xdr:col>116</xdr:col>
      <xdr:colOff>152400</xdr:colOff>
      <xdr:row>30</xdr:row>
      <xdr:rowOff>73660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5217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15875</xdr:rowOff>
    </xdr:from>
    <xdr:ext cx="249555" cy="259080"/>
    <xdr:sp macro="" textlink="">
      <xdr:nvSpPr>
        <xdr:cNvPr id="757" name="諸支出金平均値テキスト">
          <a:extLst>
            <a:ext uri="{FF2B5EF4-FFF2-40B4-BE49-F238E27FC236}">
              <a16:creationId xmlns:a16="http://schemas.microsoft.com/office/drawing/2014/main" id="{00000000-0008-0000-0700-0000F5020000}"/>
            </a:ext>
          </a:extLst>
        </xdr:cNvPr>
        <xdr:cNvSpPr txBox="1"/>
      </xdr:nvSpPr>
      <xdr:spPr>
        <a:xfrm>
          <a:off x="22212300" y="6530975"/>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164465</xdr:rowOff>
    </xdr:from>
    <xdr:to>
      <xdr:col>116</xdr:col>
      <xdr:colOff>114300</xdr:colOff>
      <xdr:row>39</xdr:row>
      <xdr:rowOff>94615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2110700" y="667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158115</xdr:rowOff>
    </xdr:from>
    <xdr:to>
      <xdr:col>112</xdr:col>
      <xdr:colOff>38100</xdr:colOff>
      <xdr:row>39</xdr:row>
      <xdr:rowOff>88265</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1272500" y="667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104775</xdr:rowOff>
    </xdr:from>
    <xdr:ext cx="313690" cy="259080"/>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66455" y="6448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139700</xdr:rowOff>
    </xdr:from>
    <xdr:to>
      <xdr:col>107</xdr:col>
      <xdr:colOff>101600</xdr:colOff>
      <xdr:row>39</xdr:row>
      <xdr:rowOff>69850</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0383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86360</xdr:rowOff>
    </xdr:from>
    <xdr:ext cx="313690" cy="256540"/>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77455" y="6430010"/>
          <a:ext cx="3136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46355</xdr:rowOff>
    </xdr:from>
    <xdr:to>
      <xdr:col>102</xdr:col>
      <xdr:colOff>114300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656300" y="6561455"/>
          <a:ext cx="889000" cy="169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126365</xdr:rowOff>
    </xdr:from>
    <xdr:to>
      <xdr:col>102</xdr:col>
      <xdr:colOff>165100</xdr:colOff>
      <xdr:row>39</xdr:row>
      <xdr:rowOff>56515</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9494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73025</xdr:rowOff>
    </xdr:from>
    <xdr:ext cx="378460" cy="259080"/>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6070" y="64166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157480</xdr:rowOff>
    </xdr:from>
    <xdr:to>
      <xdr:col>98</xdr:col>
      <xdr:colOff>38100</xdr:colOff>
      <xdr:row>39</xdr:row>
      <xdr:rowOff>87630</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8605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39</xdr:row>
      <xdr:rowOff>78740</xdr:rowOff>
    </xdr:from>
    <xdr:ext cx="313690" cy="259080"/>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99455" y="67652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143510</xdr:rowOff>
    </xdr:from>
    <xdr:ext cx="249555" cy="256540"/>
    <xdr:sp macro="" textlink="">
      <xdr:nvSpPr>
        <xdr:cNvPr id="776" name="諸支出金該当値テキスト">
          <a:extLst>
            <a:ext uri="{FF2B5EF4-FFF2-40B4-BE49-F238E27FC236}">
              <a16:creationId xmlns:a16="http://schemas.microsoft.com/office/drawing/2014/main" id="{00000000-0008-0000-0700-000008030000}"/>
            </a:ext>
          </a:extLst>
        </xdr:cNvPr>
        <xdr:cNvSpPr txBox="1"/>
      </xdr:nvSpPr>
      <xdr:spPr>
        <a:xfrm>
          <a:off x="22212300" y="66586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7015" cy="256540"/>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98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7015" cy="256540"/>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309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7015" cy="256540"/>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420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167005</xdr:rowOff>
    </xdr:from>
    <xdr:to>
      <xdr:col>98</xdr:col>
      <xdr:colOff>38100</xdr:colOff>
      <xdr:row>38</xdr:row>
      <xdr:rowOff>97790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8605500" y="65106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113665</xdr:rowOff>
    </xdr:from>
    <xdr:ext cx="378460" cy="2584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467070" y="628586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7345" cy="22288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249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6380" cy="256540"/>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080" y="9255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6380" cy="256540"/>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080" y="8112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7015" cy="259080"/>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7015" cy="259080"/>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7015" cy="259080"/>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7015" cy="259080"/>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7015" cy="259080"/>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7015" cy="259080"/>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7015" cy="259080"/>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7015" cy="259080"/>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全体的にみると、教育費以外の項目は、ほぼ類似団体平均を下回っている状態である。</a:t>
          </a:r>
        </a:p>
        <a:p>
          <a:r>
            <a:rPr kumimoji="1" lang="ja-JP" altLang="en-US" sz="1100">
              <a:latin typeface="ＭＳ Ｐゴシック"/>
              <a:ea typeface="ＭＳ Ｐゴシック"/>
            </a:rPr>
            <a:t>衛生費については、H29年度より2,528円増加している。これは新規施設建設により負担金の増加が考えられ、今後新施設切り替えまでの間は増加していく予定である。</a:t>
          </a:r>
        </a:p>
        <a:p>
          <a:r>
            <a:rPr kumimoji="1" lang="ja-JP" altLang="en-US" sz="1100">
              <a:latin typeface="ＭＳ Ｐゴシック"/>
              <a:ea typeface="ＭＳ Ｐゴシック"/>
            </a:rPr>
            <a:t>農林水産業費については、農業基盤促進事業（道路の整備事業）が完了したため、H27年度をピークに減少している。</a:t>
          </a:r>
        </a:p>
        <a:p>
          <a:r>
            <a:rPr kumimoji="1" lang="ja-JP" altLang="en-US" sz="1100">
              <a:latin typeface="ＭＳ Ｐゴシック"/>
              <a:ea typeface="ＭＳ Ｐゴシック"/>
            </a:rPr>
            <a:t>教育費については、H29年度から13,317円減少した。これは、3か年に渡って実施してきた中央公民館建設工事が完了したためである。今後は学校施設の長寿命化等を実施していく必要があるため、増加傾向になると思われる。</a:t>
          </a:r>
        </a:p>
        <a:p>
          <a:r>
            <a:rPr kumimoji="1" lang="ja-JP" altLang="en-US" sz="1100">
              <a:latin typeface="ＭＳ Ｐゴシック"/>
              <a:ea typeface="ＭＳ Ｐゴシック"/>
            </a:rPr>
            <a:t>公債費については、施設の更新などにかかる起債額の増加に伴い、増加傾向である。</a:t>
          </a:r>
        </a:p>
        <a:p>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群馬県邑楽町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Ｐゴシック"/>
              <a:ea typeface="ＭＳ Ｐゴシック"/>
            </a:rPr>
            <a:t>財政調整基金残高は、H29年度に比べて1.79ポイント増加した。新炉建設による一部事務組合の負担金の増加がR02年度に予定されており、財政調整基金により対応するためである。</a:t>
          </a:r>
        </a:p>
        <a:p>
          <a:r>
            <a:rPr kumimoji="1" lang="ja-JP" altLang="en-US" sz="1100">
              <a:latin typeface="ＭＳ Ｐゴシック"/>
              <a:ea typeface="ＭＳ Ｐゴシック"/>
            </a:rPr>
            <a:t>実質単年度収支はH29 年度からの繰越金が少なかったため、プラスとなった。引き続き堅実な財政運営に努めていきたい。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群馬県邑楽町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Ｐゴシック"/>
              <a:ea typeface="ＭＳ Ｐゴシック"/>
            </a:rPr>
            <a:t>連結実質赤字比率は、平成19年度の数値算定当初からマイナスとなっている。平成30年度も全ての会計の実質収支額及び資金剰余額を合算した結果、これまでと同様マイナスとなっている。この比率は、早期健全化基準の19.63%と比較して良好な状態を示している。今後とも現在の水準を維持していきた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8" name="凡例9">
          <a:extLst>
            <a:ext uri="{FF2B5EF4-FFF2-40B4-BE49-F238E27FC236}">
              <a16:creationId xmlns:a16="http://schemas.microsoft.com/office/drawing/2014/main" id="{00000000-0008-0000-0900-000012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19" name="凡例10">
          <a:extLst>
            <a:ext uri="{FF2B5EF4-FFF2-40B4-BE49-F238E27FC236}">
              <a16:creationId xmlns:a16="http://schemas.microsoft.com/office/drawing/2014/main" id="{00000000-0008-0000-0900-000013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36.23\&#36001;&#25919;&#20418;\03&#12539;&#27770;&#31639;&#32113;&#35336;\R01\55_&#36001;&#25919;&#29366;&#27841;&#36039;&#26009;&#38598;\200813_&#36001;&#25919;&#29366;&#27841;&#36039;&#26009;&#38598;&#12398;&#20316;&#25104;&#65288;&#65298;&#22238;&#30446;&#65289;\05_&#20844;&#34920;\&#20844;&#34920;&#29992;\35_&#37009;&#27005;&#30010;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1">
          <cell r="AN51" t="str">
            <v>当該団体値</v>
          </cell>
        </row>
        <row r="53">
          <cell r="BX53">
            <v>53.6</v>
          </cell>
          <cell r="CF53">
            <v>55.1</v>
          </cell>
          <cell r="CN53">
            <v>51.7</v>
          </cell>
        </row>
        <row r="55">
          <cell r="AN55" t="str">
            <v>類似団体内平均値</v>
          </cell>
          <cell r="BX55">
            <v>20.2</v>
          </cell>
          <cell r="CF55">
            <v>15.5</v>
          </cell>
          <cell r="CN55">
            <v>14</v>
          </cell>
        </row>
        <row r="57">
          <cell r="BX57">
            <v>54.5</v>
          </cell>
          <cell r="CF57">
            <v>57.7</v>
          </cell>
          <cell r="CN57">
            <v>57.8</v>
          </cell>
        </row>
        <row r="73">
          <cell r="AN73" t="str">
            <v>当該団体値</v>
          </cell>
        </row>
        <row r="75">
          <cell r="BP75">
            <v>5</v>
          </cell>
          <cell r="BX75">
            <v>5.5</v>
          </cell>
          <cell r="CF75">
            <v>5.9</v>
          </cell>
          <cell r="CN75">
            <v>6.3</v>
          </cell>
          <cell r="CV75">
            <v>6.7</v>
          </cell>
        </row>
        <row r="77">
          <cell r="AN77" t="str">
            <v>類似団体内平均値</v>
          </cell>
          <cell r="BP77">
            <v>27.8</v>
          </cell>
          <cell r="BX77">
            <v>20.2</v>
          </cell>
          <cell r="CF77">
            <v>15.5</v>
          </cell>
          <cell r="CN77">
            <v>14</v>
          </cell>
          <cell r="CV77">
            <v>11.4</v>
          </cell>
        </row>
        <row r="79">
          <cell r="BP79">
            <v>8.1</v>
          </cell>
          <cell r="BX79">
            <v>7.1</v>
          </cell>
          <cell r="CF79">
            <v>6.6</v>
          </cell>
          <cell r="CN79">
            <v>6.5</v>
          </cell>
          <cell r="CV79">
            <v>6.7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 customWidth="1"/>
    <col min="12" max="12" width="2.21875" style="1" customWidth="1"/>
    <col min="13" max="17" width="2.33203125" style="1" customWidth="1"/>
    <col min="18" max="119" width="2.109375" style="1" customWidth="1"/>
    <col min="120" max="120" width="0" style="1" hidden="1" customWidth="1"/>
    <col min="121" max="16384" width="0" style="1" hidden="1"/>
  </cols>
  <sheetData>
    <row r="1" spans="1:119" ht="33" customHeight="1" x14ac:dyDescent="0.2">
      <c r="B1" s="320" t="s">
        <v>50</v>
      </c>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c r="AJ1" s="320"/>
      <c r="AK1" s="320"/>
      <c r="AL1" s="320"/>
      <c r="AM1" s="320"/>
      <c r="AN1" s="320"/>
      <c r="AO1" s="320"/>
      <c r="AP1" s="320"/>
      <c r="AQ1" s="320"/>
      <c r="AR1" s="320"/>
      <c r="AS1" s="320"/>
      <c r="AT1" s="320"/>
      <c r="AU1" s="320"/>
      <c r="AV1" s="320"/>
      <c r="AW1" s="320"/>
      <c r="AX1" s="320"/>
      <c r="AY1" s="320"/>
      <c r="AZ1" s="320"/>
      <c r="BA1" s="320"/>
      <c r="BB1" s="320"/>
      <c r="BC1" s="320"/>
      <c r="BD1" s="320"/>
      <c r="BE1" s="320"/>
      <c r="BF1" s="320"/>
      <c r="BG1" s="320"/>
      <c r="BH1" s="320"/>
      <c r="BI1" s="320"/>
      <c r="BJ1" s="320"/>
      <c r="BK1" s="320"/>
      <c r="BL1" s="320"/>
      <c r="BM1" s="320"/>
      <c r="BN1" s="320"/>
      <c r="BO1" s="320"/>
      <c r="BP1" s="320"/>
      <c r="BQ1" s="320"/>
      <c r="BR1" s="320"/>
      <c r="BS1" s="320"/>
      <c r="BT1" s="320"/>
      <c r="BU1" s="320"/>
      <c r="BV1" s="320"/>
      <c r="BW1" s="320"/>
      <c r="BX1" s="320"/>
      <c r="BY1" s="320"/>
      <c r="BZ1" s="320"/>
      <c r="CA1" s="320"/>
      <c r="CB1" s="320"/>
      <c r="CC1" s="320"/>
      <c r="CD1" s="320"/>
      <c r="CE1" s="320"/>
      <c r="CF1" s="320"/>
      <c r="CG1" s="320"/>
      <c r="CH1" s="320"/>
      <c r="CI1" s="320"/>
      <c r="CJ1" s="320"/>
      <c r="CK1" s="320"/>
      <c r="CL1" s="320"/>
      <c r="CM1" s="320"/>
      <c r="CN1" s="320"/>
      <c r="CO1" s="320"/>
      <c r="CP1" s="320"/>
      <c r="CQ1" s="320"/>
      <c r="CR1" s="320"/>
      <c r="CS1" s="320"/>
      <c r="CT1" s="320"/>
      <c r="CU1" s="320"/>
      <c r="CV1" s="320"/>
      <c r="CW1" s="320"/>
      <c r="CX1" s="320"/>
      <c r="CY1" s="320"/>
      <c r="CZ1" s="320"/>
      <c r="DA1" s="320"/>
      <c r="DB1" s="320"/>
      <c r="DC1" s="320"/>
      <c r="DD1" s="320"/>
      <c r="DE1" s="320"/>
      <c r="DF1" s="320"/>
      <c r="DG1" s="320"/>
      <c r="DH1" s="320"/>
      <c r="DI1" s="320"/>
      <c r="DJ1" s="2"/>
      <c r="DK1" s="2"/>
      <c r="DL1" s="2"/>
      <c r="DM1" s="2"/>
      <c r="DN1" s="2"/>
      <c r="DO1" s="2"/>
    </row>
    <row r="2" spans="1:119" ht="23.4" x14ac:dyDescent="0.2">
      <c r="B2" s="3" t="s">
        <v>131</v>
      </c>
      <c r="C2" s="3"/>
      <c r="D2" s="12"/>
    </row>
    <row r="3" spans="1:119" ht="18.75" customHeight="1" x14ac:dyDescent="0.2">
      <c r="A3" s="2"/>
      <c r="B3" s="468" t="s">
        <v>134</v>
      </c>
      <c r="C3" s="469"/>
      <c r="D3" s="469"/>
      <c r="E3" s="470"/>
      <c r="F3" s="470"/>
      <c r="G3" s="470"/>
      <c r="H3" s="470"/>
      <c r="I3" s="470"/>
      <c r="J3" s="470"/>
      <c r="K3" s="470"/>
      <c r="L3" s="470" t="s">
        <v>136</v>
      </c>
      <c r="M3" s="470"/>
      <c r="N3" s="470"/>
      <c r="O3" s="470"/>
      <c r="P3" s="470"/>
      <c r="Q3" s="470"/>
      <c r="R3" s="477"/>
      <c r="S3" s="477"/>
      <c r="T3" s="477"/>
      <c r="U3" s="477"/>
      <c r="V3" s="478"/>
      <c r="W3" s="324" t="s">
        <v>137</v>
      </c>
      <c r="X3" s="325"/>
      <c r="Y3" s="325"/>
      <c r="Z3" s="325"/>
      <c r="AA3" s="325"/>
      <c r="AB3" s="469"/>
      <c r="AC3" s="477" t="s">
        <v>139</v>
      </c>
      <c r="AD3" s="325"/>
      <c r="AE3" s="325"/>
      <c r="AF3" s="325"/>
      <c r="AG3" s="325"/>
      <c r="AH3" s="325"/>
      <c r="AI3" s="325"/>
      <c r="AJ3" s="325"/>
      <c r="AK3" s="325"/>
      <c r="AL3" s="326"/>
      <c r="AM3" s="324" t="s">
        <v>142</v>
      </c>
      <c r="AN3" s="325"/>
      <c r="AO3" s="325"/>
      <c r="AP3" s="325"/>
      <c r="AQ3" s="325"/>
      <c r="AR3" s="325"/>
      <c r="AS3" s="325"/>
      <c r="AT3" s="325"/>
      <c r="AU3" s="325"/>
      <c r="AV3" s="325"/>
      <c r="AW3" s="325"/>
      <c r="AX3" s="326"/>
      <c r="AY3" s="321" t="s">
        <v>5</v>
      </c>
      <c r="AZ3" s="322"/>
      <c r="BA3" s="322"/>
      <c r="BB3" s="322"/>
      <c r="BC3" s="322"/>
      <c r="BD3" s="322"/>
      <c r="BE3" s="322"/>
      <c r="BF3" s="322"/>
      <c r="BG3" s="322"/>
      <c r="BH3" s="322"/>
      <c r="BI3" s="322"/>
      <c r="BJ3" s="322"/>
      <c r="BK3" s="322"/>
      <c r="BL3" s="322"/>
      <c r="BM3" s="323"/>
      <c r="BN3" s="324" t="s">
        <v>146</v>
      </c>
      <c r="BO3" s="325"/>
      <c r="BP3" s="325"/>
      <c r="BQ3" s="325"/>
      <c r="BR3" s="325"/>
      <c r="BS3" s="325"/>
      <c r="BT3" s="325"/>
      <c r="BU3" s="326"/>
      <c r="BV3" s="324" t="s">
        <v>149</v>
      </c>
      <c r="BW3" s="325"/>
      <c r="BX3" s="325"/>
      <c r="BY3" s="325"/>
      <c r="BZ3" s="325"/>
      <c r="CA3" s="325"/>
      <c r="CB3" s="325"/>
      <c r="CC3" s="326"/>
      <c r="CD3" s="321" t="s">
        <v>5</v>
      </c>
      <c r="CE3" s="322"/>
      <c r="CF3" s="322"/>
      <c r="CG3" s="322"/>
      <c r="CH3" s="322"/>
      <c r="CI3" s="322"/>
      <c r="CJ3" s="322"/>
      <c r="CK3" s="322"/>
      <c r="CL3" s="322"/>
      <c r="CM3" s="322"/>
      <c r="CN3" s="322"/>
      <c r="CO3" s="322"/>
      <c r="CP3" s="322"/>
      <c r="CQ3" s="322"/>
      <c r="CR3" s="322"/>
      <c r="CS3" s="323"/>
      <c r="CT3" s="324" t="s">
        <v>151</v>
      </c>
      <c r="CU3" s="325"/>
      <c r="CV3" s="325"/>
      <c r="CW3" s="325"/>
      <c r="CX3" s="325"/>
      <c r="CY3" s="325"/>
      <c r="CZ3" s="325"/>
      <c r="DA3" s="326"/>
      <c r="DB3" s="324" t="s">
        <v>153</v>
      </c>
      <c r="DC3" s="325"/>
      <c r="DD3" s="325"/>
      <c r="DE3" s="325"/>
      <c r="DF3" s="325"/>
      <c r="DG3" s="325"/>
      <c r="DH3" s="325"/>
      <c r="DI3" s="326"/>
    </row>
    <row r="4" spans="1:119" ht="18.75" customHeight="1" x14ac:dyDescent="0.2">
      <c r="A4" s="2"/>
      <c r="B4" s="471"/>
      <c r="C4" s="472"/>
      <c r="D4" s="472"/>
      <c r="E4" s="473"/>
      <c r="F4" s="473"/>
      <c r="G4" s="473"/>
      <c r="H4" s="473"/>
      <c r="I4" s="473"/>
      <c r="J4" s="473"/>
      <c r="K4" s="473"/>
      <c r="L4" s="473"/>
      <c r="M4" s="473"/>
      <c r="N4" s="473"/>
      <c r="O4" s="473"/>
      <c r="P4" s="473"/>
      <c r="Q4" s="473"/>
      <c r="R4" s="479"/>
      <c r="S4" s="479"/>
      <c r="T4" s="479"/>
      <c r="U4" s="479"/>
      <c r="V4" s="480"/>
      <c r="W4" s="483"/>
      <c r="X4" s="454"/>
      <c r="Y4" s="454"/>
      <c r="Z4" s="454"/>
      <c r="AA4" s="454"/>
      <c r="AB4" s="472"/>
      <c r="AC4" s="479"/>
      <c r="AD4" s="454"/>
      <c r="AE4" s="454"/>
      <c r="AF4" s="454"/>
      <c r="AG4" s="454"/>
      <c r="AH4" s="454"/>
      <c r="AI4" s="454"/>
      <c r="AJ4" s="454"/>
      <c r="AK4" s="454"/>
      <c r="AL4" s="486"/>
      <c r="AM4" s="484"/>
      <c r="AN4" s="485"/>
      <c r="AO4" s="485"/>
      <c r="AP4" s="485"/>
      <c r="AQ4" s="485"/>
      <c r="AR4" s="485"/>
      <c r="AS4" s="485"/>
      <c r="AT4" s="485"/>
      <c r="AU4" s="485"/>
      <c r="AV4" s="485"/>
      <c r="AW4" s="485"/>
      <c r="AX4" s="487"/>
      <c r="AY4" s="327" t="s">
        <v>154</v>
      </c>
      <c r="AZ4" s="328"/>
      <c r="BA4" s="328"/>
      <c r="BB4" s="328"/>
      <c r="BC4" s="328"/>
      <c r="BD4" s="328"/>
      <c r="BE4" s="328"/>
      <c r="BF4" s="328"/>
      <c r="BG4" s="328"/>
      <c r="BH4" s="328"/>
      <c r="BI4" s="328"/>
      <c r="BJ4" s="328"/>
      <c r="BK4" s="328"/>
      <c r="BL4" s="328"/>
      <c r="BM4" s="329"/>
      <c r="BN4" s="330">
        <v>9118993</v>
      </c>
      <c r="BO4" s="331"/>
      <c r="BP4" s="331"/>
      <c r="BQ4" s="331"/>
      <c r="BR4" s="331"/>
      <c r="BS4" s="331"/>
      <c r="BT4" s="331"/>
      <c r="BU4" s="332"/>
      <c r="BV4" s="330">
        <v>9432176</v>
      </c>
      <c r="BW4" s="331"/>
      <c r="BX4" s="331"/>
      <c r="BY4" s="331"/>
      <c r="BZ4" s="331"/>
      <c r="CA4" s="331"/>
      <c r="CB4" s="331"/>
      <c r="CC4" s="332"/>
      <c r="CD4" s="333" t="s">
        <v>155</v>
      </c>
      <c r="CE4" s="334"/>
      <c r="CF4" s="334"/>
      <c r="CG4" s="334"/>
      <c r="CH4" s="334"/>
      <c r="CI4" s="334"/>
      <c r="CJ4" s="334"/>
      <c r="CK4" s="334"/>
      <c r="CL4" s="334"/>
      <c r="CM4" s="334"/>
      <c r="CN4" s="334"/>
      <c r="CO4" s="334"/>
      <c r="CP4" s="334"/>
      <c r="CQ4" s="334"/>
      <c r="CR4" s="334"/>
      <c r="CS4" s="335"/>
      <c r="CT4" s="336">
        <v>6.9</v>
      </c>
      <c r="CU4" s="337"/>
      <c r="CV4" s="337"/>
      <c r="CW4" s="337"/>
      <c r="CX4" s="337"/>
      <c r="CY4" s="337"/>
      <c r="CZ4" s="337"/>
      <c r="DA4" s="338"/>
      <c r="DB4" s="336">
        <v>5.8</v>
      </c>
      <c r="DC4" s="337"/>
      <c r="DD4" s="337"/>
      <c r="DE4" s="337"/>
      <c r="DF4" s="337"/>
      <c r="DG4" s="337"/>
      <c r="DH4" s="337"/>
      <c r="DI4" s="338"/>
    </row>
    <row r="5" spans="1:119" ht="18.75" customHeight="1" x14ac:dyDescent="0.2">
      <c r="A5" s="2"/>
      <c r="B5" s="474"/>
      <c r="C5" s="475"/>
      <c r="D5" s="475"/>
      <c r="E5" s="476"/>
      <c r="F5" s="476"/>
      <c r="G5" s="476"/>
      <c r="H5" s="476"/>
      <c r="I5" s="476"/>
      <c r="J5" s="476"/>
      <c r="K5" s="476"/>
      <c r="L5" s="476"/>
      <c r="M5" s="476"/>
      <c r="N5" s="476"/>
      <c r="O5" s="476"/>
      <c r="P5" s="476"/>
      <c r="Q5" s="476"/>
      <c r="R5" s="481"/>
      <c r="S5" s="481"/>
      <c r="T5" s="481"/>
      <c r="U5" s="481"/>
      <c r="V5" s="482"/>
      <c r="W5" s="484"/>
      <c r="X5" s="485"/>
      <c r="Y5" s="485"/>
      <c r="Z5" s="485"/>
      <c r="AA5" s="485"/>
      <c r="AB5" s="475"/>
      <c r="AC5" s="481"/>
      <c r="AD5" s="485"/>
      <c r="AE5" s="485"/>
      <c r="AF5" s="485"/>
      <c r="AG5" s="485"/>
      <c r="AH5" s="485"/>
      <c r="AI5" s="485"/>
      <c r="AJ5" s="485"/>
      <c r="AK5" s="485"/>
      <c r="AL5" s="487"/>
      <c r="AM5" s="339" t="s">
        <v>157</v>
      </c>
      <c r="AN5" s="340"/>
      <c r="AO5" s="340"/>
      <c r="AP5" s="340"/>
      <c r="AQ5" s="340"/>
      <c r="AR5" s="340"/>
      <c r="AS5" s="340"/>
      <c r="AT5" s="341"/>
      <c r="AU5" s="342" t="s">
        <v>67</v>
      </c>
      <c r="AV5" s="343"/>
      <c r="AW5" s="343"/>
      <c r="AX5" s="343"/>
      <c r="AY5" s="344" t="s">
        <v>143</v>
      </c>
      <c r="AZ5" s="345"/>
      <c r="BA5" s="345"/>
      <c r="BB5" s="345"/>
      <c r="BC5" s="345"/>
      <c r="BD5" s="345"/>
      <c r="BE5" s="345"/>
      <c r="BF5" s="345"/>
      <c r="BG5" s="345"/>
      <c r="BH5" s="345"/>
      <c r="BI5" s="345"/>
      <c r="BJ5" s="345"/>
      <c r="BK5" s="345"/>
      <c r="BL5" s="345"/>
      <c r="BM5" s="346"/>
      <c r="BN5" s="347">
        <v>8712527</v>
      </c>
      <c r="BO5" s="348"/>
      <c r="BP5" s="348"/>
      <c r="BQ5" s="348"/>
      <c r="BR5" s="348"/>
      <c r="BS5" s="348"/>
      <c r="BT5" s="348"/>
      <c r="BU5" s="349"/>
      <c r="BV5" s="347">
        <v>9102014</v>
      </c>
      <c r="BW5" s="348"/>
      <c r="BX5" s="348"/>
      <c r="BY5" s="348"/>
      <c r="BZ5" s="348"/>
      <c r="CA5" s="348"/>
      <c r="CB5" s="348"/>
      <c r="CC5" s="349"/>
      <c r="CD5" s="350" t="s">
        <v>159</v>
      </c>
      <c r="CE5" s="351"/>
      <c r="CF5" s="351"/>
      <c r="CG5" s="351"/>
      <c r="CH5" s="351"/>
      <c r="CI5" s="351"/>
      <c r="CJ5" s="351"/>
      <c r="CK5" s="351"/>
      <c r="CL5" s="351"/>
      <c r="CM5" s="351"/>
      <c r="CN5" s="351"/>
      <c r="CO5" s="351"/>
      <c r="CP5" s="351"/>
      <c r="CQ5" s="351"/>
      <c r="CR5" s="351"/>
      <c r="CS5" s="352"/>
      <c r="CT5" s="353">
        <v>93.3</v>
      </c>
      <c r="CU5" s="354"/>
      <c r="CV5" s="354"/>
      <c r="CW5" s="354"/>
      <c r="CX5" s="354"/>
      <c r="CY5" s="354"/>
      <c r="CZ5" s="354"/>
      <c r="DA5" s="355"/>
      <c r="DB5" s="353">
        <v>92.5</v>
      </c>
      <c r="DC5" s="354"/>
      <c r="DD5" s="354"/>
      <c r="DE5" s="354"/>
      <c r="DF5" s="354"/>
      <c r="DG5" s="354"/>
      <c r="DH5" s="354"/>
      <c r="DI5" s="355"/>
    </row>
    <row r="6" spans="1:119" ht="18.75" customHeight="1" x14ac:dyDescent="0.2">
      <c r="A6" s="2"/>
      <c r="B6" s="488" t="s">
        <v>161</v>
      </c>
      <c r="C6" s="489"/>
      <c r="D6" s="489"/>
      <c r="E6" s="490"/>
      <c r="F6" s="490"/>
      <c r="G6" s="490"/>
      <c r="H6" s="490"/>
      <c r="I6" s="490"/>
      <c r="J6" s="490"/>
      <c r="K6" s="490"/>
      <c r="L6" s="490" t="s">
        <v>163</v>
      </c>
      <c r="M6" s="490"/>
      <c r="N6" s="490"/>
      <c r="O6" s="490"/>
      <c r="P6" s="490"/>
      <c r="Q6" s="490"/>
      <c r="R6" s="494"/>
      <c r="S6" s="494"/>
      <c r="T6" s="494"/>
      <c r="U6" s="494"/>
      <c r="V6" s="495"/>
      <c r="W6" s="498" t="s">
        <v>165</v>
      </c>
      <c r="X6" s="499"/>
      <c r="Y6" s="499"/>
      <c r="Z6" s="499"/>
      <c r="AA6" s="499"/>
      <c r="AB6" s="489"/>
      <c r="AC6" s="502" t="s">
        <v>167</v>
      </c>
      <c r="AD6" s="503"/>
      <c r="AE6" s="503"/>
      <c r="AF6" s="503"/>
      <c r="AG6" s="503"/>
      <c r="AH6" s="503"/>
      <c r="AI6" s="503"/>
      <c r="AJ6" s="503"/>
      <c r="AK6" s="503"/>
      <c r="AL6" s="504"/>
      <c r="AM6" s="339" t="s">
        <v>71</v>
      </c>
      <c r="AN6" s="340"/>
      <c r="AO6" s="340"/>
      <c r="AP6" s="340"/>
      <c r="AQ6" s="340"/>
      <c r="AR6" s="340"/>
      <c r="AS6" s="340"/>
      <c r="AT6" s="341"/>
      <c r="AU6" s="342" t="s">
        <v>67</v>
      </c>
      <c r="AV6" s="343"/>
      <c r="AW6" s="343"/>
      <c r="AX6" s="343"/>
      <c r="AY6" s="344" t="s">
        <v>168</v>
      </c>
      <c r="AZ6" s="345"/>
      <c r="BA6" s="345"/>
      <c r="BB6" s="345"/>
      <c r="BC6" s="345"/>
      <c r="BD6" s="345"/>
      <c r="BE6" s="345"/>
      <c r="BF6" s="345"/>
      <c r="BG6" s="345"/>
      <c r="BH6" s="345"/>
      <c r="BI6" s="345"/>
      <c r="BJ6" s="345"/>
      <c r="BK6" s="345"/>
      <c r="BL6" s="345"/>
      <c r="BM6" s="346"/>
      <c r="BN6" s="347">
        <v>406466</v>
      </c>
      <c r="BO6" s="348"/>
      <c r="BP6" s="348"/>
      <c r="BQ6" s="348"/>
      <c r="BR6" s="348"/>
      <c r="BS6" s="348"/>
      <c r="BT6" s="348"/>
      <c r="BU6" s="349"/>
      <c r="BV6" s="347">
        <v>330162</v>
      </c>
      <c r="BW6" s="348"/>
      <c r="BX6" s="348"/>
      <c r="BY6" s="348"/>
      <c r="BZ6" s="348"/>
      <c r="CA6" s="348"/>
      <c r="CB6" s="348"/>
      <c r="CC6" s="349"/>
      <c r="CD6" s="350" t="s">
        <v>171</v>
      </c>
      <c r="CE6" s="351"/>
      <c r="CF6" s="351"/>
      <c r="CG6" s="351"/>
      <c r="CH6" s="351"/>
      <c r="CI6" s="351"/>
      <c r="CJ6" s="351"/>
      <c r="CK6" s="351"/>
      <c r="CL6" s="351"/>
      <c r="CM6" s="351"/>
      <c r="CN6" s="351"/>
      <c r="CO6" s="351"/>
      <c r="CP6" s="351"/>
      <c r="CQ6" s="351"/>
      <c r="CR6" s="351"/>
      <c r="CS6" s="352"/>
      <c r="CT6" s="356">
        <v>100</v>
      </c>
      <c r="CU6" s="357"/>
      <c r="CV6" s="357"/>
      <c r="CW6" s="357"/>
      <c r="CX6" s="357"/>
      <c r="CY6" s="357"/>
      <c r="CZ6" s="357"/>
      <c r="DA6" s="358"/>
      <c r="DB6" s="356">
        <v>100</v>
      </c>
      <c r="DC6" s="357"/>
      <c r="DD6" s="357"/>
      <c r="DE6" s="357"/>
      <c r="DF6" s="357"/>
      <c r="DG6" s="357"/>
      <c r="DH6" s="357"/>
      <c r="DI6" s="358"/>
    </row>
    <row r="7" spans="1:119" ht="18.75" customHeight="1" x14ac:dyDescent="0.2">
      <c r="A7" s="2"/>
      <c r="B7" s="471"/>
      <c r="C7" s="472"/>
      <c r="D7" s="472"/>
      <c r="E7" s="473"/>
      <c r="F7" s="473"/>
      <c r="G7" s="473"/>
      <c r="H7" s="473"/>
      <c r="I7" s="473"/>
      <c r="J7" s="473"/>
      <c r="K7" s="473"/>
      <c r="L7" s="473"/>
      <c r="M7" s="473"/>
      <c r="N7" s="473"/>
      <c r="O7" s="473"/>
      <c r="P7" s="473"/>
      <c r="Q7" s="473"/>
      <c r="R7" s="479"/>
      <c r="S7" s="479"/>
      <c r="T7" s="479"/>
      <c r="U7" s="479"/>
      <c r="V7" s="480"/>
      <c r="W7" s="483"/>
      <c r="X7" s="454"/>
      <c r="Y7" s="454"/>
      <c r="Z7" s="454"/>
      <c r="AA7" s="454"/>
      <c r="AB7" s="472"/>
      <c r="AC7" s="505"/>
      <c r="AD7" s="453"/>
      <c r="AE7" s="453"/>
      <c r="AF7" s="453"/>
      <c r="AG7" s="453"/>
      <c r="AH7" s="453"/>
      <c r="AI7" s="453"/>
      <c r="AJ7" s="453"/>
      <c r="AK7" s="453"/>
      <c r="AL7" s="506"/>
      <c r="AM7" s="339" t="s">
        <v>172</v>
      </c>
      <c r="AN7" s="340"/>
      <c r="AO7" s="340"/>
      <c r="AP7" s="340"/>
      <c r="AQ7" s="340"/>
      <c r="AR7" s="340"/>
      <c r="AS7" s="340"/>
      <c r="AT7" s="341"/>
      <c r="AU7" s="342" t="s">
        <v>173</v>
      </c>
      <c r="AV7" s="343"/>
      <c r="AW7" s="343"/>
      <c r="AX7" s="343"/>
      <c r="AY7" s="344" t="s">
        <v>175</v>
      </c>
      <c r="AZ7" s="345"/>
      <c r="BA7" s="345"/>
      <c r="BB7" s="345"/>
      <c r="BC7" s="345"/>
      <c r="BD7" s="345"/>
      <c r="BE7" s="345"/>
      <c r="BF7" s="345"/>
      <c r="BG7" s="345"/>
      <c r="BH7" s="345"/>
      <c r="BI7" s="345"/>
      <c r="BJ7" s="345"/>
      <c r="BK7" s="345"/>
      <c r="BL7" s="345"/>
      <c r="BM7" s="346"/>
      <c r="BN7" s="347">
        <v>21248</v>
      </c>
      <c r="BO7" s="348"/>
      <c r="BP7" s="348"/>
      <c r="BQ7" s="348"/>
      <c r="BR7" s="348"/>
      <c r="BS7" s="348"/>
      <c r="BT7" s="348"/>
      <c r="BU7" s="349"/>
      <c r="BV7" s="347">
        <v>3087</v>
      </c>
      <c r="BW7" s="348"/>
      <c r="BX7" s="348"/>
      <c r="BY7" s="348"/>
      <c r="BZ7" s="348"/>
      <c r="CA7" s="348"/>
      <c r="CB7" s="348"/>
      <c r="CC7" s="349"/>
      <c r="CD7" s="350" t="s">
        <v>176</v>
      </c>
      <c r="CE7" s="351"/>
      <c r="CF7" s="351"/>
      <c r="CG7" s="351"/>
      <c r="CH7" s="351"/>
      <c r="CI7" s="351"/>
      <c r="CJ7" s="351"/>
      <c r="CK7" s="351"/>
      <c r="CL7" s="351"/>
      <c r="CM7" s="351"/>
      <c r="CN7" s="351"/>
      <c r="CO7" s="351"/>
      <c r="CP7" s="351"/>
      <c r="CQ7" s="351"/>
      <c r="CR7" s="351"/>
      <c r="CS7" s="352"/>
      <c r="CT7" s="347">
        <v>5623553</v>
      </c>
      <c r="CU7" s="348"/>
      <c r="CV7" s="348"/>
      <c r="CW7" s="348"/>
      <c r="CX7" s="348"/>
      <c r="CY7" s="348"/>
      <c r="CZ7" s="348"/>
      <c r="DA7" s="349"/>
      <c r="DB7" s="347">
        <v>5623933</v>
      </c>
      <c r="DC7" s="348"/>
      <c r="DD7" s="348"/>
      <c r="DE7" s="348"/>
      <c r="DF7" s="348"/>
      <c r="DG7" s="348"/>
      <c r="DH7" s="348"/>
      <c r="DI7" s="349"/>
    </row>
    <row r="8" spans="1:119" ht="18.75" customHeight="1" x14ac:dyDescent="0.2">
      <c r="A8" s="2"/>
      <c r="B8" s="491"/>
      <c r="C8" s="492"/>
      <c r="D8" s="492"/>
      <c r="E8" s="493"/>
      <c r="F8" s="493"/>
      <c r="G8" s="493"/>
      <c r="H8" s="493"/>
      <c r="I8" s="493"/>
      <c r="J8" s="493"/>
      <c r="K8" s="493"/>
      <c r="L8" s="493"/>
      <c r="M8" s="493"/>
      <c r="N8" s="493"/>
      <c r="O8" s="493"/>
      <c r="P8" s="493"/>
      <c r="Q8" s="493"/>
      <c r="R8" s="496"/>
      <c r="S8" s="496"/>
      <c r="T8" s="496"/>
      <c r="U8" s="496"/>
      <c r="V8" s="497"/>
      <c r="W8" s="500"/>
      <c r="X8" s="501"/>
      <c r="Y8" s="501"/>
      <c r="Z8" s="501"/>
      <c r="AA8" s="501"/>
      <c r="AB8" s="492"/>
      <c r="AC8" s="507"/>
      <c r="AD8" s="508"/>
      <c r="AE8" s="508"/>
      <c r="AF8" s="508"/>
      <c r="AG8" s="508"/>
      <c r="AH8" s="508"/>
      <c r="AI8" s="508"/>
      <c r="AJ8" s="508"/>
      <c r="AK8" s="508"/>
      <c r="AL8" s="509"/>
      <c r="AM8" s="339" t="s">
        <v>179</v>
      </c>
      <c r="AN8" s="340"/>
      <c r="AO8" s="340"/>
      <c r="AP8" s="340"/>
      <c r="AQ8" s="340"/>
      <c r="AR8" s="340"/>
      <c r="AS8" s="340"/>
      <c r="AT8" s="341"/>
      <c r="AU8" s="342" t="s">
        <v>67</v>
      </c>
      <c r="AV8" s="343"/>
      <c r="AW8" s="343"/>
      <c r="AX8" s="343"/>
      <c r="AY8" s="344" t="s">
        <v>181</v>
      </c>
      <c r="AZ8" s="345"/>
      <c r="BA8" s="345"/>
      <c r="BB8" s="345"/>
      <c r="BC8" s="345"/>
      <c r="BD8" s="345"/>
      <c r="BE8" s="345"/>
      <c r="BF8" s="345"/>
      <c r="BG8" s="345"/>
      <c r="BH8" s="345"/>
      <c r="BI8" s="345"/>
      <c r="BJ8" s="345"/>
      <c r="BK8" s="345"/>
      <c r="BL8" s="345"/>
      <c r="BM8" s="346"/>
      <c r="BN8" s="347">
        <v>385218</v>
      </c>
      <c r="BO8" s="348"/>
      <c r="BP8" s="348"/>
      <c r="BQ8" s="348"/>
      <c r="BR8" s="348"/>
      <c r="BS8" s="348"/>
      <c r="BT8" s="348"/>
      <c r="BU8" s="349"/>
      <c r="BV8" s="347">
        <v>327075</v>
      </c>
      <c r="BW8" s="348"/>
      <c r="BX8" s="348"/>
      <c r="BY8" s="348"/>
      <c r="BZ8" s="348"/>
      <c r="CA8" s="348"/>
      <c r="CB8" s="348"/>
      <c r="CC8" s="349"/>
      <c r="CD8" s="350" t="s">
        <v>182</v>
      </c>
      <c r="CE8" s="351"/>
      <c r="CF8" s="351"/>
      <c r="CG8" s="351"/>
      <c r="CH8" s="351"/>
      <c r="CI8" s="351"/>
      <c r="CJ8" s="351"/>
      <c r="CK8" s="351"/>
      <c r="CL8" s="351"/>
      <c r="CM8" s="351"/>
      <c r="CN8" s="351"/>
      <c r="CO8" s="351"/>
      <c r="CP8" s="351"/>
      <c r="CQ8" s="351"/>
      <c r="CR8" s="351"/>
      <c r="CS8" s="352"/>
      <c r="CT8" s="359">
        <v>0.77</v>
      </c>
      <c r="CU8" s="360"/>
      <c r="CV8" s="360"/>
      <c r="CW8" s="360"/>
      <c r="CX8" s="360"/>
      <c r="CY8" s="360"/>
      <c r="CZ8" s="360"/>
      <c r="DA8" s="361"/>
      <c r="DB8" s="359">
        <v>0.76</v>
      </c>
      <c r="DC8" s="360"/>
      <c r="DD8" s="360"/>
      <c r="DE8" s="360"/>
      <c r="DF8" s="360"/>
      <c r="DG8" s="360"/>
      <c r="DH8" s="360"/>
      <c r="DI8" s="361"/>
    </row>
    <row r="9" spans="1:119" ht="18.75" customHeight="1" x14ac:dyDescent="0.2">
      <c r="A9" s="2"/>
      <c r="B9" s="321" t="s">
        <v>19</v>
      </c>
      <c r="C9" s="322"/>
      <c r="D9" s="322"/>
      <c r="E9" s="322"/>
      <c r="F9" s="322"/>
      <c r="G9" s="322"/>
      <c r="H9" s="322"/>
      <c r="I9" s="322"/>
      <c r="J9" s="322"/>
      <c r="K9" s="416"/>
      <c r="L9" s="372" t="s">
        <v>183</v>
      </c>
      <c r="M9" s="373"/>
      <c r="N9" s="373"/>
      <c r="O9" s="373"/>
      <c r="P9" s="373"/>
      <c r="Q9" s="374"/>
      <c r="R9" s="375">
        <v>26426</v>
      </c>
      <c r="S9" s="376"/>
      <c r="T9" s="376"/>
      <c r="U9" s="376"/>
      <c r="V9" s="377"/>
      <c r="W9" s="324" t="s">
        <v>184</v>
      </c>
      <c r="X9" s="325"/>
      <c r="Y9" s="325"/>
      <c r="Z9" s="325"/>
      <c r="AA9" s="325"/>
      <c r="AB9" s="325"/>
      <c r="AC9" s="325"/>
      <c r="AD9" s="325"/>
      <c r="AE9" s="325"/>
      <c r="AF9" s="325"/>
      <c r="AG9" s="325"/>
      <c r="AH9" s="325"/>
      <c r="AI9" s="325"/>
      <c r="AJ9" s="325"/>
      <c r="AK9" s="325"/>
      <c r="AL9" s="326"/>
      <c r="AM9" s="339" t="s">
        <v>186</v>
      </c>
      <c r="AN9" s="340"/>
      <c r="AO9" s="340"/>
      <c r="AP9" s="340"/>
      <c r="AQ9" s="340"/>
      <c r="AR9" s="340"/>
      <c r="AS9" s="340"/>
      <c r="AT9" s="341"/>
      <c r="AU9" s="342" t="s">
        <v>67</v>
      </c>
      <c r="AV9" s="343"/>
      <c r="AW9" s="343"/>
      <c r="AX9" s="343"/>
      <c r="AY9" s="344" t="s">
        <v>69</v>
      </c>
      <c r="AZ9" s="345"/>
      <c r="BA9" s="345"/>
      <c r="BB9" s="345"/>
      <c r="BC9" s="345"/>
      <c r="BD9" s="345"/>
      <c r="BE9" s="345"/>
      <c r="BF9" s="345"/>
      <c r="BG9" s="345"/>
      <c r="BH9" s="345"/>
      <c r="BI9" s="345"/>
      <c r="BJ9" s="345"/>
      <c r="BK9" s="345"/>
      <c r="BL9" s="345"/>
      <c r="BM9" s="346"/>
      <c r="BN9" s="347">
        <v>58143</v>
      </c>
      <c r="BO9" s="348"/>
      <c r="BP9" s="348"/>
      <c r="BQ9" s="348"/>
      <c r="BR9" s="348"/>
      <c r="BS9" s="348"/>
      <c r="BT9" s="348"/>
      <c r="BU9" s="349"/>
      <c r="BV9" s="347">
        <v>-90795</v>
      </c>
      <c r="BW9" s="348"/>
      <c r="BX9" s="348"/>
      <c r="BY9" s="348"/>
      <c r="BZ9" s="348"/>
      <c r="CA9" s="348"/>
      <c r="CB9" s="348"/>
      <c r="CC9" s="349"/>
      <c r="CD9" s="350" t="s">
        <v>65</v>
      </c>
      <c r="CE9" s="351"/>
      <c r="CF9" s="351"/>
      <c r="CG9" s="351"/>
      <c r="CH9" s="351"/>
      <c r="CI9" s="351"/>
      <c r="CJ9" s="351"/>
      <c r="CK9" s="351"/>
      <c r="CL9" s="351"/>
      <c r="CM9" s="351"/>
      <c r="CN9" s="351"/>
      <c r="CO9" s="351"/>
      <c r="CP9" s="351"/>
      <c r="CQ9" s="351"/>
      <c r="CR9" s="351"/>
      <c r="CS9" s="352"/>
      <c r="CT9" s="353">
        <v>11</v>
      </c>
      <c r="CU9" s="354"/>
      <c r="CV9" s="354"/>
      <c r="CW9" s="354"/>
      <c r="CX9" s="354"/>
      <c r="CY9" s="354"/>
      <c r="CZ9" s="354"/>
      <c r="DA9" s="355"/>
      <c r="DB9" s="353">
        <v>11</v>
      </c>
      <c r="DC9" s="354"/>
      <c r="DD9" s="354"/>
      <c r="DE9" s="354"/>
      <c r="DF9" s="354"/>
      <c r="DG9" s="354"/>
      <c r="DH9" s="354"/>
      <c r="DI9" s="355"/>
    </row>
    <row r="10" spans="1:119" ht="18.75" customHeight="1" x14ac:dyDescent="0.2">
      <c r="A10" s="2"/>
      <c r="B10" s="321"/>
      <c r="C10" s="322"/>
      <c r="D10" s="322"/>
      <c r="E10" s="322"/>
      <c r="F10" s="322"/>
      <c r="G10" s="322"/>
      <c r="H10" s="322"/>
      <c r="I10" s="322"/>
      <c r="J10" s="322"/>
      <c r="K10" s="416"/>
      <c r="L10" s="362" t="s">
        <v>188</v>
      </c>
      <c r="M10" s="340"/>
      <c r="N10" s="340"/>
      <c r="O10" s="340"/>
      <c r="P10" s="340"/>
      <c r="Q10" s="341"/>
      <c r="R10" s="363">
        <v>27023</v>
      </c>
      <c r="S10" s="364"/>
      <c r="T10" s="364"/>
      <c r="U10" s="364"/>
      <c r="V10" s="365"/>
      <c r="W10" s="483"/>
      <c r="X10" s="454"/>
      <c r="Y10" s="454"/>
      <c r="Z10" s="454"/>
      <c r="AA10" s="454"/>
      <c r="AB10" s="454"/>
      <c r="AC10" s="454"/>
      <c r="AD10" s="454"/>
      <c r="AE10" s="454"/>
      <c r="AF10" s="454"/>
      <c r="AG10" s="454"/>
      <c r="AH10" s="454"/>
      <c r="AI10" s="454"/>
      <c r="AJ10" s="454"/>
      <c r="AK10" s="454"/>
      <c r="AL10" s="486"/>
      <c r="AM10" s="339" t="s">
        <v>189</v>
      </c>
      <c r="AN10" s="340"/>
      <c r="AO10" s="340"/>
      <c r="AP10" s="340"/>
      <c r="AQ10" s="340"/>
      <c r="AR10" s="340"/>
      <c r="AS10" s="340"/>
      <c r="AT10" s="341"/>
      <c r="AU10" s="342" t="s">
        <v>67</v>
      </c>
      <c r="AV10" s="343"/>
      <c r="AW10" s="343"/>
      <c r="AX10" s="343"/>
      <c r="AY10" s="344" t="s">
        <v>191</v>
      </c>
      <c r="AZ10" s="345"/>
      <c r="BA10" s="345"/>
      <c r="BB10" s="345"/>
      <c r="BC10" s="345"/>
      <c r="BD10" s="345"/>
      <c r="BE10" s="345"/>
      <c r="BF10" s="345"/>
      <c r="BG10" s="345"/>
      <c r="BH10" s="345"/>
      <c r="BI10" s="345"/>
      <c r="BJ10" s="345"/>
      <c r="BK10" s="345"/>
      <c r="BL10" s="345"/>
      <c r="BM10" s="346"/>
      <c r="BN10" s="347">
        <v>420360</v>
      </c>
      <c r="BO10" s="348"/>
      <c r="BP10" s="348"/>
      <c r="BQ10" s="348"/>
      <c r="BR10" s="348"/>
      <c r="BS10" s="348"/>
      <c r="BT10" s="348"/>
      <c r="BU10" s="349"/>
      <c r="BV10" s="347">
        <v>320216</v>
      </c>
      <c r="BW10" s="348"/>
      <c r="BX10" s="348"/>
      <c r="BY10" s="348"/>
      <c r="BZ10" s="348"/>
      <c r="CA10" s="348"/>
      <c r="CB10" s="348"/>
      <c r="CC10" s="349"/>
      <c r="CD10" s="25" t="s">
        <v>192</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2">
      <c r="A11" s="2"/>
      <c r="B11" s="321"/>
      <c r="C11" s="322"/>
      <c r="D11" s="322"/>
      <c r="E11" s="322"/>
      <c r="F11" s="322"/>
      <c r="G11" s="322"/>
      <c r="H11" s="322"/>
      <c r="I11" s="322"/>
      <c r="J11" s="322"/>
      <c r="K11" s="416"/>
      <c r="L11" s="366" t="s">
        <v>140</v>
      </c>
      <c r="M11" s="367"/>
      <c r="N11" s="367"/>
      <c r="O11" s="367"/>
      <c r="P11" s="367"/>
      <c r="Q11" s="368"/>
      <c r="R11" s="369" t="s">
        <v>194</v>
      </c>
      <c r="S11" s="370"/>
      <c r="T11" s="370"/>
      <c r="U11" s="370"/>
      <c r="V11" s="371"/>
      <c r="W11" s="483"/>
      <c r="X11" s="454"/>
      <c r="Y11" s="454"/>
      <c r="Z11" s="454"/>
      <c r="AA11" s="454"/>
      <c r="AB11" s="454"/>
      <c r="AC11" s="454"/>
      <c r="AD11" s="454"/>
      <c r="AE11" s="454"/>
      <c r="AF11" s="454"/>
      <c r="AG11" s="454"/>
      <c r="AH11" s="454"/>
      <c r="AI11" s="454"/>
      <c r="AJ11" s="454"/>
      <c r="AK11" s="454"/>
      <c r="AL11" s="486"/>
      <c r="AM11" s="339" t="s">
        <v>196</v>
      </c>
      <c r="AN11" s="340"/>
      <c r="AO11" s="340"/>
      <c r="AP11" s="340"/>
      <c r="AQ11" s="340"/>
      <c r="AR11" s="340"/>
      <c r="AS11" s="340"/>
      <c r="AT11" s="341"/>
      <c r="AU11" s="342" t="s">
        <v>67</v>
      </c>
      <c r="AV11" s="343"/>
      <c r="AW11" s="343"/>
      <c r="AX11" s="343"/>
      <c r="AY11" s="344" t="s">
        <v>197</v>
      </c>
      <c r="AZ11" s="345"/>
      <c r="BA11" s="345"/>
      <c r="BB11" s="345"/>
      <c r="BC11" s="345"/>
      <c r="BD11" s="345"/>
      <c r="BE11" s="345"/>
      <c r="BF11" s="345"/>
      <c r="BG11" s="345"/>
      <c r="BH11" s="345"/>
      <c r="BI11" s="345"/>
      <c r="BJ11" s="345"/>
      <c r="BK11" s="345"/>
      <c r="BL11" s="345"/>
      <c r="BM11" s="346"/>
      <c r="BN11" s="347">
        <v>0</v>
      </c>
      <c r="BO11" s="348"/>
      <c r="BP11" s="348"/>
      <c r="BQ11" s="348"/>
      <c r="BR11" s="348"/>
      <c r="BS11" s="348"/>
      <c r="BT11" s="348"/>
      <c r="BU11" s="349"/>
      <c r="BV11" s="347">
        <v>0</v>
      </c>
      <c r="BW11" s="348"/>
      <c r="BX11" s="348"/>
      <c r="BY11" s="348"/>
      <c r="BZ11" s="348"/>
      <c r="CA11" s="348"/>
      <c r="CB11" s="348"/>
      <c r="CC11" s="349"/>
      <c r="CD11" s="350" t="s">
        <v>200</v>
      </c>
      <c r="CE11" s="351"/>
      <c r="CF11" s="351"/>
      <c r="CG11" s="351"/>
      <c r="CH11" s="351"/>
      <c r="CI11" s="351"/>
      <c r="CJ11" s="351"/>
      <c r="CK11" s="351"/>
      <c r="CL11" s="351"/>
      <c r="CM11" s="351"/>
      <c r="CN11" s="351"/>
      <c r="CO11" s="351"/>
      <c r="CP11" s="351"/>
      <c r="CQ11" s="351"/>
      <c r="CR11" s="351"/>
      <c r="CS11" s="352"/>
      <c r="CT11" s="359" t="s">
        <v>201</v>
      </c>
      <c r="CU11" s="360"/>
      <c r="CV11" s="360"/>
      <c r="CW11" s="360"/>
      <c r="CX11" s="360"/>
      <c r="CY11" s="360"/>
      <c r="CZ11" s="360"/>
      <c r="DA11" s="361"/>
      <c r="DB11" s="359" t="s">
        <v>201</v>
      </c>
      <c r="DC11" s="360"/>
      <c r="DD11" s="360"/>
      <c r="DE11" s="360"/>
      <c r="DF11" s="360"/>
      <c r="DG11" s="360"/>
      <c r="DH11" s="360"/>
      <c r="DI11" s="361"/>
    </row>
    <row r="12" spans="1:119" ht="18.75" customHeight="1" x14ac:dyDescent="0.2">
      <c r="A12" s="2"/>
      <c r="B12" s="510" t="s">
        <v>202</v>
      </c>
      <c r="C12" s="511"/>
      <c r="D12" s="511"/>
      <c r="E12" s="511"/>
      <c r="F12" s="511"/>
      <c r="G12" s="511"/>
      <c r="H12" s="511"/>
      <c r="I12" s="511"/>
      <c r="J12" s="511"/>
      <c r="K12" s="512"/>
      <c r="L12" s="385" t="s">
        <v>204</v>
      </c>
      <c r="M12" s="386"/>
      <c r="N12" s="386"/>
      <c r="O12" s="386"/>
      <c r="P12" s="386"/>
      <c r="Q12" s="387"/>
      <c r="R12" s="388">
        <v>26671</v>
      </c>
      <c r="S12" s="389"/>
      <c r="T12" s="389"/>
      <c r="U12" s="389"/>
      <c r="V12" s="390"/>
      <c r="W12" s="391" t="s">
        <v>5</v>
      </c>
      <c r="X12" s="343"/>
      <c r="Y12" s="343"/>
      <c r="Z12" s="343"/>
      <c r="AA12" s="343"/>
      <c r="AB12" s="392"/>
      <c r="AC12" s="342" t="s">
        <v>24</v>
      </c>
      <c r="AD12" s="343"/>
      <c r="AE12" s="343"/>
      <c r="AF12" s="343"/>
      <c r="AG12" s="392"/>
      <c r="AH12" s="342" t="s">
        <v>205</v>
      </c>
      <c r="AI12" s="343"/>
      <c r="AJ12" s="343"/>
      <c r="AK12" s="343"/>
      <c r="AL12" s="393"/>
      <c r="AM12" s="339" t="s">
        <v>206</v>
      </c>
      <c r="AN12" s="340"/>
      <c r="AO12" s="340"/>
      <c r="AP12" s="340"/>
      <c r="AQ12" s="340"/>
      <c r="AR12" s="340"/>
      <c r="AS12" s="340"/>
      <c r="AT12" s="341"/>
      <c r="AU12" s="342" t="s">
        <v>67</v>
      </c>
      <c r="AV12" s="343"/>
      <c r="AW12" s="343"/>
      <c r="AX12" s="343"/>
      <c r="AY12" s="344" t="s">
        <v>208</v>
      </c>
      <c r="AZ12" s="345"/>
      <c r="BA12" s="345"/>
      <c r="BB12" s="345"/>
      <c r="BC12" s="345"/>
      <c r="BD12" s="345"/>
      <c r="BE12" s="345"/>
      <c r="BF12" s="345"/>
      <c r="BG12" s="345"/>
      <c r="BH12" s="345"/>
      <c r="BI12" s="345"/>
      <c r="BJ12" s="345"/>
      <c r="BK12" s="345"/>
      <c r="BL12" s="345"/>
      <c r="BM12" s="346"/>
      <c r="BN12" s="347">
        <v>320000</v>
      </c>
      <c r="BO12" s="348"/>
      <c r="BP12" s="348"/>
      <c r="BQ12" s="348"/>
      <c r="BR12" s="348"/>
      <c r="BS12" s="348"/>
      <c r="BT12" s="348"/>
      <c r="BU12" s="349"/>
      <c r="BV12" s="347">
        <v>320000</v>
      </c>
      <c r="BW12" s="348"/>
      <c r="BX12" s="348"/>
      <c r="BY12" s="348"/>
      <c r="BZ12" s="348"/>
      <c r="CA12" s="348"/>
      <c r="CB12" s="348"/>
      <c r="CC12" s="349"/>
      <c r="CD12" s="350" t="s">
        <v>210</v>
      </c>
      <c r="CE12" s="351"/>
      <c r="CF12" s="351"/>
      <c r="CG12" s="351"/>
      <c r="CH12" s="351"/>
      <c r="CI12" s="351"/>
      <c r="CJ12" s="351"/>
      <c r="CK12" s="351"/>
      <c r="CL12" s="351"/>
      <c r="CM12" s="351"/>
      <c r="CN12" s="351"/>
      <c r="CO12" s="351"/>
      <c r="CP12" s="351"/>
      <c r="CQ12" s="351"/>
      <c r="CR12" s="351"/>
      <c r="CS12" s="352"/>
      <c r="CT12" s="359" t="s">
        <v>201</v>
      </c>
      <c r="CU12" s="360"/>
      <c r="CV12" s="360"/>
      <c r="CW12" s="360"/>
      <c r="CX12" s="360"/>
      <c r="CY12" s="360"/>
      <c r="CZ12" s="360"/>
      <c r="DA12" s="361"/>
      <c r="DB12" s="359" t="s">
        <v>201</v>
      </c>
      <c r="DC12" s="360"/>
      <c r="DD12" s="360"/>
      <c r="DE12" s="360"/>
      <c r="DF12" s="360"/>
      <c r="DG12" s="360"/>
      <c r="DH12" s="360"/>
      <c r="DI12" s="361"/>
    </row>
    <row r="13" spans="1:119" ht="18.75" customHeight="1" x14ac:dyDescent="0.2">
      <c r="A13" s="2"/>
      <c r="B13" s="513"/>
      <c r="C13" s="514"/>
      <c r="D13" s="514"/>
      <c r="E13" s="514"/>
      <c r="F13" s="514"/>
      <c r="G13" s="514"/>
      <c r="H13" s="514"/>
      <c r="I13" s="514"/>
      <c r="J13" s="514"/>
      <c r="K13" s="515"/>
      <c r="L13" s="16"/>
      <c r="M13" s="378" t="s">
        <v>211</v>
      </c>
      <c r="N13" s="379"/>
      <c r="O13" s="379"/>
      <c r="P13" s="379"/>
      <c r="Q13" s="380"/>
      <c r="R13" s="381">
        <v>26016</v>
      </c>
      <c r="S13" s="382"/>
      <c r="T13" s="382"/>
      <c r="U13" s="382"/>
      <c r="V13" s="383"/>
      <c r="W13" s="498" t="s">
        <v>213</v>
      </c>
      <c r="X13" s="499"/>
      <c r="Y13" s="499"/>
      <c r="Z13" s="499"/>
      <c r="AA13" s="499"/>
      <c r="AB13" s="489"/>
      <c r="AC13" s="363">
        <v>608</v>
      </c>
      <c r="AD13" s="364"/>
      <c r="AE13" s="364"/>
      <c r="AF13" s="364"/>
      <c r="AG13" s="384"/>
      <c r="AH13" s="363">
        <v>670</v>
      </c>
      <c r="AI13" s="364"/>
      <c r="AJ13" s="364"/>
      <c r="AK13" s="364"/>
      <c r="AL13" s="365"/>
      <c r="AM13" s="339" t="s">
        <v>214</v>
      </c>
      <c r="AN13" s="340"/>
      <c r="AO13" s="340"/>
      <c r="AP13" s="340"/>
      <c r="AQ13" s="340"/>
      <c r="AR13" s="340"/>
      <c r="AS13" s="340"/>
      <c r="AT13" s="341"/>
      <c r="AU13" s="342" t="s">
        <v>173</v>
      </c>
      <c r="AV13" s="343"/>
      <c r="AW13" s="343"/>
      <c r="AX13" s="343"/>
      <c r="AY13" s="344" t="s">
        <v>216</v>
      </c>
      <c r="AZ13" s="345"/>
      <c r="BA13" s="345"/>
      <c r="BB13" s="345"/>
      <c r="BC13" s="345"/>
      <c r="BD13" s="345"/>
      <c r="BE13" s="345"/>
      <c r="BF13" s="345"/>
      <c r="BG13" s="345"/>
      <c r="BH13" s="345"/>
      <c r="BI13" s="345"/>
      <c r="BJ13" s="345"/>
      <c r="BK13" s="345"/>
      <c r="BL13" s="345"/>
      <c r="BM13" s="346"/>
      <c r="BN13" s="347">
        <v>158503</v>
      </c>
      <c r="BO13" s="348"/>
      <c r="BP13" s="348"/>
      <c r="BQ13" s="348"/>
      <c r="BR13" s="348"/>
      <c r="BS13" s="348"/>
      <c r="BT13" s="348"/>
      <c r="BU13" s="349"/>
      <c r="BV13" s="347">
        <v>-90579</v>
      </c>
      <c r="BW13" s="348"/>
      <c r="BX13" s="348"/>
      <c r="BY13" s="348"/>
      <c r="BZ13" s="348"/>
      <c r="CA13" s="348"/>
      <c r="CB13" s="348"/>
      <c r="CC13" s="349"/>
      <c r="CD13" s="350" t="s">
        <v>218</v>
      </c>
      <c r="CE13" s="351"/>
      <c r="CF13" s="351"/>
      <c r="CG13" s="351"/>
      <c r="CH13" s="351"/>
      <c r="CI13" s="351"/>
      <c r="CJ13" s="351"/>
      <c r="CK13" s="351"/>
      <c r="CL13" s="351"/>
      <c r="CM13" s="351"/>
      <c r="CN13" s="351"/>
      <c r="CO13" s="351"/>
      <c r="CP13" s="351"/>
      <c r="CQ13" s="351"/>
      <c r="CR13" s="351"/>
      <c r="CS13" s="352"/>
      <c r="CT13" s="353">
        <v>6.7</v>
      </c>
      <c r="CU13" s="354"/>
      <c r="CV13" s="354"/>
      <c r="CW13" s="354"/>
      <c r="CX13" s="354"/>
      <c r="CY13" s="354"/>
      <c r="CZ13" s="354"/>
      <c r="DA13" s="355"/>
      <c r="DB13" s="353">
        <v>6.3</v>
      </c>
      <c r="DC13" s="354"/>
      <c r="DD13" s="354"/>
      <c r="DE13" s="354"/>
      <c r="DF13" s="354"/>
      <c r="DG13" s="354"/>
      <c r="DH13" s="354"/>
      <c r="DI13" s="355"/>
    </row>
    <row r="14" spans="1:119" ht="18.75" customHeight="1" x14ac:dyDescent="0.2">
      <c r="A14" s="2"/>
      <c r="B14" s="513"/>
      <c r="C14" s="514"/>
      <c r="D14" s="514"/>
      <c r="E14" s="514"/>
      <c r="F14" s="514"/>
      <c r="G14" s="514"/>
      <c r="H14" s="514"/>
      <c r="I14" s="514"/>
      <c r="J14" s="514"/>
      <c r="K14" s="515"/>
      <c r="L14" s="400" t="s">
        <v>219</v>
      </c>
      <c r="M14" s="401"/>
      <c r="N14" s="401"/>
      <c r="O14" s="401"/>
      <c r="P14" s="401"/>
      <c r="Q14" s="402"/>
      <c r="R14" s="381">
        <v>26807</v>
      </c>
      <c r="S14" s="382"/>
      <c r="T14" s="382"/>
      <c r="U14" s="382"/>
      <c r="V14" s="383"/>
      <c r="W14" s="484"/>
      <c r="X14" s="485"/>
      <c r="Y14" s="485"/>
      <c r="Z14" s="485"/>
      <c r="AA14" s="485"/>
      <c r="AB14" s="475"/>
      <c r="AC14" s="403">
        <v>4.8</v>
      </c>
      <c r="AD14" s="404"/>
      <c r="AE14" s="404"/>
      <c r="AF14" s="404"/>
      <c r="AG14" s="405"/>
      <c r="AH14" s="403">
        <v>5.0999999999999996</v>
      </c>
      <c r="AI14" s="404"/>
      <c r="AJ14" s="404"/>
      <c r="AK14" s="404"/>
      <c r="AL14" s="406"/>
      <c r="AM14" s="339"/>
      <c r="AN14" s="340"/>
      <c r="AO14" s="340"/>
      <c r="AP14" s="340"/>
      <c r="AQ14" s="340"/>
      <c r="AR14" s="340"/>
      <c r="AS14" s="340"/>
      <c r="AT14" s="341"/>
      <c r="AU14" s="342"/>
      <c r="AV14" s="343"/>
      <c r="AW14" s="343"/>
      <c r="AX14" s="343"/>
      <c r="AY14" s="344"/>
      <c r="AZ14" s="345"/>
      <c r="BA14" s="345"/>
      <c r="BB14" s="345"/>
      <c r="BC14" s="345"/>
      <c r="BD14" s="345"/>
      <c r="BE14" s="345"/>
      <c r="BF14" s="345"/>
      <c r="BG14" s="345"/>
      <c r="BH14" s="345"/>
      <c r="BI14" s="345"/>
      <c r="BJ14" s="345"/>
      <c r="BK14" s="345"/>
      <c r="BL14" s="345"/>
      <c r="BM14" s="346"/>
      <c r="BN14" s="347"/>
      <c r="BO14" s="348"/>
      <c r="BP14" s="348"/>
      <c r="BQ14" s="348"/>
      <c r="BR14" s="348"/>
      <c r="BS14" s="348"/>
      <c r="BT14" s="348"/>
      <c r="BU14" s="349"/>
      <c r="BV14" s="347"/>
      <c r="BW14" s="348"/>
      <c r="BX14" s="348"/>
      <c r="BY14" s="348"/>
      <c r="BZ14" s="348"/>
      <c r="CA14" s="348"/>
      <c r="CB14" s="348"/>
      <c r="CC14" s="349"/>
      <c r="CD14" s="394" t="s">
        <v>223</v>
      </c>
      <c r="CE14" s="395"/>
      <c r="CF14" s="395"/>
      <c r="CG14" s="395"/>
      <c r="CH14" s="395"/>
      <c r="CI14" s="395"/>
      <c r="CJ14" s="395"/>
      <c r="CK14" s="395"/>
      <c r="CL14" s="395"/>
      <c r="CM14" s="395"/>
      <c r="CN14" s="395"/>
      <c r="CO14" s="395"/>
      <c r="CP14" s="395"/>
      <c r="CQ14" s="395"/>
      <c r="CR14" s="395"/>
      <c r="CS14" s="396"/>
      <c r="CT14" s="397" t="s">
        <v>201</v>
      </c>
      <c r="CU14" s="398"/>
      <c r="CV14" s="398"/>
      <c r="CW14" s="398"/>
      <c r="CX14" s="398"/>
      <c r="CY14" s="398"/>
      <c r="CZ14" s="398"/>
      <c r="DA14" s="399"/>
      <c r="DB14" s="397" t="s">
        <v>201</v>
      </c>
      <c r="DC14" s="398"/>
      <c r="DD14" s="398"/>
      <c r="DE14" s="398"/>
      <c r="DF14" s="398"/>
      <c r="DG14" s="398"/>
      <c r="DH14" s="398"/>
      <c r="DI14" s="399"/>
    </row>
    <row r="15" spans="1:119" ht="18.75" customHeight="1" x14ac:dyDescent="0.2">
      <c r="A15" s="2"/>
      <c r="B15" s="513"/>
      <c r="C15" s="514"/>
      <c r="D15" s="514"/>
      <c r="E15" s="514"/>
      <c r="F15" s="514"/>
      <c r="G15" s="514"/>
      <c r="H15" s="514"/>
      <c r="I15" s="514"/>
      <c r="J15" s="514"/>
      <c r="K15" s="515"/>
      <c r="L15" s="16"/>
      <c r="M15" s="378" t="s">
        <v>211</v>
      </c>
      <c r="N15" s="379"/>
      <c r="O15" s="379"/>
      <c r="P15" s="379"/>
      <c r="Q15" s="380"/>
      <c r="R15" s="381">
        <v>26208</v>
      </c>
      <c r="S15" s="382"/>
      <c r="T15" s="382"/>
      <c r="U15" s="382"/>
      <c r="V15" s="383"/>
      <c r="W15" s="498" t="s">
        <v>9</v>
      </c>
      <c r="X15" s="499"/>
      <c r="Y15" s="499"/>
      <c r="Z15" s="499"/>
      <c r="AA15" s="499"/>
      <c r="AB15" s="489"/>
      <c r="AC15" s="363">
        <v>5136</v>
      </c>
      <c r="AD15" s="364"/>
      <c r="AE15" s="364"/>
      <c r="AF15" s="364"/>
      <c r="AG15" s="384"/>
      <c r="AH15" s="363">
        <v>5441</v>
      </c>
      <c r="AI15" s="364"/>
      <c r="AJ15" s="364"/>
      <c r="AK15" s="364"/>
      <c r="AL15" s="365"/>
      <c r="AM15" s="339"/>
      <c r="AN15" s="340"/>
      <c r="AO15" s="340"/>
      <c r="AP15" s="340"/>
      <c r="AQ15" s="340"/>
      <c r="AR15" s="340"/>
      <c r="AS15" s="340"/>
      <c r="AT15" s="341"/>
      <c r="AU15" s="342"/>
      <c r="AV15" s="343"/>
      <c r="AW15" s="343"/>
      <c r="AX15" s="343"/>
      <c r="AY15" s="327" t="s">
        <v>226</v>
      </c>
      <c r="AZ15" s="328"/>
      <c r="BA15" s="328"/>
      <c r="BB15" s="328"/>
      <c r="BC15" s="328"/>
      <c r="BD15" s="328"/>
      <c r="BE15" s="328"/>
      <c r="BF15" s="328"/>
      <c r="BG15" s="328"/>
      <c r="BH15" s="328"/>
      <c r="BI15" s="328"/>
      <c r="BJ15" s="328"/>
      <c r="BK15" s="328"/>
      <c r="BL15" s="328"/>
      <c r="BM15" s="329"/>
      <c r="BN15" s="330">
        <v>3380851</v>
      </c>
      <c r="BO15" s="331"/>
      <c r="BP15" s="331"/>
      <c r="BQ15" s="331"/>
      <c r="BR15" s="331"/>
      <c r="BS15" s="331"/>
      <c r="BT15" s="331"/>
      <c r="BU15" s="332"/>
      <c r="BV15" s="330">
        <v>3293703</v>
      </c>
      <c r="BW15" s="331"/>
      <c r="BX15" s="331"/>
      <c r="BY15" s="331"/>
      <c r="BZ15" s="331"/>
      <c r="CA15" s="331"/>
      <c r="CB15" s="331"/>
      <c r="CC15" s="332"/>
      <c r="CD15" s="333" t="s">
        <v>212</v>
      </c>
      <c r="CE15" s="334"/>
      <c r="CF15" s="334"/>
      <c r="CG15" s="334"/>
      <c r="CH15" s="334"/>
      <c r="CI15" s="334"/>
      <c r="CJ15" s="334"/>
      <c r="CK15" s="334"/>
      <c r="CL15" s="334"/>
      <c r="CM15" s="334"/>
      <c r="CN15" s="334"/>
      <c r="CO15" s="334"/>
      <c r="CP15" s="334"/>
      <c r="CQ15" s="334"/>
      <c r="CR15" s="334"/>
      <c r="CS15" s="335"/>
      <c r="CT15" s="31"/>
      <c r="CU15" s="34"/>
      <c r="CV15" s="34"/>
      <c r="CW15" s="34"/>
      <c r="CX15" s="34"/>
      <c r="CY15" s="34"/>
      <c r="CZ15" s="34"/>
      <c r="DA15" s="37"/>
      <c r="DB15" s="31"/>
      <c r="DC15" s="34"/>
      <c r="DD15" s="34"/>
      <c r="DE15" s="34"/>
      <c r="DF15" s="34"/>
      <c r="DG15" s="34"/>
      <c r="DH15" s="34"/>
      <c r="DI15" s="37"/>
    </row>
    <row r="16" spans="1:119" ht="18.75" customHeight="1" x14ac:dyDescent="0.2">
      <c r="A16" s="2"/>
      <c r="B16" s="513"/>
      <c r="C16" s="514"/>
      <c r="D16" s="514"/>
      <c r="E16" s="514"/>
      <c r="F16" s="514"/>
      <c r="G16" s="514"/>
      <c r="H16" s="514"/>
      <c r="I16" s="514"/>
      <c r="J16" s="514"/>
      <c r="K16" s="515"/>
      <c r="L16" s="400" t="s">
        <v>46</v>
      </c>
      <c r="M16" s="407"/>
      <c r="N16" s="407"/>
      <c r="O16" s="407"/>
      <c r="P16" s="407"/>
      <c r="Q16" s="408"/>
      <c r="R16" s="409" t="s">
        <v>4</v>
      </c>
      <c r="S16" s="410"/>
      <c r="T16" s="410"/>
      <c r="U16" s="410"/>
      <c r="V16" s="411"/>
      <c r="W16" s="484"/>
      <c r="X16" s="485"/>
      <c r="Y16" s="485"/>
      <c r="Z16" s="485"/>
      <c r="AA16" s="485"/>
      <c r="AB16" s="475"/>
      <c r="AC16" s="403">
        <v>40.200000000000003</v>
      </c>
      <c r="AD16" s="404"/>
      <c r="AE16" s="404"/>
      <c r="AF16" s="404"/>
      <c r="AG16" s="405"/>
      <c r="AH16" s="403">
        <v>41.7</v>
      </c>
      <c r="AI16" s="404"/>
      <c r="AJ16" s="404"/>
      <c r="AK16" s="404"/>
      <c r="AL16" s="406"/>
      <c r="AM16" s="339"/>
      <c r="AN16" s="340"/>
      <c r="AO16" s="340"/>
      <c r="AP16" s="340"/>
      <c r="AQ16" s="340"/>
      <c r="AR16" s="340"/>
      <c r="AS16" s="340"/>
      <c r="AT16" s="341"/>
      <c r="AU16" s="342"/>
      <c r="AV16" s="343"/>
      <c r="AW16" s="343"/>
      <c r="AX16" s="343"/>
      <c r="AY16" s="344" t="s">
        <v>109</v>
      </c>
      <c r="AZ16" s="345"/>
      <c r="BA16" s="345"/>
      <c r="BB16" s="345"/>
      <c r="BC16" s="345"/>
      <c r="BD16" s="345"/>
      <c r="BE16" s="345"/>
      <c r="BF16" s="345"/>
      <c r="BG16" s="345"/>
      <c r="BH16" s="345"/>
      <c r="BI16" s="345"/>
      <c r="BJ16" s="345"/>
      <c r="BK16" s="345"/>
      <c r="BL16" s="345"/>
      <c r="BM16" s="346"/>
      <c r="BN16" s="347">
        <v>4325721</v>
      </c>
      <c r="BO16" s="348"/>
      <c r="BP16" s="348"/>
      <c r="BQ16" s="348"/>
      <c r="BR16" s="348"/>
      <c r="BS16" s="348"/>
      <c r="BT16" s="348"/>
      <c r="BU16" s="349"/>
      <c r="BV16" s="347">
        <v>4306600</v>
      </c>
      <c r="BW16" s="348"/>
      <c r="BX16" s="348"/>
      <c r="BY16" s="348"/>
      <c r="BZ16" s="348"/>
      <c r="CA16" s="348"/>
      <c r="CB16" s="348"/>
      <c r="CC16" s="349"/>
      <c r="CD16" s="24"/>
      <c r="CE16" s="519"/>
      <c r="CF16" s="519"/>
      <c r="CG16" s="519"/>
      <c r="CH16" s="519"/>
      <c r="CI16" s="519"/>
      <c r="CJ16" s="519"/>
      <c r="CK16" s="519"/>
      <c r="CL16" s="519"/>
      <c r="CM16" s="519"/>
      <c r="CN16" s="519"/>
      <c r="CO16" s="519"/>
      <c r="CP16" s="519"/>
      <c r="CQ16" s="519"/>
      <c r="CR16" s="519"/>
      <c r="CS16" s="520"/>
      <c r="CT16" s="353"/>
      <c r="CU16" s="354"/>
      <c r="CV16" s="354"/>
      <c r="CW16" s="354"/>
      <c r="CX16" s="354"/>
      <c r="CY16" s="354"/>
      <c r="CZ16" s="354"/>
      <c r="DA16" s="355"/>
      <c r="DB16" s="353"/>
      <c r="DC16" s="354"/>
      <c r="DD16" s="354"/>
      <c r="DE16" s="354"/>
      <c r="DF16" s="354"/>
      <c r="DG16" s="354"/>
      <c r="DH16" s="354"/>
      <c r="DI16" s="355"/>
    </row>
    <row r="17" spans="1:113" ht="18.75" customHeight="1" x14ac:dyDescent="0.2">
      <c r="A17" s="2"/>
      <c r="B17" s="516"/>
      <c r="C17" s="517"/>
      <c r="D17" s="517"/>
      <c r="E17" s="517"/>
      <c r="F17" s="517"/>
      <c r="G17" s="517"/>
      <c r="H17" s="517"/>
      <c r="I17" s="517"/>
      <c r="J17" s="517"/>
      <c r="K17" s="518"/>
      <c r="L17" s="17"/>
      <c r="M17" s="412" t="s">
        <v>104</v>
      </c>
      <c r="N17" s="413"/>
      <c r="O17" s="413"/>
      <c r="P17" s="413"/>
      <c r="Q17" s="414"/>
      <c r="R17" s="409" t="s">
        <v>228</v>
      </c>
      <c r="S17" s="410"/>
      <c r="T17" s="410"/>
      <c r="U17" s="410"/>
      <c r="V17" s="411"/>
      <c r="W17" s="498" t="s">
        <v>94</v>
      </c>
      <c r="X17" s="499"/>
      <c r="Y17" s="499"/>
      <c r="Z17" s="499"/>
      <c r="AA17" s="499"/>
      <c r="AB17" s="489"/>
      <c r="AC17" s="363">
        <v>7020</v>
      </c>
      <c r="AD17" s="364"/>
      <c r="AE17" s="364"/>
      <c r="AF17" s="364"/>
      <c r="AG17" s="384"/>
      <c r="AH17" s="363">
        <v>6940</v>
      </c>
      <c r="AI17" s="364"/>
      <c r="AJ17" s="364"/>
      <c r="AK17" s="364"/>
      <c r="AL17" s="365"/>
      <c r="AM17" s="339"/>
      <c r="AN17" s="340"/>
      <c r="AO17" s="340"/>
      <c r="AP17" s="340"/>
      <c r="AQ17" s="340"/>
      <c r="AR17" s="340"/>
      <c r="AS17" s="340"/>
      <c r="AT17" s="341"/>
      <c r="AU17" s="342"/>
      <c r="AV17" s="343"/>
      <c r="AW17" s="343"/>
      <c r="AX17" s="343"/>
      <c r="AY17" s="344" t="s">
        <v>231</v>
      </c>
      <c r="AZ17" s="345"/>
      <c r="BA17" s="345"/>
      <c r="BB17" s="345"/>
      <c r="BC17" s="345"/>
      <c r="BD17" s="345"/>
      <c r="BE17" s="345"/>
      <c r="BF17" s="345"/>
      <c r="BG17" s="345"/>
      <c r="BH17" s="345"/>
      <c r="BI17" s="345"/>
      <c r="BJ17" s="345"/>
      <c r="BK17" s="345"/>
      <c r="BL17" s="345"/>
      <c r="BM17" s="346"/>
      <c r="BN17" s="347">
        <v>4288953</v>
      </c>
      <c r="BO17" s="348"/>
      <c r="BP17" s="348"/>
      <c r="BQ17" s="348"/>
      <c r="BR17" s="348"/>
      <c r="BS17" s="348"/>
      <c r="BT17" s="348"/>
      <c r="BU17" s="349"/>
      <c r="BV17" s="347">
        <v>4179951</v>
      </c>
      <c r="BW17" s="348"/>
      <c r="BX17" s="348"/>
      <c r="BY17" s="348"/>
      <c r="BZ17" s="348"/>
      <c r="CA17" s="348"/>
      <c r="CB17" s="348"/>
      <c r="CC17" s="349"/>
      <c r="CD17" s="24"/>
      <c r="CE17" s="519"/>
      <c r="CF17" s="519"/>
      <c r="CG17" s="519"/>
      <c r="CH17" s="519"/>
      <c r="CI17" s="519"/>
      <c r="CJ17" s="519"/>
      <c r="CK17" s="519"/>
      <c r="CL17" s="519"/>
      <c r="CM17" s="519"/>
      <c r="CN17" s="519"/>
      <c r="CO17" s="519"/>
      <c r="CP17" s="519"/>
      <c r="CQ17" s="519"/>
      <c r="CR17" s="519"/>
      <c r="CS17" s="520"/>
      <c r="CT17" s="353"/>
      <c r="CU17" s="354"/>
      <c r="CV17" s="354"/>
      <c r="CW17" s="354"/>
      <c r="CX17" s="354"/>
      <c r="CY17" s="354"/>
      <c r="CZ17" s="354"/>
      <c r="DA17" s="355"/>
      <c r="DB17" s="353"/>
      <c r="DC17" s="354"/>
      <c r="DD17" s="354"/>
      <c r="DE17" s="354"/>
      <c r="DF17" s="354"/>
      <c r="DG17" s="354"/>
      <c r="DH17" s="354"/>
      <c r="DI17" s="355"/>
    </row>
    <row r="18" spans="1:113" ht="18.75" customHeight="1" x14ac:dyDescent="0.2">
      <c r="A18" s="2"/>
      <c r="B18" s="415" t="s">
        <v>232</v>
      </c>
      <c r="C18" s="416"/>
      <c r="D18" s="416"/>
      <c r="E18" s="417"/>
      <c r="F18" s="417"/>
      <c r="G18" s="417"/>
      <c r="H18" s="417"/>
      <c r="I18" s="417"/>
      <c r="J18" s="417"/>
      <c r="K18" s="417"/>
      <c r="L18" s="418">
        <v>31.11</v>
      </c>
      <c r="M18" s="418"/>
      <c r="N18" s="418"/>
      <c r="O18" s="418"/>
      <c r="P18" s="418"/>
      <c r="Q18" s="418"/>
      <c r="R18" s="419"/>
      <c r="S18" s="419"/>
      <c r="T18" s="419"/>
      <c r="U18" s="419"/>
      <c r="V18" s="420"/>
      <c r="W18" s="500"/>
      <c r="X18" s="501"/>
      <c r="Y18" s="501"/>
      <c r="Z18" s="501"/>
      <c r="AA18" s="501"/>
      <c r="AB18" s="492"/>
      <c r="AC18" s="421">
        <v>55</v>
      </c>
      <c r="AD18" s="422"/>
      <c r="AE18" s="422"/>
      <c r="AF18" s="422"/>
      <c r="AG18" s="423"/>
      <c r="AH18" s="421">
        <v>53.2</v>
      </c>
      <c r="AI18" s="422"/>
      <c r="AJ18" s="422"/>
      <c r="AK18" s="422"/>
      <c r="AL18" s="424"/>
      <c r="AM18" s="339"/>
      <c r="AN18" s="340"/>
      <c r="AO18" s="340"/>
      <c r="AP18" s="340"/>
      <c r="AQ18" s="340"/>
      <c r="AR18" s="340"/>
      <c r="AS18" s="340"/>
      <c r="AT18" s="341"/>
      <c r="AU18" s="342"/>
      <c r="AV18" s="343"/>
      <c r="AW18" s="343"/>
      <c r="AX18" s="343"/>
      <c r="AY18" s="344" t="s">
        <v>234</v>
      </c>
      <c r="AZ18" s="345"/>
      <c r="BA18" s="345"/>
      <c r="BB18" s="345"/>
      <c r="BC18" s="345"/>
      <c r="BD18" s="345"/>
      <c r="BE18" s="345"/>
      <c r="BF18" s="345"/>
      <c r="BG18" s="345"/>
      <c r="BH18" s="345"/>
      <c r="BI18" s="345"/>
      <c r="BJ18" s="345"/>
      <c r="BK18" s="345"/>
      <c r="BL18" s="345"/>
      <c r="BM18" s="346"/>
      <c r="BN18" s="347">
        <v>5392825</v>
      </c>
      <c r="BO18" s="348"/>
      <c r="BP18" s="348"/>
      <c r="BQ18" s="348"/>
      <c r="BR18" s="348"/>
      <c r="BS18" s="348"/>
      <c r="BT18" s="348"/>
      <c r="BU18" s="349"/>
      <c r="BV18" s="347">
        <v>5316717</v>
      </c>
      <c r="BW18" s="348"/>
      <c r="BX18" s="348"/>
      <c r="BY18" s="348"/>
      <c r="BZ18" s="348"/>
      <c r="CA18" s="348"/>
      <c r="CB18" s="348"/>
      <c r="CC18" s="349"/>
      <c r="CD18" s="24"/>
      <c r="CE18" s="519"/>
      <c r="CF18" s="519"/>
      <c r="CG18" s="519"/>
      <c r="CH18" s="519"/>
      <c r="CI18" s="519"/>
      <c r="CJ18" s="519"/>
      <c r="CK18" s="519"/>
      <c r="CL18" s="519"/>
      <c r="CM18" s="519"/>
      <c r="CN18" s="519"/>
      <c r="CO18" s="519"/>
      <c r="CP18" s="519"/>
      <c r="CQ18" s="519"/>
      <c r="CR18" s="519"/>
      <c r="CS18" s="520"/>
      <c r="CT18" s="353"/>
      <c r="CU18" s="354"/>
      <c r="CV18" s="354"/>
      <c r="CW18" s="354"/>
      <c r="CX18" s="354"/>
      <c r="CY18" s="354"/>
      <c r="CZ18" s="354"/>
      <c r="DA18" s="355"/>
      <c r="DB18" s="353"/>
      <c r="DC18" s="354"/>
      <c r="DD18" s="354"/>
      <c r="DE18" s="354"/>
      <c r="DF18" s="354"/>
      <c r="DG18" s="354"/>
      <c r="DH18" s="354"/>
      <c r="DI18" s="355"/>
    </row>
    <row r="19" spans="1:113" ht="18.75" customHeight="1" x14ac:dyDescent="0.2">
      <c r="A19" s="2"/>
      <c r="B19" s="415" t="s">
        <v>62</v>
      </c>
      <c r="C19" s="416"/>
      <c r="D19" s="416"/>
      <c r="E19" s="417"/>
      <c r="F19" s="417"/>
      <c r="G19" s="417"/>
      <c r="H19" s="417"/>
      <c r="I19" s="417"/>
      <c r="J19" s="417"/>
      <c r="K19" s="417"/>
      <c r="L19" s="425">
        <v>849</v>
      </c>
      <c r="M19" s="425"/>
      <c r="N19" s="425"/>
      <c r="O19" s="425"/>
      <c r="P19" s="425"/>
      <c r="Q19" s="425"/>
      <c r="R19" s="426"/>
      <c r="S19" s="426"/>
      <c r="T19" s="426"/>
      <c r="U19" s="426"/>
      <c r="V19" s="427"/>
      <c r="W19" s="324"/>
      <c r="X19" s="325"/>
      <c r="Y19" s="325"/>
      <c r="Z19" s="325"/>
      <c r="AA19" s="325"/>
      <c r="AB19" s="325"/>
      <c r="AC19" s="428"/>
      <c r="AD19" s="428"/>
      <c r="AE19" s="428"/>
      <c r="AF19" s="428"/>
      <c r="AG19" s="428"/>
      <c r="AH19" s="428"/>
      <c r="AI19" s="428"/>
      <c r="AJ19" s="428"/>
      <c r="AK19" s="428"/>
      <c r="AL19" s="429"/>
      <c r="AM19" s="339"/>
      <c r="AN19" s="340"/>
      <c r="AO19" s="340"/>
      <c r="AP19" s="340"/>
      <c r="AQ19" s="340"/>
      <c r="AR19" s="340"/>
      <c r="AS19" s="340"/>
      <c r="AT19" s="341"/>
      <c r="AU19" s="342"/>
      <c r="AV19" s="343"/>
      <c r="AW19" s="343"/>
      <c r="AX19" s="343"/>
      <c r="AY19" s="344" t="s">
        <v>236</v>
      </c>
      <c r="AZ19" s="345"/>
      <c r="BA19" s="345"/>
      <c r="BB19" s="345"/>
      <c r="BC19" s="345"/>
      <c r="BD19" s="345"/>
      <c r="BE19" s="345"/>
      <c r="BF19" s="345"/>
      <c r="BG19" s="345"/>
      <c r="BH19" s="345"/>
      <c r="BI19" s="345"/>
      <c r="BJ19" s="345"/>
      <c r="BK19" s="345"/>
      <c r="BL19" s="345"/>
      <c r="BM19" s="346"/>
      <c r="BN19" s="347">
        <v>6796673</v>
      </c>
      <c r="BO19" s="348"/>
      <c r="BP19" s="348"/>
      <c r="BQ19" s="348"/>
      <c r="BR19" s="348"/>
      <c r="BS19" s="348"/>
      <c r="BT19" s="348"/>
      <c r="BU19" s="349"/>
      <c r="BV19" s="347">
        <v>6853170</v>
      </c>
      <c r="BW19" s="348"/>
      <c r="BX19" s="348"/>
      <c r="BY19" s="348"/>
      <c r="BZ19" s="348"/>
      <c r="CA19" s="348"/>
      <c r="CB19" s="348"/>
      <c r="CC19" s="349"/>
      <c r="CD19" s="24"/>
      <c r="CE19" s="519"/>
      <c r="CF19" s="519"/>
      <c r="CG19" s="519"/>
      <c r="CH19" s="519"/>
      <c r="CI19" s="519"/>
      <c r="CJ19" s="519"/>
      <c r="CK19" s="519"/>
      <c r="CL19" s="519"/>
      <c r="CM19" s="519"/>
      <c r="CN19" s="519"/>
      <c r="CO19" s="519"/>
      <c r="CP19" s="519"/>
      <c r="CQ19" s="519"/>
      <c r="CR19" s="519"/>
      <c r="CS19" s="520"/>
      <c r="CT19" s="353"/>
      <c r="CU19" s="354"/>
      <c r="CV19" s="354"/>
      <c r="CW19" s="354"/>
      <c r="CX19" s="354"/>
      <c r="CY19" s="354"/>
      <c r="CZ19" s="354"/>
      <c r="DA19" s="355"/>
      <c r="DB19" s="353"/>
      <c r="DC19" s="354"/>
      <c r="DD19" s="354"/>
      <c r="DE19" s="354"/>
      <c r="DF19" s="354"/>
      <c r="DG19" s="354"/>
      <c r="DH19" s="354"/>
      <c r="DI19" s="355"/>
    </row>
    <row r="20" spans="1:113" ht="18.75" customHeight="1" x14ac:dyDescent="0.2">
      <c r="A20" s="2"/>
      <c r="B20" s="415" t="s">
        <v>239</v>
      </c>
      <c r="C20" s="416"/>
      <c r="D20" s="416"/>
      <c r="E20" s="417"/>
      <c r="F20" s="417"/>
      <c r="G20" s="417"/>
      <c r="H20" s="417"/>
      <c r="I20" s="417"/>
      <c r="J20" s="417"/>
      <c r="K20" s="417"/>
      <c r="L20" s="425">
        <v>9528</v>
      </c>
      <c r="M20" s="425"/>
      <c r="N20" s="425"/>
      <c r="O20" s="425"/>
      <c r="P20" s="425"/>
      <c r="Q20" s="425"/>
      <c r="R20" s="426"/>
      <c r="S20" s="426"/>
      <c r="T20" s="426"/>
      <c r="U20" s="426"/>
      <c r="V20" s="427"/>
      <c r="W20" s="500"/>
      <c r="X20" s="501"/>
      <c r="Y20" s="501"/>
      <c r="Z20" s="501"/>
      <c r="AA20" s="501"/>
      <c r="AB20" s="501"/>
      <c r="AC20" s="430"/>
      <c r="AD20" s="430"/>
      <c r="AE20" s="430"/>
      <c r="AF20" s="430"/>
      <c r="AG20" s="430"/>
      <c r="AH20" s="430"/>
      <c r="AI20" s="430"/>
      <c r="AJ20" s="430"/>
      <c r="AK20" s="430"/>
      <c r="AL20" s="431"/>
      <c r="AM20" s="432"/>
      <c r="AN20" s="367"/>
      <c r="AO20" s="367"/>
      <c r="AP20" s="367"/>
      <c r="AQ20" s="367"/>
      <c r="AR20" s="367"/>
      <c r="AS20" s="367"/>
      <c r="AT20" s="368"/>
      <c r="AU20" s="433"/>
      <c r="AV20" s="434"/>
      <c r="AW20" s="434"/>
      <c r="AX20" s="435"/>
      <c r="AY20" s="344"/>
      <c r="AZ20" s="345"/>
      <c r="BA20" s="345"/>
      <c r="BB20" s="345"/>
      <c r="BC20" s="345"/>
      <c r="BD20" s="345"/>
      <c r="BE20" s="345"/>
      <c r="BF20" s="345"/>
      <c r="BG20" s="345"/>
      <c r="BH20" s="345"/>
      <c r="BI20" s="345"/>
      <c r="BJ20" s="345"/>
      <c r="BK20" s="345"/>
      <c r="BL20" s="345"/>
      <c r="BM20" s="346"/>
      <c r="BN20" s="347"/>
      <c r="BO20" s="348"/>
      <c r="BP20" s="348"/>
      <c r="BQ20" s="348"/>
      <c r="BR20" s="348"/>
      <c r="BS20" s="348"/>
      <c r="BT20" s="348"/>
      <c r="BU20" s="349"/>
      <c r="BV20" s="347"/>
      <c r="BW20" s="348"/>
      <c r="BX20" s="348"/>
      <c r="BY20" s="348"/>
      <c r="BZ20" s="348"/>
      <c r="CA20" s="348"/>
      <c r="CB20" s="348"/>
      <c r="CC20" s="349"/>
      <c r="CD20" s="24"/>
      <c r="CE20" s="519"/>
      <c r="CF20" s="519"/>
      <c r="CG20" s="519"/>
      <c r="CH20" s="519"/>
      <c r="CI20" s="519"/>
      <c r="CJ20" s="519"/>
      <c r="CK20" s="519"/>
      <c r="CL20" s="519"/>
      <c r="CM20" s="519"/>
      <c r="CN20" s="519"/>
      <c r="CO20" s="519"/>
      <c r="CP20" s="519"/>
      <c r="CQ20" s="519"/>
      <c r="CR20" s="519"/>
      <c r="CS20" s="520"/>
      <c r="CT20" s="353"/>
      <c r="CU20" s="354"/>
      <c r="CV20" s="354"/>
      <c r="CW20" s="354"/>
      <c r="CX20" s="354"/>
      <c r="CY20" s="354"/>
      <c r="CZ20" s="354"/>
      <c r="DA20" s="355"/>
      <c r="DB20" s="353"/>
      <c r="DC20" s="354"/>
      <c r="DD20" s="354"/>
      <c r="DE20" s="354"/>
      <c r="DF20" s="354"/>
      <c r="DG20" s="354"/>
      <c r="DH20" s="354"/>
      <c r="DI20" s="355"/>
    </row>
    <row r="21" spans="1:113" ht="18.75" customHeight="1" x14ac:dyDescent="0.2">
      <c r="A21" s="2"/>
      <c r="B21" s="436" t="s">
        <v>241</v>
      </c>
      <c r="C21" s="437"/>
      <c r="D21" s="437"/>
      <c r="E21" s="437"/>
      <c r="F21" s="437"/>
      <c r="G21" s="437"/>
      <c r="H21" s="437"/>
      <c r="I21" s="437"/>
      <c r="J21" s="437"/>
      <c r="K21" s="437"/>
      <c r="L21" s="437"/>
      <c r="M21" s="437"/>
      <c r="N21" s="437"/>
      <c r="O21" s="437"/>
      <c r="P21" s="437"/>
      <c r="Q21" s="437"/>
      <c r="R21" s="437"/>
      <c r="S21" s="437"/>
      <c r="T21" s="437"/>
      <c r="U21" s="437"/>
      <c r="V21" s="437"/>
      <c r="W21" s="437"/>
      <c r="X21" s="437"/>
      <c r="Y21" s="437"/>
      <c r="Z21" s="437"/>
      <c r="AA21" s="437"/>
      <c r="AB21" s="437"/>
      <c r="AC21" s="437"/>
      <c r="AD21" s="437"/>
      <c r="AE21" s="437"/>
      <c r="AF21" s="437"/>
      <c r="AG21" s="437"/>
      <c r="AH21" s="437"/>
      <c r="AI21" s="437"/>
      <c r="AJ21" s="437"/>
      <c r="AK21" s="437"/>
      <c r="AL21" s="437"/>
      <c r="AM21" s="437"/>
      <c r="AN21" s="437"/>
      <c r="AO21" s="437"/>
      <c r="AP21" s="437"/>
      <c r="AQ21" s="437"/>
      <c r="AR21" s="437"/>
      <c r="AS21" s="437"/>
      <c r="AT21" s="437"/>
      <c r="AU21" s="437"/>
      <c r="AV21" s="437"/>
      <c r="AW21" s="437"/>
      <c r="AX21" s="438"/>
      <c r="AY21" s="344"/>
      <c r="AZ21" s="345"/>
      <c r="BA21" s="345"/>
      <c r="BB21" s="345"/>
      <c r="BC21" s="345"/>
      <c r="BD21" s="345"/>
      <c r="BE21" s="345"/>
      <c r="BF21" s="345"/>
      <c r="BG21" s="345"/>
      <c r="BH21" s="345"/>
      <c r="BI21" s="345"/>
      <c r="BJ21" s="345"/>
      <c r="BK21" s="345"/>
      <c r="BL21" s="345"/>
      <c r="BM21" s="346"/>
      <c r="BN21" s="347"/>
      <c r="BO21" s="348"/>
      <c r="BP21" s="348"/>
      <c r="BQ21" s="348"/>
      <c r="BR21" s="348"/>
      <c r="BS21" s="348"/>
      <c r="BT21" s="348"/>
      <c r="BU21" s="349"/>
      <c r="BV21" s="347"/>
      <c r="BW21" s="348"/>
      <c r="BX21" s="348"/>
      <c r="BY21" s="348"/>
      <c r="BZ21" s="348"/>
      <c r="CA21" s="348"/>
      <c r="CB21" s="348"/>
      <c r="CC21" s="349"/>
      <c r="CD21" s="24"/>
      <c r="CE21" s="519"/>
      <c r="CF21" s="519"/>
      <c r="CG21" s="519"/>
      <c r="CH21" s="519"/>
      <c r="CI21" s="519"/>
      <c r="CJ21" s="519"/>
      <c r="CK21" s="519"/>
      <c r="CL21" s="519"/>
      <c r="CM21" s="519"/>
      <c r="CN21" s="519"/>
      <c r="CO21" s="519"/>
      <c r="CP21" s="519"/>
      <c r="CQ21" s="519"/>
      <c r="CR21" s="519"/>
      <c r="CS21" s="520"/>
      <c r="CT21" s="353"/>
      <c r="CU21" s="354"/>
      <c r="CV21" s="354"/>
      <c r="CW21" s="354"/>
      <c r="CX21" s="354"/>
      <c r="CY21" s="354"/>
      <c r="CZ21" s="354"/>
      <c r="DA21" s="355"/>
      <c r="DB21" s="353"/>
      <c r="DC21" s="354"/>
      <c r="DD21" s="354"/>
      <c r="DE21" s="354"/>
      <c r="DF21" s="354"/>
      <c r="DG21" s="354"/>
      <c r="DH21" s="354"/>
      <c r="DI21" s="355"/>
    </row>
    <row r="22" spans="1:113" ht="18.75" customHeight="1" x14ac:dyDescent="0.2">
      <c r="A22" s="2"/>
      <c r="B22" s="455" t="s">
        <v>243</v>
      </c>
      <c r="C22" s="456"/>
      <c r="D22" s="457"/>
      <c r="E22" s="494" t="s">
        <v>5</v>
      </c>
      <c r="F22" s="499"/>
      <c r="G22" s="499"/>
      <c r="H22" s="499"/>
      <c r="I22" s="499"/>
      <c r="J22" s="499"/>
      <c r="K22" s="489"/>
      <c r="L22" s="494" t="s">
        <v>245</v>
      </c>
      <c r="M22" s="499"/>
      <c r="N22" s="499"/>
      <c r="O22" s="499"/>
      <c r="P22" s="489"/>
      <c r="Q22" s="521" t="s">
        <v>246</v>
      </c>
      <c r="R22" s="522"/>
      <c r="S22" s="522"/>
      <c r="T22" s="522"/>
      <c r="U22" s="522"/>
      <c r="V22" s="523"/>
      <c r="W22" s="535" t="s">
        <v>248</v>
      </c>
      <c r="X22" s="456"/>
      <c r="Y22" s="457"/>
      <c r="Z22" s="494" t="s">
        <v>5</v>
      </c>
      <c r="AA22" s="499"/>
      <c r="AB22" s="499"/>
      <c r="AC22" s="499"/>
      <c r="AD22" s="499"/>
      <c r="AE22" s="499"/>
      <c r="AF22" s="499"/>
      <c r="AG22" s="489"/>
      <c r="AH22" s="527" t="s">
        <v>187</v>
      </c>
      <c r="AI22" s="499"/>
      <c r="AJ22" s="499"/>
      <c r="AK22" s="499"/>
      <c r="AL22" s="489"/>
      <c r="AM22" s="527" t="s">
        <v>249</v>
      </c>
      <c r="AN22" s="528"/>
      <c r="AO22" s="528"/>
      <c r="AP22" s="528"/>
      <c r="AQ22" s="528"/>
      <c r="AR22" s="529"/>
      <c r="AS22" s="521" t="s">
        <v>246</v>
      </c>
      <c r="AT22" s="522"/>
      <c r="AU22" s="522"/>
      <c r="AV22" s="522"/>
      <c r="AW22" s="522"/>
      <c r="AX22" s="533"/>
      <c r="AY22" s="439"/>
      <c r="AZ22" s="440"/>
      <c r="BA22" s="440"/>
      <c r="BB22" s="440"/>
      <c r="BC22" s="440"/>
      <c r="BD22" s="440"/>
      <c r="BE22" s="440"/>
      <c r="BF22" s="440"/>
      <c r="BG22" s="440"/>
      <c r="BH22" s="440"/>
      <c r="BI22" s="440"/>
      <c r="BJ22" s="440"/>
      <c r="BK22" s="440"/>
      <c r="BL22" s="440"/>
      <c r="BM22" s="441"/>
      <c r="BN22" s="442"/>
      <c r="BO22" s="443"/>
      <c r="BP22" s="443"/>
      <c r="BQ22" s="443"/>
      <c r="BR22" s="443"/>
      <c r="BS22" s="443"/>
      <c r="BT22" s="443"/>
      <c r="BU22" s="444"/>
      <c r="BV22" s="442"/>
      <c r="BW22" s="443"/>
      <c r="BX22" s="443"/>
      <c r="BY22" s="443"/>
      <c r="BZ22" s="443"/>
      <c r="CA22" s="443"/>
      <c r="CB22" s="443"/>
      <c r="CC22" s="444"/>
      <c r="CD22" s="24"/>
      <c r="CE22" s="519"/>
      <c r="CF22" s="519"/>
      <c r="CG22" s="519"/>
      <c r="CH22" s="519"/>
      <c r="CI22" s="519"/>
      <c r="CJ22" s="519"/>
      <c r="CK22" s="519"/>
      <c r="CL22" s="519"/>
      <c r="CM22" s="519"/>
      <c r="CN22" s="519"/>
      <c r="CO22" s="519"/>
      <c r="CP22" s="519"/>
      <c r="CQ22" s="519"/>
      <c r="CR22" s="519"/>
      <c r="CS22" s="520"/>
      <c r="CT22" s="353"/>
      <c r="CU22" s="354"/>
      <c r="CV22" s="354"/>
      <c r="CW22" s="354"/>
      <c r="CX22" s="354"/>
      <c r="CY22" s="354"/>
      <c r="CZ22" s="354"/>
      <c r="DA22" s="355"/>
      <c r="DB22" s="353"/>
      <c r="DC22" s="354"/>
      <c r="DD22" s="354"/>
      <c r="DE22" s="354"/>
      <c r="DF22" s="354"/>
      <c r="DG22" s="354"/>
      <c r="DH22" s="354"/>
      <c r="DI22" s="355"/>
    </row>
    <row r="23" spans="1:113" ht="18.75" customHeight="1" x14ac:dyDescent="0.2">
      <c r="A23" s="2"/>
      <c r="B23" s="458"/>
      <c r="C23" s="459"/>
      <c r="D23" s="460"/>
      <c r="E23" s="481"/>
      <c r="F23" s="485"/>
      <c r="G23" s="485"/>
      <c r="H23" s="485"/>
      <c r="I23" s="485"/>
      <c r="J23" s="485"/>
      <c r="K23" s="475"/>
      <c r="L23" s="481"/>
      <c r="M23" s="485"/>
      <c r="N23" s="485"/>
      <c r="O23" s="485"/>
      <c r="P23" s="475"/>
      <c r="Q23" s="524"/>
      <c r="R23" s="525"/>
      <c r="S23" s="525"/>
      <c r="T23" s="525"/>
      <c r="U23" s="525"/>
      <c r="V23" s="526"/>
      <c r="W23" s="536"/>
      <c r="X23" s="459"/>
      <c r="Y23" s="460"/>
      <c r="Z23" s="481"/>
      <c r="AA23" s="485"/>
      <c r="AB23" s="485"/>
      <c r="AC23" s="485"/>
      <c r="AD23" s="485"/>
      <c r="AE23" s="485"/>
      <c r="AF23" s="485"/>
      <c r="AG23" s="475"/>
      <c r="AH23" s="481"/>
      <c r="AI23" s="485"/>
      <c r="AJ23" s="485"/>
      <c r="AK23" s="485"/>
      <c r="AL23" s="475"/>
      <c r="AM23" s="530"/>
      <c r="AN23" s="531"/>
      <c r="AO23" s="531"/>
      <c r="AP23" s="531"/>
      <c r="AQ23" s="531"/>
      <c r="AR23" s="532"/>
      <c r="AS23" s="524"/>
      <c r="AT23" s="525"/>
      <c r="AU23" s="525"/>
      <c r="AV23" s="525"/>
      <c r="AW23" s="525"/>
      <c r="AX23" s="534"/>
      <c r="AY23" s="327" t="s">
        <v>250</v>
      </c>
      <c r="AZ23" s="328"/>
      <c r="BA23" s="328"/>
      <c r="BB23" s="328"/>
      <c r="BC23" s="328"/>
      <c r="BD23" s="328"/>
      <c r="BE23" s="328"/>
      <c r="BF23" s="328"/>
      <c r="BG23" s="328"/>
      <c r="BH23" s="328"/>
      <c r="BI23" s="328"/>
      <c r="BJ23" s="328"/>
      <c r="BK23" s="328"/>
      <c r="BL23" s="328"/>
      <c r="BM23" s="329"/>
      <c r="BN23" s="347">
        <v>7515115</v>
      </c>
      <c r="BO23" s="348"/>
      <c r="BP23" s="348"/>
      <c r="BQ23" s="348"/>
      <c r="BR23" s="348"/>
      <c r="BS23" s="348"/>
      <c r="BT23" s="348"/>
      <c r="BU23" s="349"/>
      <c r="BV23" s="347">
        <v>7640350</v>
      </c>
      <c r="BW23" s="348"/>
      <c r="BX23" s="348"/>
      <c r="BY23" s="348"/>
      <c r="BZ23" s="348"/>
      <c r="CA23" s="348"/>
      <c r="CB23" s="348"/>
      <c r="CC23" s="349"/>
      <c r="CD23" s="24"/>
      <c r="CE23" s="519"/>
      <c r="CF23" s="519"/>
      <c r="CG23" s="519"/>
      <c r="CH23" s="519"/>
      <c r="CI23" s="519"/>
      <c r="CJ23" s="519"/>
      <c r="CK23" s="519"/>
      <c r="CL23" s="519"/>
      <c r="CM23" s="519"/>
      <c r="CN23" s="519"/>
      <c r="CO23" s="519"/>
      <c r="CP23" s="519"/>
      <c r="CQ23" s="519"/>
      <c r="CR23" s="519"/>
      <c r="CS23" s="520"/>
      <c r="CT23" s="353"/>
      <c r="CU23" s="354"/>
      <c r="CV23" s="354"/>
      <c r="CW23" s="354"/>
      <c r="CX23" s="354"/>
      <c r="CY23" s="354"/>
      <c r="CZ23" s="354"/>
      <c r="DA23" s="355"/>
      <c r="DB23" s="353"/>
      <c r="DC23" s="354"/>
      <c r="DD23" s="354"/>
      <c r="DE23" s="354"/>
      <c r="DF23" s="354"/>
      <c r="DG23" s="354"/>
      <c r="DH23" s="354"/>
      <c r="DI23" s="355"/>
    </row>
    <row r="24" spans="1:113" ht="18.75" customHeight="1" x14ac:dyDescent="0.2">
      <c r="A24" s="2"/>
      <c r="B24" s="458"/>
      <c r="C24" s="459"/>
      <c r="D24" s="460"/>
      <c r="E24" s="362" t="s">
        <v>253</v>
      </c>
      <c r="F24" s="340"/>
      <c r="G24" s="340"/>
      <c r="H24" s="340"/>
      <c r="I24" s="340"/>
      <c r="J24" s="340"/>
      <c r="K24" s="341"/>
      <c r="L24" s="363">
        <v>1</v>
      </c>
      <c r="M24" s="364"/>
      <c r="N24" s="364"/>
      <c r="O24" s="364"/>
      <c r="P24" s="384"/>
      <c r="Q24" s="363">
        <v>7180</v>
      </c>
      <c r="R24" s="364"/>
      <c r="S24" s="364"/>
      <c r="T24" s="364"/>
      <c r="U24" s="364"/>
      <c r="V24" s="384"/>
      <c r="W24" s="536"/>
      <c r="X24" s="459"/>
      <c r="Y24" s="460"/>
      <c r="Z24" s="362" t="s">
        <v>255</v>
      </c>
      <c r="AA24" s="340"/>
      <c r="AB24" s="340"/>
      <c r="AC24" s="340"/>
      <c r="AD24" s="340"/>
      <c r="AE24" s="340"/>
      <c r="AF24" s="340"/>
      <c r="AG24" s="341"/>
      <c r="AH24" s="363">
        <v>162</v>
      </c>
      <c r="AI24" s="364"/>
      <c r="AJ24" s="364"/>
      <c r="AK24" s="364"/>
      <c r="AL24" s="384"/>
      <c r="AM24" s="363">
        <v>478062</v>
      </c>
      <c r="AN24" s="364"/>
      <c r="AO24" s="364"/>
      <c r="AP24" s="364"/>
      <c r="AQ24" s="364"/>
      <c r="AR24" s="384"/>
      <c r="AS24" s="363">
        <v>2951</v>
      </c>
      <c r="AT24" s="364"/>
      <c r="AU24" s="364"/>
      <c r="AV24" s="364"/>
      <c r="AW24" s="364"/>
      <c r="AX24" s="365"/>
      <c r="AY24" s="439" t="s">
        <v>256</v>
      </c>
      <c r="AZ24" s="440"/>
      <c r="BA24" s="440"/>
      <c r="BB24" s="440"/>
      <c r="BC24" s="440"/>
      <c r="BD24" s="440"/>
      <c r="BE24" s="440"/>
      <c r="BF24" s="440"/>
      <c r="BG24" s="440"/>
      <c r="BH24" s="440"/>
      <c r="BI24" s="440"/>
      <c r="BJ24" s="440"/>
      <c r="BK24" s="440"/>
      <c r="BL24" s="440"/>
      <c r="BM24" s="441"/>
      <c r="BN24" s="347">
        <v>6543512</v>
      </c>
      <c r="BO24" s="348"/>
      <c r="BP24" s="348"/>
      <c r="BQ24" s="348"/>
      <c r="BR24" s="348"/>
      <c r="BS24" s="348"/>
      <c r="BT24" s="348"/>
      <c r="BU24" s="349"/>
      <c r="BV24" s="347">
        <v>6700483</v>
      </c>
      <c r="BW24" s="348"/>
      <c r="BX24" s="348"/>
      <c r="BY24" s="348"/>
      <c r="BZ24" s="348"/>
      <c r="CA24" s="348"/>
      <c r="CB24" s="348"/>
      <c r="CC24" s="349"/>
      <c r="CD24" s="24"/>
      <c r="CE24" s="519"/>
      <c r="CF24" s="519"/>
      <c r="CG24" s="519"/>
      <c r="CH24" s="519"/>
      <c r="CI24" s="519"/>
      <c r="CJ24" s="519"/>
      <c r="CK24" s="519"/>
      <c r="CL24" s="519"/>
      <c r="CM24" s="519"/>
      <c r="CN24" s="519"/>
      <c r="CO24" s="519"/>
      <c r="CP24" s="519"/>
      <c r="CQ24" s="519"/>
      <c r="CR24" s="519"/>
      <c r="CS24" s="520"/>
      <c r="CT24" s="353"/>
      <c r="CU24" s="354"/>
      <c r="CV24" s="354"/>
      <c r="CW24" s="354"/>
      <c r="CX24" s="354"/>
      <c r="CY24" s="354"/>
      <c r="CZ24" s="354"/>
      <c r="DA24" s="355"/>
      <c r="DB24" s="353"/>
      <c r="DC24" s="354"/>
      <c r="DD24" s="354"/>
      <c r="DE24" s="354"/>
      <c r="DF24" s="354"/>
      <c r="DG24" s="354"/>
      <c r="DH24" s="354"/>
      <c r="DI24" s="355"/>
    </row>
    <row r="25" spans="1:113" ht="18.75" customHeight="1" x14ac:dyDescent="0.2">
      <c r="A25" s="2"/>
      <c r="B25" s="458"/>
      <c r="C25" s="459"/>
      <c r="D25" s="460"/>
      <c r="E25" s="362" t="s">
        <v>257</v>
      </c>
      <c r="F25" s="340"/>
      <c r="G25" s="340"/>
      <c r="H25" s="340"/>
      <c r="I25" s="340"/>
      <c r="J25" s="340"/>
      <c r="K25" s="341"/>
      <c r="L25" s="363">
        <v>1</v>
      </c>
      <c r="M25" s="364"/>
      <c r="N25" s="364"/>
      <c r="O25" s="364"/>
      <c r="P25" s="384"/>
      <c r="Q25" s="363">
        <v>5810</v>
      </c>
      <c r="R25" s="364"/>
      <c r="S25" s="364"/>
      <c r="T25" s="364"/>
      <c r="U25" s="364"/>
      <c r="V25" s="384"/>
      <c r="W25" s="536"/>
      <c r="X25" s="459"/>
      <c r="Y25" s="460"/>
      <c r="Z25" s="362" t="s">
        <v>260</v>
      </c>
      <c r="AA25" s="340"/>
      <c r="AB25" s="340"/>
      <c r="AC25" s="340"/>
      <c r="AD25" s="340"/>
      <c r="AE25" s="340"/>
      <c r="AF25" s="340"/>
      <c r="AG25" s="341"/>
      <c r="AH25" s="363" t="s">
        <v>201</v>
      </c>
      <c r="AI25" s="364"/>
      <c r="AJ25" s="364"/>
      <c r="AK25" s="364"/>
      <c r="AL25" s="384"/>
      <c r="AM25" s="363" t="s">
        <v>201</v>
      </c>
      <c r="AN25" s="364"/>
      <c r="AO25" s="364"/>
      <c r="AP25" s="364"/>
      <c r="AQ25" s="364"/>
      <c r="AR25" s="384"/>
      <c r="AS25" s="363" t="s">
        <v>201</v>
      </c>
      <c r="AT25" s="364"/>
      <c r="AU25" s="364"/>
      <c r="AV25" s="364"/>
      <c r="AW25" s="364"/>
      <c r="AX25" s="365"/>
      <c r="AY25" s="327" t="s">
        <v>37</v>
      </c>
      <c r="AZ25" s="328"/>
      <c r="BA25" s="328"/>
      <c r="BB25" s="328"/>
      <c r="BC25" s="328"/>
      <c r="BD25" s="328"/>
      <c r="BE25" s="328"/>
      <c r="BF25" s="328"/>
      <c r="BG25" s="328"/>
      <c r="BH25" s="328"/>
      <c r="BI25" s="328"/>
      <c r="BJ25" s="328"/>
      <c r="BK25" s="328"/>
      <c r="BL25" s="328"/>
      <c r="BM25" s="329"/>
      <c r="BN25" s="330">
        <v>12505</v>
      </c>
      <c r="BO25" s="331"/>
      <c r="BP25" s="331"/>
      <c r="BQ25" s="331"/>
      <c r="BR25" s="331"/>
      <c r="BS25" s="331"/>
      <c r="BT25" s="331"/>
      <c r="BU25" s="332"/>
      <c r="BV25" s="330">
        <v>577643</v>
      </c>
      <c r="BW25" s="331"/>
      <c r="BX25" s="331"/>
      <c r="BY25" s="331"/>
      <c r="BZ25" s="331"/>
      <c r="CA25" s="331"/>
      <c r="CB25" s="331"/>
      <c r="CC25" s="332"/>
      <c r="CD25" s="24"/>
      <c r="CE25" s="519"/>
      <c r="CF25" s="519"/>
      <c r="CG25" s="519"/>
      <c r="CH25" s="519"/>
      <c r="CI25" s="519"/>
      <c r="CJ25" s="519"/>
      <c r="CK25" s="519"/>
      <c r="CL25" s="519"/>
      <c r="CM25" s="519"/>
      <c r="CN25" s="519"/>
      <c r="CO25" s="519"/>
      <c r="CP25" s="519"/>
      <c r="CQ25" s="519"/>
      <c r="CR25" s="519"/>
      <c r="CS25" s="520"/>
      <c r="CT25" s="353"/>
      <c r="CU25" s="354"/>
      <c r="CV25" s="354"/>
      <c r="CW25" s="354"/>
      <c r="CX25" s="354"/>
      <c r="CY25" s="354"/>
      <c r="CZ25" s="354"/>
      <c r="DA25" s="355"/>
      <c r="DB25" s="353"/>
      <c r="DC25" s="354"/>
      <c r="DD25" s="354"/>
      <c r="DE25" s="354"/>
      <c r="DF25" s="354"/>
      <c r="DG25" s="354"/>
      <c r="DH25" s="354"/>
      <c r="DI25" s="355"/>
    </row>
    <row r="26" spans="1:113" ht="18.75" customHeight="1" x14ac:dyDescent="0.2">
      <c r="A26" s="2"/>
      <c r="B26" s="458"/>
      <c r="C26" s="459"/>
      <c r="D26" s="460"/>
      <c r="E26" s="362" t="s">
        <v>261</v>
      </c>
      <c r="F26" s="340"/>
      <c r="G26" s="340"/>
      <c r="H26" s="340"/>
      <c r="I26" s="340"/>
      <c r="J26" s="340"/>
      <c r="K26" s="341"/>
      <c r="L26" s="363">
        <v>1</v>
      </c>
      <c r="M26" s="364"/>
      <c r="N26" s="364"/>
      <c r="O26" s="364"/>
      <c r="P26" s="384"/>
      <c r="Q26" s="363">
        <v>5510</v>
      </c>
      <c r="R26" s="364"/>
      <c r="S26" s="364"/>
      <c r="T26" s="364"/>
      <c r="U26" s="364"/>
      <c r="V26" s="384"/>
      <c r="W26" s="536"/>
      <c r="X26" s="459"/>
      <c r="Y26" s="460"/>
      <c r="Z26" s="362" t="s">
        <v>262</v>
      </c>
      <c r="AA26" s="445"/>
      <c r="AB26" s="445"/>
      <c r="AC26" s="445"/>
      <c r="AD26" s="445"/>
      <c r="AE26" s="445"/>
      <c r="AF26" s="445"/>
      <c r="AG26" s="446"/>
      <c r="AH26" s="363" t="s">
        <v>201</v>
      </c>
      <c r="AI26" s="364"/>
      <c r="AJ26" s="364"/>
      <c r="AK26" s="364"/>
      <c r="AL26" s="384"/>
      <c r="AM26" s="363" t="s">
        <v>201</v>
      </c>
      <c r="AN26" s="364"/>
      <c r="AO26" s="364"/>
      <c r="AP26" s="364"/>
      <c r="AQ26" s="364"/>
      <c r="AR26" s="384"/>
      <c r="AS26" s="363" t="s">
        <v>201</v>
      </c>
      <c r="AT26" s="364"/>
      <c r="AU26" s="364"/>
      <c r="AV26" s="364"/>
      <c r="AW26" s="364"/>
      <c r="AX26" s="365"/>
      <c r="AY26" s="350" t="s">
        <v>263</v>
      </c>
      <c r="AZ26" s="351"/>
      <c r="BA26" s="351"/>
      <c r="BB26" s="351"/>
      <c r="BC26" s="351"/>
      <c r="BD26" s="351"/>
      <c r="BE26" s="351"/>
      <c r="BF26" s="351"/>
      <c r="BG26" s="351"/>
      <c r="BH26" s="351"/>
      <c r="BI26" s="351"/>
      <c r="BJ26" s="351"/>
      <c r="BK26" s="351"/>
      <c r="BL26" s="351"/>
      <c r="BM26" s="352"/>
      <c r="BN26" s="347" t="s">
        <v>201</v>
      </c>
      <c r="BO26" s="348"/>
      <c r="BP26" s="348"/>
      <c r="BQ26" s="348"/>
      <c r="BR26" s="348"/>
      <c r="BS26" s="348"/>
      <c r="BT26" s="348"/>
      <c r="BU26" s="349"/>
      <c r="BV26" s="347" t="s">
        <v>201</v>
      </c>
      <c r="BW26" s="348"/>
      <c r="BX26" s="348"/>
      <c r="BY26" s="348"/>
      <c r="BZ26" s="348"/>
      <c r="CA26" s="348"/>
      <c r="CB26" s="348"/>
      <c r="CC26" s="349"/>
      <c r="CD26" s="24"/>
      <c r="CE26" s="519"/>
      <c r="CF26" s="519"/>
      <c r="CG26" s="519"/>
      <c r="CH26" s="519"/>
      <c r="CI26" s="519"/>
      <c r="CJ26" s="519"/>
      <c r="CK26" s="519"/>
      <c r="CL26" s="519"/>
      <c r="CM26" s="519"/>
      <c r="CN26" s="519"/>
      <c r="CO26" s="519"/>
      <c r="CP26" s="519"/>
      <c r="CQ26" s="519"/>
      <c r="CR26" s="519"/>
      <c r="CS26" s="520"/>
      <c r="CT26" s="353"/>
      <c r="CU26" s="354"/>
      <c r="CV26" s="354"/>
      <c r="CW26" s="354"/>
      <c r="CX26" s="354"/>
      <c r="CY26" s="354"/>
      <c r="CZ26" s="354"/>
      <c r="DA26" s="355"/>
      <c r="DB26" s="353"/>
      <c r="DC26" s="354"/>
      <c r="DD26" s="354"/>
      <c r="DE26" s="354"/>
      <c r="DF26" s="354"/>
      <c r="DG26" s="354"/>
      <c r="DH26" s="354"/>
      <c r="DI26" s="355"/>
    </row>
    <row r="27" spans="1:113" ht="18.75" customHeight="1" x14ac:dyDescent="0.2">
      <c r="A27" s="2"/>
      <c r="B27" s="458"/>
      <c r="C27" s="459"/>
      <c r="D27" s="460"/>
      <c r="E27" s="362" t="s">
        <v>264</v>
      </c>
      <c r="F27" s="340"/>
      <c r="G27" s="340"/>
      <c r="H27" s="340"/>
      <c r="I27" s="340"/>
      <c r="J27" s="340"/>
      <c r="K27" s="341"/>
      <c r="L27" s="363">
        <v>1</v>
      </c>
      <c r="M27" s="364"/>
      <c r="N27" s="364"/>
      <c r="O27" s="364"/>
      <c r="P27" s="384"/>
      <c r="Q27" s="363">
        <v>3280</v>
      </c>
      <c r="R27" s="364"/>
      <c r="S27" s="364"/>
      <c r="T27" s="364"/>
      <c r="U27" s="364"/>
      <c r="V27" s="384"/>
      <c r="W27" s="536"/>
      <c r="X27" s="459"/>
      <c r="Y27" s="460"/>
      <c r="Z27" s="362" t="s">
        <v>265</v>
      </c>
      <c r="AA27" s="340"/>
      <c r="AB27" s="340"/>
      <c r="AC27" s="340"/>
      <c r="AD27" s="340"/>
      <c r="AE27" s="340"/>
      <c r="AF27" s="340"/>
      <c r="AG27" s="341"/>
      <c r="AH27" s="363">
        <v>16</v>
      </c>
      <c r="AI27" s="364"/>
      <c r="AJ27" s="364"/>
      <c r="AK27" s="364"/>
      <c r="AL27" s="384"/>
      <c r="AM27" s="363">
        <v>49038</v>
      </c>
      <c r="AN27" s="364"/>
      <c r="AO27" s="364"/>
      <c r="AP27" s="364"/>
      <c r="AQ27" s="364"/>
      <c r="AR27" s="384"/>
      <c r="AS27" s="363">
        <v>3065</v>
      </c>
      <c r="AT27" s="364"/>
      <c r="AU27" s="364"/>
      <c r="AV27" s="364"/>
      <c r="AW27" s="364"/>
      <c r="AX27" s="365"/>
      <c r="AY27" s="394" t="s">
        <v>268</v>
      </c>
      <c r="AZ27" s="395"/>
      <c r="BA27" s="395"/>
      <c r="BB27" s="395"/>
      <c r="BC27" s="395"/>
      <c r="BD27" s="395"/>
      <c r="BE27" s="395"/>
      <c r="BF27" s="395"/>
      <c r="BG27" s="395"/>
      <c r="BH27" s="395"/>
      <c r="BI27" s="395"/>
      <c r="BJ27" s="395"/>
      <c r="BK27" s="395"/>
      <c r="BL27" s="395"/>
      <c r="BM27" s="396"/>
      <c r="BN27" s="442">
        <v>300000</v>
      </c>
      <c r="BO27" s="443"/>
      <c r="BP27" s="443"/>
      <c r="BQ27" s="443"/>
      <c r="BR27" s="443"/>
      <c r="BS27" s="443"/>
      <c r="BT27" s="443"/>
      <c r="BU27" s="444"/>
      <c r="BV27" s="442">
        <v>300000</v>
      </c>
      <c r="BW27" s="443"/>
      <c r="BX27" s="443"/>
      <c r="BY27" s="443"/>
      <c r="BZ27" s="443"/>
      <c r="CA27" s="443"/>
      <c r="CB27" s="443"/>
      <c r="CC27" s="444"/>
      <c r="CD27" s="19"/>
      <c r="CE27" s="519"/>
      <c r="CF27" s="519"/>
      <c r="CG27" s="519"/>
      <c r="CH27" s="519"/>
      <c r="CI27" s="519"/>
      <c r="CJ27" s="519"/>
      <c r="CK27" s="519"/>
      <c r="CL27" s="519"/>
      <c r="CM27" s="519"/>
      <c r="CN27" s="519"/>
      <c r="CO27" s="519"/>
      <c r="CP27" s="519"/>
      <c r="CQ27" s="519"/>
      <c r="CR27" s="519"/>
      <c r="CS27" s="520"/>
      <c r="CT27" s="353"/>
      <c r="CU27" s="354"/>
      <c r="CV27" s="354"/>
      <c r="CW27" s="354"/>
      <c r="CX27" s="354"/>
      <c r="CY27" s="354"/>
      <c r="CZ27" s="354"/>
      <c r="DA27" s="355"/>
      <c r="DB27" s="353"/>
      <c r="DC27" s="354"/>
      <c r="DD27" s="354"/>
      <c r="DE27" s="354"/>
      <c r="DF27" s="354"/>
      <c r="DG27" s="354"/>
      <c r="DH27" s="354"/>
      <c r="DI27" s="355"/>
    </row>
    <row r="28" spans="1:113" ht="18.75" customHeight="1" x14ac:dyDescent="0.2">
      <c r="A28" s="2"/>
      <c r="B28" s="458"/>
      <c r="C28" s="459"/>
      <c r="D28" s="460"/>
      <c r="E28" s="362" t="s">
        <v>269</v>
      </c>
      <c r="F28" s="340"/>
      <c r="G28" s="340"/>
      <c r="H28" s="340"/>
      <c r="I28" s="340"/>
      <c r="J28" s="340"/>
      <c r="K28" s="341"/>
      <c r="L28" s="363">
        <v>1</v>
      </c>
      <c r="M28" s="364"/>
      <c r="N28" s="364"/>
      <c r="O28" s="364"/>
      <c r="P28" s="384"/>
      <c r="Q28" s="363">
        <v>2500</v>
      </c>
      <c r="R28" s="364"/>
      <c r="S28" s="364"/>
      <c r="T28" s="364"/>
      <c r="U28" s="364"/>
      <c r="V28" s="384"/>
      <c r="W28" s="536"/>
      <c r="X28" s="459"/>
      <c r="Y28" s="460"/>
      <c r="Z28" s="362" t="s">
        <v>35</v>
      </c>
      <c r="AA28" s="340"/>
      <c r="AB28" s="340"/>
      <c r="AC28" s="340"/>
      <c r="AD28" s="340"/>
      <c r="AE28" s="340"/>
      <c r="AF28" s="340"/>
      <c r="AG28" s="341"/>
      <c r="AH28" s="363" t="s">
        <v>201</v>
      </c>
      <c r="AI28" s="364"/>
      <c r="AJ28" s="364"/>
      <c r="AK28" s="364"/>
      <c r="AL28" s="384"/>
      <c r="AM28" s="363" t="s">
        <v>201</v>
      </c>
      <c r="AN28" s="364"/>
      <c r="AO28" s="364"/>
      <c r="AP28" s="364"/>
      <c r="AQ28" s="364"/>
      <c r="AR28" s="384"/>
      <c r="AS28" s="363" t="s">
        <v>201</v>
      </c>
      <c r="AT28" s="364"/>
      <c r="AU28" s="364"/>
      <c r="AV28" s="364"/>
      <c r="AW28" s="364"/>
      <c r="AX28" s="365"/>
      <c r="AY28" s="540" t="s">
        <v>270</v>
      </c>
      <c r="AZ28" s="541"/>
      <c r="BA28" s="541"/>
      <c r="BB28" s="542"/>
      <c r="BC28" s="327" t="s">
        <v>103</v>
      </c>
      <c r="BD28" s="328"/>
      <c r="BE28" s="328"/>
      <c r="BF28" s="328"/>
      <c r="BG28" s="328"/>
      <c r="BH28" s="328"/>
      <c r="BI28" s="328"/>
      <c r="BJ28" s="328"/>
      <c r="BK28" s="328"/>
      <c r="BL28" s="328"/>
      <c r="BM28" s="329"/>
      <c r="BN28" s="330">
        <v>2123983</v>
      </c>
      <c r="BO28" s="331"/>
      <c r="BP28" s="331"/>
      <c r="BQ28" s="331"/>
      <c r="BR28" s="331"/>
      <c r="BS28" s="331"/>
      <c r="BT28" s="331"/>
      <c r="BU28" s="332"/>
      <c r="BV28" s="330">
        <v>2023623</v>
      </c>
      <c r="BW28" s="331"/>
      <c r="BX28" s="331"/>
      <c r="BY28" s="331"/>
      <c r="BZ28" s="331"/>
      <c r="CA28" s="331"/>
      <c r="CB28" s="331"/>
      <c r="CC28" s="332"/>
      <c r="CD28" s="24"/>
      <c r="CE28" s="519"/>
      <c r="CF28" s="519"/>
      <c r="CG28" s="519"/>
      <c r="CH28" s="519"/>
      <c r="CI28" s="519"/>
      <c r="CJ28" s="519"/>
      <c r="CK28" s="519"/>
      <c r="CL28" s="519"/>
      <c r="CM28" s="519"/>
      <c r="CN28" s="519"/>
      <c r="CO28" s="519"/>
      <c r="CP28" s="519"/>
      <c r="CQ28" s="519"/>
      <c r="CR28" s="519"/>
      <c r="CS28" s="520"/>
      <c r="CT28" s="353"/>
      <c r="CU28" s="354"/>
      <c r="CV28" s="354"/>
      <c r="CW28" s="354"/>
      <c r="CX28" s="354"/>
      <c r="CY28" s="354"/>
      <c r="CZ28" s="354"/>
      <c r="DA28" s="355"/>
      <c r="DB28" s="353"/>
      <c r="DC28" s="354"/>
      <c r="DD28" s="354"/>
      <c r="DE28" s="354"/>
      <c r="DF28" s="354"/>
      <c r="DG28" s="354"/>
      <c r="DH28" s="354"/>
      <c r="DI28" s="355"/>
    </row>
    <row r="29" spans="1:113" ht="18.75" customHeight="1" x14ac:dyDescent="0.2">
      <c r="A29" s="2"/>
      <c r="B29" s="458"/>
      <c r="C29" s="459"/>
      <c r="D29" s="460"/>
      <c r="E29" s="362" t="s">
        <v>274</v>
      </c>
      <c r="F29" s="340"/>
      <c r="G29" s="340"/>
      <c r="H29" s="340"/>
      <c r="I29" s="340"/>
      <c r="J29" s="340"/>
      <c r="K29" s="341"/>
      <c r="L29" s="363">
        <v>12</v>
      </c>
      <c r="M29" s="364"/>
      <c r="N29" s="364"/>
      <c r="O29" s="364"/>
      <c r="P29" s="384"/>
      <c r="Q29" s="363">
        <v>2270</v>
      </c>
      <c r="R29" s="364"/>
      <c r="S29" s="364"/>
      <c r="T29" s="364"/>
      <c r="U29" s="364"/>
      <c r="V29" s="384"/>
      <c r="W29" s="537"/>
      <c r="X29" s="538"/>
      <c r="Y29" s="539"/>
      <c r="Z29" s="362" t="s">
        <v>276</v>
      </c>
      <c r="AA29" s="340"/>
      <c r="AB29" s="340"/>
      <c r="AC29" s="340"/>
      <c r="AD29" s="340"/>
      <c r="AE29" s="340"/>
      <c r="AF29" s="340"/>
      <c r="AG29" s="341"/>
      <c r="AH29" s="363">
        <v>178</v>
      </c>
      <c r="AI29" s="364"/>
      <c r="AJ29" s="364"/>
      <c r="AK29" s="364"/>
      <c r="AL29" s="384"/>
      <c r="AM29" s="363">
        <v>527100</v>
      </c>
      <c r="AN29" s="364"/>
      <c r="AO29" s="364"/>
      <c r="AP29" s="364"/>
      <c r="AQ29" s="364"/>
      <c r="AR29" s="384"/>
      <c r="AS29" s="363">
        <v>2961</v>
      </c>
      <c r="AT29" s="364"/>
      <c r="AU29" s="364"/>
      <c r="AV29" s="364"/>
      <c r="AW29" s="364"/>
      <c r="AX29" s="365"/>
      <c r="AY29" s="543"/>
      <c r="AZ29" s="544"/>
      <c r="BA29" s="544"/>
      <c r="BB29" s="545"/>
      <c r="BC29" s="344" t="s">
        <v>277</v>
      </c>
      <c r="BD29" s="345"/>
      <c r="BE29" s="345"/>
      <c r="BF29" s="345"/>
      <c r="BG29" s="345"/>
      <c r="BH29" s="345"/>
      <c r="BI29" s="345"/>
      <c r="BJ29" s="345"/>
      <c r="BK29" s="345"/>
      <c r="BL29" s="345"/>
      <c r="BM29" s="346"/>
      <c r="BN29" s="347">
        <v>557806</v>
      </c>
      <c r="BO29" s="348"/>
      <c r="BP29" s="348"/>
      <c r="BQ29" s="348"/>
      <c r="BR29" s="348"/>
      <c r="BS29" s="348"/>
      <c r="BT29" s="348"/>
      <c r="BU29" s="349"/>
      <c r="BV29" s="347">
        <v>557780</v>
      </c>
      <c r="BW29" s="348"/>
      <c r="BX29" s="348"/>
      <c r="BY29" s="348"/>
      <c r="BZ29" s="348"/>
      <c r="CA29" s="348"/>
      <c r="CB29" s="348"/>
      <c r="CC29" s="349"/>
      <c r="CD29" s="19"/>
      <c r="CE29" s="519"/>
      <c r="CF29" s="519"/>
      <c r="CG29" s="519"/>
      <c r="CH29" s="519"/>
      <c r="CI29" s="519"/>
      <c r="CJ29" s="519"/>
      <c r="CK29" s="519"/>
      <c r="CL29" s="519"/>
      <c r="CM29" s="519"/>
      <c r="CN29" s="519"/>
      <c r="CO29" s="519"/>
      <c r="CP29" s="519"/>
      <c r="CQ29" s="519"/>
      <c r="CR29" s="519"/>
      <c r="CS29" s="520"/>
      <c r="CT29" s="353"/>
      <c r="CU29" s="354"/>
      <c r="CV29" s="354"/>
      <c r="CW29" s="354"/>
      <c r="CX29" s="354"/>
      <c r="CY29" s="354"/>
      <c r="CZ29" s="354"/>
      <c r="DA29" s="355"/>
      <c r="DB29" s="353"/>
      <c r="DC29" s="354"/>
      <c r="DD29" s="354"/>
      <c r="DE29" s="354"/>
      <c r="DF29" s="354"/>
      <c r="DG29" s="354"/>
      <c r="DH29" s="354"/>
      <c r="DI29" s="355"/>
    </row>
    <row r="30" spans="1:113" ht="18.75" customHeight="1" x14ac:dyDescent="0.2">
      <c r="A30" s="2"/>
      <c r="B30" s="461"/>
      <c r="C30" s="462"/>
      <c r="D30" s="463"/>
      <c r="E30" s="366"/>
      <c r="F30" s="367"/>
      <c r="G30" s="367"/>
      <c r="H30" s="367"/>
      <c r="I30" s="367"/>
      <c r="J30" s="367"/>
      <c r="K30" s="368"/>
      <c r="L30" s="447"/>
      <c r="M30" s="448"/>
      <c r="N30" s="448"/>
      <c r="O30" s="448"/>
      <c r="P30" s="449"/>
      <c r="Q30" s="447"/>
      <c r="R30" s="448"/>
      <c r="S30" s="448"/>
      <c r="T30" s="448"/>
      <c r="U30" s="448"/>
      <c r="V30" s="449"/>
      <c r="W30" s="450" t="s">
        <v>279</v>
      </c>
      <c r="X30" s="451"/>
      <c r="Y30" s="451"/>
      <c r="Z30" s="451"/>
      <c r="AA30" s="451"/>
      <c r="AB30" s="451"/>
      <c r="AC30" s="451"/>
      <c r="AD30" s="451"/>
      <c r="AE30" s="451"/>
      <c r="AF30" s="451"/>
      <c r="AG30" s="452"/>
      <c r="AH30" s="421">
        <v>98.1</v>
      </c>
      <c r="AI30" s="422"/>
      <c r="AJ30" s="422"/>
      <c r="AK30" s="422"/>
      <c r="AL30" s="422"/>
      <c r="AM30" s="422"/>
      <c r="AN30" s="422"/>
      <c r="AO30" s="422"/>
      <c r="AP30" s="422"/>
      <c r="AQ30" s="422"/>
      <c r="AR30" s="422"/>
      <c r="AS30" s="422"/>
      <c r="AT30" s="422"/>
      <c r="AU30" s="422"/>
      <c r="AV30" s="422"/>
      <c r="AW30" s="422"/>
      <c r="AX30" s="424"/>
      <c r="AY30" s="546"/>
      <c r="AZ30" s="547"/>
      <c r="BA30" s="547"/>
      <c r="BB30" s="548"/>
      <c r="BC30" s="439" t="s">
        <v>66</v>
      </c>
      <c r="BD30" s="440"/>
      <c r="BE30" s="440"/>
      <c r="BF30" s="440"/>
      <c r="BG30" s="440"/>
      <c r="BH30" s="440"/>
      <c r="BI30" s="440"/>
      <c r="BJ30" s="440"/>
      <c r="BK30" s="440"/>
      <c r="BL30" s="440"/>
      <c r="BM30" s="441"/>
      <c r="BN30" s="442">
        <v>1265778</v>
      </c>
      <c r="BO30" s="443"/>
      <c r="BP30" s="443"/>
      <c r="BQ30" s="443"/>
      <c r="BR30" s="443"/>
      <c r="BS30" s="443"/>
      <c r="BT30" s="443"/>
      <c r="BU30" s="444"/>
      <c r="BV30" s="442">
        <v>1687057</v>
      </c>
      <c r="BW30" s="443"/>
      <c r="BX30" s="443"/>
      <c r="BY30" s="443"/>
      <c r="BZ30" s="443"/>
      <c r="CA30" s="443"/>
      <c r="CB30" s="443"/>
      <c r="CC30" s="444"/>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2">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2">
      <c r="A32" s="2"/>
      <c r="B32" s="5"/>
      <c r="C32" s="9" t="s">
        <v>190</v>
      </c>
      <c r="D32" s="9"/>
      <c r="E32" s="9"/>
      <c r="F32" s="8"/>
      <c r="G32" s="8"/>
      <c r="H32" s="8"/>
      <c r="I32" s="8"/>
      <c r="J32" s="8"/>
      <c r="K32" s="8"/>
      <c r="L32" s="8"/>
      <c r="M32" s="8"/>
      <c r="N32" s="8"/>
      <c r="O32" s="8"/>
      <c r="P32" s="8"/>
      <c r="Q32" s="8"/>
      <c r="R32" s="8"/>
      <c r="S32" s="8"/>
      <c r="T32" s="8"/>
      <c r="U32" s="8" t="s">
        <v>92</v>
      </c>
      <c r="V32" s="8"/>
      <c r="W32" s="8"/>
      <c r="X32" s="8"/>
      <c r="Y32" s="8"/>
      <c r="Z32" s="8"/>
      <c r="AA32" s="8"/>
      <c r="AB32" s="8"/>
      <c r="AC32" s="8"/>
      <c r="AD32" s="8"/>
      <c r="AE32" s="8"/>
      <c r="AF32" s="8"/>
      <c r="AG32" s="8"/>
      <c r="AH32" s="8"/>
      <c r="AI32" s="8"/>
      <c r="AJ32" s="8"/>
      <c r="AK32" s="8"/>
      <c r="AL32" s="8"/>
      <c r="AM32" s="22" t="s">
        <v>281</v>
      </c>
      <c r="AN32" s="8"/>
      <c r="AO32" s="8"/>
      <c r="AP32" s="8"/>
      <c r="AQ32" s="8"/>
      <c r="AR32" s="8"/>
      <c r="AS32" s="22"/>
      <c r="AT32" s="22"/>
      <c r="AU32" s="22"/>
      <c r="AV32" s="22"/>
      <c r="AW32" s="22"/>
      <c r="AX32" s="22"/>
      <c r="AY32" s="22"/>
      <c r="AZ32" s="22"/>
      <c r="BA32" s="22"/>
      <c r="BB32" s="8"/>
      <c r="BC32" s="22"/>
      <c r="BD32" s="8"/>
      <c r="BE32" s="22" t="s">
        <v>282</v>
      </c>
      <c r="BF32" s="8"/>
      <c r="BG32" s="8"/>
      <c r="BH32" s="8"/>
      <c r="BI32" s="8"/>
      <c r="BJ32" s="22"/>
      <c r="BK32" s="22"/>
      <c r="BL32" s="22"/>
      <c r="BM32" s="22"/>
      <c r="BN32" s="22"/>
      <c r="BO32" s="22"/>
      <c r="BP32" s="22"/>
      <c r="BQ32" s="22"/>
      <c r="BR32" s="8"/>
      <c r="BS32" s="8"/>
      <c r="BT32" s="8"/>
      <c r="BU32" s="8"/>
      <c r="BV32" s="8"/>
      <c r="BW32" s="8" t="s">
        <v>283</v>
      </c>
      <c r="BX32" s="8"/>
      <c r="BY32" s="8"/>
      <c r="BZ32" s="8"/>
      <c r="CA32" s="8"/>
      <c r="CB32" s="22"/>
      <c r="CC32" s="22"/>
      <c r="CD32" s="22"/>
      <c r="CE32" s="22"/>
      <c r="CF32" s="22"/>
      <c r="CG32" s="22"/>
      <c r="CH32" s="22"/>
      <c r="CI32" s="22"/>
      <c r="CJ32" s="22"/>
      <c r="CK32" s="22"/>
      <c r="CL32" s="22"/>
      <c r="CM32" s="22"/>
      <c r="CN32" s="22"/>
      <c r="CO32" s="22" t="s">
        <v>195</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2">
      <c r="A33" s="2"/>
      <c r="B33" s="5"/>
      <c r="C33" s="453" t="s">
        <v>120</v>
      </c>
      <c r="D33" s="453"/>
      <c r="E33" s="454" t="s">
        <v>285</v>
      </c>
      <c r="F33" s="454"/>
      <c r="G33" s="454"/>
      <c r="H33" s="454"/>
      <c r="I33" s="454"/>
      <c r="J33" s="454"/>
      <c r="K33" s="454"/>
      <c r="L33" s="454"/>
      <c r="M33" s="454"/>
      <c r="N33" s="454"/>
      <c r="O33" s="454"/>
      <c r="P33" s="454"/>
      <c r="Q33" s="454"/>
      <c r="R33" s="454"/>
      <c r="S33" s="454"/>
      <c r="T33" s="14"/>
      <c r="U33" s="453" t="s">
        <v>120</v>
      </c>
      <c r="V33" s="453"/>
      <c r="W33" s="454" t="s">
        <v>285</v>
      </c>
      <c r="X33" s="454"/>
      <c r="Y33" s="454"/>
      <c r="Z33" s="454"/>
      <c r="AA33" s="454"/>
      <c r="AB33" s="454"/>
      <c r="AC33" s="454"/>
      <c r="AD33" s="454"/>
      <c r="AE33" s="454"/>
      <c r="AF33" s="454"/>
      <c r="AG33" s="454"/>
      <c r="AH33" s="454"/>
      <c r="AI33" s="454"/>
      <c r="AJ33" s="454"/>
      <c r="AK33" s="454"/>
      <c r="AL33" s="14"/>
      <c r="AM33" s="453" t="s">
        <v>120</v>
      </c>
      <c r="AN33" s="453"/>
      <c r="AO33" s="454" t="s">
        <v>285</v>
      </c>
      <c r="AP33" s="454"/>
      <c r="AQ33" s="454"/>
      <c r="AR33" s="454"/>
      <c r="AS33" s="454"/>
      <c r="AT33" s="454"/>
      <c r="AU33" s="454"/>
      <c r="AV33" s="454"/>
      <c r="AW33" s="454"/>
      <c r="AX33" s="454"/>
      <c r="AY33" s="454"/>
      <c r="AZ33" s="454"/>
      <c r="BA33" s="454"/>
      <c r="BB33" s="454"/>
      <c r="BC33" s="454"/>
      <c r="BD33" s="10"/>
      <c r="BE33" s="454" t="s">
        <v>286</v>
      </c>
      <c r="BF33" s="454"/>
      <c r="BG33" s="454" t="s">
        <v>169</v>
      </c>
      <c r="BH33" s="454"/>
      <c r="BI33" s="454"/>
      <c r="BJ33" s="454"/>
      <c r="BK33" s="454"/>
      <c r="BL33" s="454"/>
      <c r="BM33" s="454"/>
      <c r="BN33" s="454"/>
      <c r="BO33" s="454"/>
      <c r="BP33" s="454"/>
      <c r="BQ33" s="454"/>
      <c r="BR33" s="454"/>
      <c r="BS33" s="454"/>
      <c r="BT33" s="454"/>
      <c r="BU33" s="454"/>
      <c r="BV33" s="10"/>
      <c r="BW33" s="453" t="s">
        <v>286</v>
      </c>
      <c r="BX33" s="453"/>
      <c r="BY33" s="454" t="s">
        <v>110</v>
      </c>
      <c r="BZ33" s="454"/>
      <c r="CA33" s="454"/>
      <c r="CB33" s="454"/>
      <c r="CC33" s="454"/>
      <c r="CD33" s="454"/>
      <c r="CE33" s="454"/>
      <c r="CF33" s="454"/>
      <c r="CG33" s="454"/>
      <c r="CH33" s="454"/>
      <c r="CI33" s="454"/>
      <c r="CJ33" s="454"/>
      <c r="CK33" s="454"/>
      <c r="CL33" s="454"/>
      <c r="CM33" s="454"/>
      <c r="CN33" s="14"/>
      <c r="CO33" s="453" t="s">
        <v>120</v>
      </c>
      <c r="CP33" s="453"/>
      <c r="CQ33" s="454" t="s">
        <v>288</v>
      </c>
      <c r="CR33" s="454"/>
      <c r="CS33" s="454"/>
      <c r="CT33" s="454"/>
      <c r="CU33" s="454"/>
      <c r="CV33" s="454"/>
      <c r="CW33" s="454"/>
      <c r="CX33" s="454"/>
      <c r="CY33" s="454"/>
      <c r="CZ33" s="454"/>
      <c r="DA33" s="454"/>
      <c r="DB33" s="454"/>
      <c r="DC33" s="454"/>
      <c r="DD33" s="454"/>
      <c r="DE33" s="454"/>
      <c r="DF33" s="14"/>
      <c r="DG33" s="464" t="s">
        <v>78</v>
      </c>
      <c r="DH33" s="464"/>
      <c r="DI33" s="21"/>
    </row>
    <row r="34" spans="1:113" ht="32.25" customHeight="1" x14ac:dyDescent="0.2">
      <c r="A34" s="2"/>
      <c r="B34" s="5"/>
      <c r="C34" s="465">
        <f>IF(E34="","",1)</f>
        <v>1</v>
      </c>
      <c r="D34" s="465"/>
      <c r="E34" s="466" t="str">
        <f>IF('各会計、関係団体の財政状況及び健全化判断比率'!B7="","",'各会計、関係団体の財政状況及び健全化判断比率'!B7)</f>
        <v>一般会計</v>
      </c>
      <c r="F34" s="466"/>
      <c r="G34" s="466"/>
      <c r="H34" s="466"/>
      <c r="I34" s="466"/>
      <c r="J34" s="466"/>
      <c r="K34" s="466"/>
      <c r="L34" s="466"/>
      <c r="M34" s="466"/>
      <c r="N34" s="466"/>
      <c r="O34" s="466"/>
      <c r="P34" s="466"/>
      <c r="Q34" s="466"/>
      <c r="R34" s="466"/>
      <c r="S34" s="466"/>
      <c r="T34" s="9"/>
      <c r="U34" s="465">
        <f>IF(W34="","",MAX(C34:D43)+1)</f>
        <v>3</v>
      </c>
      <c r="V34" s="465"/>
      <c r="W34" s="466" t="str">
        <f>IF('各会計、関係団体の財政状況及び健全化判断比率'!B28="","",'各会計、関係団体の財政状況及び健全化判断比率'!B28)</f>
        <v>国民健康保険特別会計</v>
      </c>
      <c r="X34" s="466"/>
      <c r="Y34" s="466"/>
      <c r="Z34" s="466"/>
      <c r="AA34" s="466"/>
      <c r="AB34" s="466"/>
      <c r="AC34" s="466"/>
      <c r="AD34" s="466"/>
      <c r="AE34" s="466"/>
      <c r="AF34" s="466"/>
      <c r="AG34" s="466"/>
      <c r="AH34" s="466"/>
      <c r="AI34" s="466"/>
      <c r="AJ34" s="466"/>
      <c r="AK34" s="466"/>
      <c r="AL34" s="9"/>
      <c r="AM34" s="465" t="str">
        <f>IF(AO34="","",MAX(C34:D43,U34:V43)+1)</f>
        <v/>
      </c>
      <c r="AN34" s="465"/>
      <c r="AO34" s="466"/>
      <c r="AP34" s="466"/>
      <c r="AQ34" s="466"/>
      <c r="AR34" s="466"/>
      <c r="AS34" s="466"/>
      <c r="AT34" s="466"/>
      <c r="AU34" s="466"/>
      <c r="AV34" s="466"/>
      <c r="AW34" s="466"/>
      <c r="AX34" s="466"/>
      <c r="AY34" s="466"/>
      <c r="AZ34" s="466"/>
      <c r="BA34" s="466"/>
      <c r="BB34" s="466"/>
      <c r="BC34" s="466"/>
      <c r="BD34" s="9"/>
      <c r="BE34" s="465">
        <f>IF(BG34="","",MAX(C34:D43,U34:V43,AM34:AN43)+1)</f>
        <v>6</v>
      </c>
      <c r="BF34" s="465"/>
      <c r="BG34" s="466" t="str">
        <f>IF('各会計、関係団体の財政状況及び健全化判断比率'!B31="","",'各会計、関係団体の財政状況及び健全化判断比率'!B31)</f>
        <v>下水道事業特別会計</v>
      </c>
      <c r="BH34" s="466"/>
      <c r="BI34" s="466"/>
      <c r="BJ34" s="466"/>
      <c r="BK34" s="466"/>
      <c r="BL34" s="466"/>
      <c r="BM34" s="466"/>
      <c r="BN34" s="466"/>
      <c r="BO34" s="466"/>
      <c r="BP34" s="466"/>
      <c r="BQ34" s="466"/>
      <c r="BR34" s="466"/>
      <c r="BS34" s="466"/>
      <c r="BT34" s="466"/>
      <c r="BU34" s="466"/>
      <c r="BV34" s="9"/>
      <c r="BW34" s="465">
        <f>IF(BY34="","",MAX(C34:D43,U34:V43,AM34:AN43,BE34:BF43)+1)</f>
        <v>7</v>
      </c>
      <c r="BX34" s="465"/>
      <c r="BY34" s="466" t="str">
        <f>IF('各会計、関係団体の財政状況及び健全化判断比率'!B68="","",'各会計、関係団体の財政状況及び健全化判断比率'!B68)</f>
        <v>館林地区消防組合</v>
      </c>
      <c r="BZ34" s="466"/>
      <c r="CA34" s="466"/>
      <c r="CB34" s="466"/>
      <c r="CC34" s="466"/>
      <c r="CD34" s="466"/>
      <c r="CE34" s="466"/>
      <c r="CF34" s="466"/>
      <c r="CG34" s="466"/>
      <c r="CH34" s="466"/>
      <c r="CI34" s="466"/>
      <c r="CJ34" s="466"/>
      <c r="CK34" s="466"/>
      <c r="CL34" s="466"/>
      <c r="CM34" s="466"/>
      <c r="CN34" s="9"/>
      <c r="CO34" s="465" t="str">
        <f>IF(CQ34="","",MAX(C34:D43,U34:V43,AM34:AN43,BE34:BF43,BW34:BX43)+1)</f>
        <v/>
      </c>
      <c r="CP34" s="465"/>
      <c r="CQ34" s="466" t="str">
        <f>IF('各会計、関係団体の財政状況及び健全化判断比率'!BS7="","",'各会計、関係団体の財政状況及び健全化判断比率'!BS7)</f>
        <v/>
      </c>
      <c r="CR34" s="466"/>
      <c r="CS34" s="466"/>
      <c r="CT34" s="466"/>
      <c r="CU34" s="466"/>
      <c r="CV34" s="466"/>
      <c r="CW34" s="466"/>
      <c r="CX34" s="466"/>
      <c r="CY34" s="466"/>
      <c r="CZ34" s="466"/>
      <c r="DA34" s="466"/>
      <c r="DB34" s="466"/>
      <c r="DC34" s="466"/>
      <c r="DD34" s="466"/>
      <c r="DE34" s="466"/>
      <c r="DF34" s="8"/>
      <c r="DG34" s="467" t="str">
        <f>IF('各会計、関係団体の財政状況及び健全化判断比率'!BR7="","",'各会計、関係団体の財政状況及び健全化判断比率'!BR7)</f>
        <v/>
      </c>
      <c r="DH34" s="467"/>
      <c r="DI34" s="21"/>
    </row>
    <row r="35" spans="1:113" ht="32.25" customHeight="1" x14ac:dyDescent="0.2">
      <c r="A35" s="2"/>
      <c r="B35" s="5"/>
      <c r="C35" s="465">
        <f t="shared" ref="C35:C43" si="0">IF(E35="","",C34+1)</f>
        <v>2</v>
      </c>
      <c r="D35" s="465"/>
      <c r="E35" s="466" t="str">
        <f>IF('各会計、関係団体の財政状況及び健全化判断比率'!B8="","",'各会計、関係団体の財政状況及び健全化判断比率'!B8)</f>
        <v>学校給食事業特別会計</v>
      </c>
      <c r="F35" s="466"/>
      <c r="G35" s="466"/>
      <c r="H35" s="466"/>
      <c r="I35" s="466"/>
      <c r="J35" s="466"/>
      <c r="K35" s="466"/>
      <c r="L35" s="466"/>
      <c r="M35" s="466"/>
      <c r="N35" s="466"/>
      <c r="O35" s="466"/>
      <c r="P35" s="466"/>
      <c r="Q35" s="466"/>
      <c r="R35" s="466"/>
      <c r="S35" s="466"/>
      <c r="T35" s="9"/>
      <c r="U35" s="465">
        <f t="shared" ref="U35:U43" si="1">IF(W35="","",U34+1)</f>
        <v>4</v>
      </c>
      <c r="V35" s="465"/>
      <c r="W35" s="466" t="str">
        <f>IF('各会計、関係団体の財政状況及び健全化判断比率'!B29="","",'各会計、関係団体の財政状況及び健全化判断比率'!B29)</f>
        <v>介護保険特別会計</v>
      </c>
      <c r="X35" s="466"/>
      <c r="Y35" s="466"/>
      <c r="Z35" s="466"/>
      <c r="AA35" s="466"/>
      <c r="AB35" s="466"/>
      <c r="AC35" s="466"/>
      <c r="AD35" s="466"/>
      <c r="AE35" s="466"/>
      <c r="AF35" s="466"/>
      <c r="AG35" s="466"/>
      <c r="AH35" s="466"/>
      <c r="AI35" s="466"/>
      <c r="AJ35" s="466"/>
      <c r="AK35" s="466"/>
      <c r="AL35" s="9"/>
      <c r="AM35" s="465" t="str">
        <f t="shared" ref="AM35:AM43" si="2">IF(AO35="","",AM34+1)</f>
        <v/>
      </c>
      <c r="AN35" s="465"/>
      <c r="AO35" s="466"/>
      <c r="AP35" s="466"/>
      <c r="AQ35" s="466"/>
      <c r="AR35" s="466"/>
      <c r="AS35" s="466"/>
      <c r="AT35" s="466"/>
      <c r="AU35" s="466"/>
      <c r="AV35" s="466"/>
      <c r="AW35" s="466"/>
      <c r="AX35" s="466"/>
      <c r="AY35" s="466"/>
      <c r="AZ35" s="466"/>
      <c r="BA35" s="466"/>
      <c r="BB35" s="466"/>
      <c r="BC35" s="466"/>
      <c r="BD35" s="9"/>
      <c r="BE35" s="465" t="str">
        <f t="shared" ref="BE35:BE43" si="3">IF(BG35="","",BE34+1)</f>
        <v/>
      </c>
      <c r="BF35" s="465"/>
      <c r="BG35" s="466"/>
      <c r="BH35" s="466"/>
      <c r="BI35" s="466"/>
      <c r="BJ35" s="466"/>
      <c r="BK35" s="466"/>
      <c r="BL35" s="466"/>
      <c r="BM35" s="466"/>
      <c r="BN35" s="466"/>
      <c r="BO35" s="466"/>
      <c r="BP35" s="466"/>
      <c r="BQ35" s="466"/>
      <c r="BR35" s="466"/>
      <c r="BS35" s="466"/>
      <c r="BT35" s="466"/>
      <c r="BU35" s="466"/>
      <c r="BV35" s="9"/>
      <c r="BW35" s="465">
        <f t="shared" ref="BW35:BW43" si="4">IF(BY35="","",BW34+1)</f>
        <v>8</v>
      </c>
      <c r="BX35" s="465"/>
      <c r="BY35" s="466" t="str">
        <f>IF('各会計、関係団体の財政状況及び健全化判断比率'!B69="","",'各会計、関係団体の財政状況及び健全化判断比率'!B69)</f>
        <v>邑楽館林医療事務組合（一般会計）</v>
      </c>
      <c r="BZ35" s="466"/>
      <c r="CA35" s="466"/>
      <c r="CB35" s="466"/>
      <c r="CC35" s="466"/>
      <c r="CD35" s="466"/>
      <c r="CE35" s="466"/>
      <c r="CF35" s="466"/>
      <c r="CG35" s="466"/>
      <c r="CH35" s="466"/>
      <c r="CI35" s="466"/>
      <c r="CJ35" s="466"/>
      <c r="CK35" s="466"/>
      <c r="CL35" s="466"/>
      <c r="CM35" s="466"/>
      <c r="CN35" s="9"/>
      <c r="CO35" s="465" t="str">
        <f t="shared" ref="CO35:CO43" si="5">IF(CQ35="","",CO34+1)</f>
        <v/>
      </c>
      <c r="CP35" s="465"/>
      <c r="CQ35" s="466" t="str">
        <f>IF('各会計、関係団体の財政状況及び健全化判断比率'!BS8="","",'各会計、関係団体の財政状況及び健全化判断比率'!BS8)</f>
        <v/>
      </c>
      <c r="CR35" s="466"/>
      <c r="CS35" s="466"/>
      <c r="CT35" s="466"/>
      <c r="CU35" s="466"/>
      <c r="CV35" s="466"/>
      <c r="CW35" s="466"/>
      <c r="CX35" s="466"/>
      <c r="CY35" s="466"/>
      <c r="CZ35" s="466"/>
      <c r="DA35" s="466"/>
      <c r="DB35" s="466"/>
      <c r="DC35" s="466"/>
      <c r="DD35" s="466"/>
      <c r="DE35" s="466"/>
      <c r="DF35" s="8"/>
      <c r="DG35" s="467" t="str">
        <f>IF('各会計、関係団体の財政状況及び健全化判断比率'!BR8="","",'各会計、関係団体の財政状況及び健全化判断比率'!BR8)</f>
        <v/>
      </c>
      <c r="DH35" s="467"/>
      <c r="DI35" s="21"/>
    </row>
    <row r="36" spans="1:113" ht="32.25" customHeight="1" x14ac:dyDescent="0.2">
      <c r="A36" s="2"/>
      <c r="B36" s="5"/>
      <c r="C36" s="465" t="str">
        <f t="shared" si="0"/>
        <v/>
      </c>
      <c r="D36" s="465"/>
      <c r="E36" s="466" t="str">
        <f>IF('各会計、関係団体の財政状況及び健全化判断比率'!B9="","",'各会計、関係団体の財政状況及び健全化判断比率'!B9)</f>
        <v/>
      </c>
      <c r="F36" s="466"/>
      <c r="G36" s="466"/>
      <c r="H36" s="466"/>
      <c r="I36" s="466"/>
      <c r="J36" s="466"/>
      <c r="K36" s="466"/>
      <c r="L36" s="466"/>
      <c r="M36" s="466"/>
      <c r="N36" s="466"/>
      <c r="O36" s="466"/>
      <c r="P36" s="466"/>
      <c r="Q36" s="466"/>
      <c r="R36" s="466"/>
      <c r="S36" s="466"/>
      <c r="T36" s="9"/>
      <c r="U36" s="465">
        <f t="shared" si="1"/>
        <v>5</v>
      </c>
      <c r="V36" s="465"/>
      <c r="W36" s="466" t="str">
        <f>IF('各会計、関係団体の財政状況及び健全化判断比率'!B30="","",'各会計、関係団体の財政状況及び健全化判断比率'!B30)</f>
        <v>後期高齢者医療特別会計</v>
      </c>
      <c r="X36" s="466"/>
      <c r="Y36" s="466"/>
      <c r="Z36" s="466"/>
      <c r="AA36" s="466"/>
      <c r="AB36" s="466"/>
      <c r="AC36" s="466"/>
      <c r="AD36" s="466"/>
      <c r="AE36" s="466"/>
      <c r="AF36" s="466"/>
      <c r="AG36" s="466"/>
      <c r="AH36" s="466"/>
      <c r="AI36" s="466"/>
      <c r="AJ36" s="466"/>
      <c r="AK36" s="466"/>
      <c r="AL36" s="9"/>
      <c r="AM36" s="465" t="str">
        <f t="shared" si="2"/>
        <v/>
      </c>
      <c r="AN36" s="465"/>
      <c r="AO36" s="466"/>
      <c r="AP36" s="466"/>
      <c r="AQ36" s="466"/>
      <c r="AR36" s="466"/>
      <c r="AS36" s="466"/>
      <c r="AT36" s="466"/>
      <c r="AU36" s="466"/>
      <c r="AV36" s="466"/>
      <c r="AW36" s="466"/>
      <c r="AX36" s="466"/>
      <c r="AY36" s="466"/>
      <c r="AZ36" s="466"/>
      <c r="BA36" s="466"/>
      <c r="BB36" s="466"/>
      <c r="BC36" s="466"/>
      <c r="BD36" s="9"/>
      <c r="BE36" s="465" t="str">
        <f t="shared" si="3"/>
        <v/>
      </c>
      <c r="BF36" s="465"/>
      <c r="BG36" s="466"/>
      <c r="BH36" s="466"/>
      <c r="BI36" s="466"/>
      <c r="BJ36" s="466"/>
      <c r="BK36" s="466"/>
      <c r="BL36" s="466"/>
      <c r="BM36" s="466"/>
      <c r="BN36" s="466"/>
      <c r="BO36" s="466"/>
      <c r="BP36" s="466"/>
      <c r="BQ36" s="466"/>
      <c r="BR36" s="466"/>
      <c r="BS36" s="466"/>
      <c r="BT36" s="466"/>
      <c r="BU36" s="466"/>
      <c r="BV36" s="9"/>
      <c r="BW36" s="465">
        <f t="shared" si="4"/>
        <v>9</v>
      </c>
      <c r="BX36" s="465"/>
      <c r="BY36" s="466" t="str">
        <f>IF('各会計、関係団体の財政状況及び健全化判断比率'!B70="","",'各会計、関係団体の財政状況及び健全化判断比率'!B70)</f>
        <v>邑楽館林医療事務組合（病院事業会計）</v>
      </c>
      <c r="BZ36" s="466"/>
      <c r="CA36" s="466"/>
      <c r="CB36" s="466"/>
      <c r="CC36" s="466"/>
      <c r="CD36" s="466"/>
      <c r="CE36" s="466"/>
      <c r="CF36" s="466"/>
      <c r="CG36" s="466"/>
      <c r="CH36" s="466"/>
      <c r="CI36" s="466"/>
      <c r="CJ36" s="466"/>
      <c r="CK36" s="466"/>
      <c r="CL36" s="466"/>
      <c r="CM36" s="466"/>
      <c r="CN36" s="9"/>
      <c r="CO36" s="465" t="str">
        <f t="shared" si="5"/>
        <v/>
      </c>
      <c r="CP36" s="465"/>
      <c r="CQ36" s="466" t="str">
        <f>IF('各会計、関係団体の財政状況及び健全化判断比率'!BS9="","",'各会計、関係団体の財政状況及び健全化判断比率'!BS9)</f>
        <v/>
      </c>
      <c r="CR36" s="466"/>
      <c r="CS36" s="466"/>
      <c r="CT36" s="466"/>
      <c r="CU36" s="466"/>
      <c r="CV36" s="466"/>
      <c r="CW36" s="466"/>
      <c r="CX36" s="466"/>
      <c r="CY36" s="466"/>
      <c r="CZ36" s="466"/>
      <c r="DA36" s="466"/>
      <c r="DB36" s="466"/>
      <c r="DC36" s="466"/>
      <c r="DD36" s="466"/>
      <c r="DE36" s="466"/>
      <c r="DF36" s="8"/>
      <c r="DG36" s="467" t="str">
        <f>IF('各会計、関係団体の財政状況及び健全化判断比率'!BR9="","",'各会計、関係団体の財政状況及び健全化判断比率'!BR9)</f>
        <v/>
      </c>
      <c r="DH36" s="467"/>
      <c r="DI36" s="21"/>
    </row>
    <row r="37" spans="1:113" ht="32.25" customHeight="1" x14ac:dyDescent="0.2">
      <c r="A37" s="2"/>
      <c r="B37" s="5"/>
      <c r="C37" s="465" t="str">
        <f t="shared" si="0"/>
        <v/>
      </c>
      <c r="D37" s="465"/>
      <c r="E37" s="466" t="str">
        <f>IF('各会計、関係団体の財政状況及び健全化判断比率'!B10="","",'各会計、関係団体の財政状況及び健全化判断比率'!B10)</f>
        <v/>
      </c>
      <c r="F37" s="466"/>
      <c r="G37" s="466"/>
      <c r="H37" s="466"/>
      <c r="I37" s="466"/>
      <c r="J37" s="466"/>
      <c r="K37" s="466"/>
      <c r="L37" s="466"/>
      <c r="M37" s="466"/>
      <c r="N37" s="466"/>
      <c r="O37" s="466"/>
      <c r="P37" s="466"/>
      <c r="Q37" s="466"/>
      <c r="R37" s="466"/>
      <c r="S37" s="466"/>
      <c r="T37" s="9"/>
      <c r="U37" s="465" t="str">
        <f t="shared" si="1"/>
        <v/>
      </c>
      <c r="V37" s="465"/>
      <c r="W37" s="466"/>
      <c r="X37" s="466"/>
      <c r="Y37" s="466"/>
      <c r="Z37" s="466"/>
      <c r="AA37" s="466"/>
      <c r="AB37" s="466"/>
      <c r="AC37" s="466"/>
      <c r="AD37" s="466"/>
      <c r="AE37" s="466"/>
      <c r="AF37" s="466"/>
      <c r="AG37" s="466"/>
      <c r="AH37" s="466"/>
      <c r="AI37" s="466"/>
      <c r="AJ37" s="466"/>
      <c r="AK37" s="466"/>
      <c r="AL37" s="9"/>
      <c r="AM37" s="465" t="str">
        <f t="shared" si="2"/>
        <v/>
      </c>
      <c r="AN37" s="465"/>
      <c r="AO37" s="466"/>
      <c r="AP37" s="466"/>
      <c r="AQ37" s="466"/>
      <c r="AR37" s="466"/>
      <c r="AS37" s="466"/>
      <c r="AT37" s="466"/>
      <c r="AU37" s="466"/>
      <c r="AV37" s="466"/>
      <c r="AW37" s="466"/>
      <c r="AX37" s="466"/>
      <c r="AY37" s="466"/>
      <c r="AZ37" s="466"/>
      <c r="BA37" s="466"/>
      <c r="BB37" s="466"/>
      <c r="BC37" s="466"/>
      <c r="BD37" s="9"/>
      <c r="BE37" s="465" t="str">
        <f t="shared" si="3"/>
        <v/>
      </c>
      <c r="BF37" s="465"/>
      <c r="BG37" s="466"/>
      <c r="BH37" s="466"/>
      <c r="BI37" s="466"/>
      <c r="BJ37" s="466"/>
      <c r="BK37" s="466"/>
      <c r="BL37" s="466"/>
      <c r="BM37" s="466"/>
      <c r="BN37" s="466"/>
      <c r="BO37" s="466"/>
      <c r="BP37" s="466"/>
      <c r="BQ37" s="466"/>
      <c r="BR37" s="466"/>
      <c r="BS37" s="466"/>
      <c r="BT37" s="466"/>
      <c r="BU37" s="466"/>
      <c r="BV37" s="9"/>
      <c r="BW37" s="465">
        <f t="shared" si="4"/>
        <v>10</v>
      </c>
      <c r="BX37" s="465"/>
      <c r="BY37" s="466" t="str">
        <f>IF('各会計、関係団体の財政状況及び健全化判断比率'!B71="","",'各会計、関係団体の財政状況及び健全化判断比率'!B71)</f>
        <v>太田市外三町広域清掃組合</v>
      </c>
      <c r="BZ37" s="466"/>
      <c r="CA37" s="466"/>
      <c r="CB37" s="466"/>
      <c r="CC37" s="466"/>
      <c r="CD37" s="466"/>
      <c r="CE37" s="466"/>
      <c r="CF37" s="466"/>
      <c r="CG37" s="466"/>
      <c r="CH37" s="466"/>
      <c r="CI37" s="466"/>
      <c r="CJ37" s="466"/>
      <c r="CK37" s="466"/>
      <c r="CL37" s="466"/>
      <c r="CM37" s="466"/>
      <c r="CN37" s="9"/>
      <c r="CO37" s="465" t="str">
        <f t="shared" si="5"/>
        <v/>
      </c>
      <c r="CP37" s="465"/>
      <c r="CQ37" s="466" t="str">
        <f>IF('各会計、関係団体の財政状況及び健全化判断比率'!BS10="","",'各会計、関係団体の財政状況及び健全化判断比率'!BS10)</f>
        <v/>
      </c>
      <c r="CR37" s="466"/>
      <c r="CS37" s="466"/>
      <c r="CT37" s="466"/>
      <c r="CU37" s="466"/>
      <c r="CV37" s="466"/>
      <c r="CW37" s="466"/>
      <c r="CX37" s="466"/>
      <c r="CY37" s="466"/>
      <c r="CZ37" s="466"/>
      <c r="DA37" s="466"/>
      <c r="DB37" s="466"/>
      <c r="DC37" s="466"/>
      <c r="DD37" s="466"/>
      <c r="DE37" s="466"/>
      <c r="DF37" s="8"/>
      <c r="DG37" s="467" t="str">
        <f>IF('各会計、関係団体の財政状況及び健全化判断比率'!BR10="","",'各会計、関係団体の財政状況及び健全化判断比率'!BR10)</f>
        <v/>
      </c>
      <c r="DH37" s="467"/>
      <c r="DI37" s="21"/>
    </row>
    <row r="38" spans="1:113" ht="32.25" customHeight="1" x14ac:dyDescent="0.2">
      <c r="A38" s="2"/>
      <c r="B38" s="5"/>
      <c r="C38" s="465" t="str">
        <f t="shared" si="0"/>
        <v/>
      </c>
      <c r="D38" s="465"/>
      <c r="E38" s="466" t="str">
        <f>IF('各会計、関係団体の財政状況及び健全化判断比率'!B11="","",'各会計、関係団体の財政状況及び健全化判断比率'!B11)</f>
        <v/>
      </c>
      <c r="F38" s="466"/>
      <c r="G38" s="466"/>
      <c r="H38" s="466"/>
      <c r="I38" s="466"/>
      <c r="J38" s="466"/>
      <c r="K38" s="466"/>
      <c r="L38" s="466"/>
      <c r="M38" s="466"/>
      <c r="N38" s="466"/>
      <c r="O38" s="466"/>
      <c r="P38" s="466"/>
      <c r="Q38" s="466"/>
      <c r="R38" s="466"/>
      <c r="S38" s="466"/>
      <c r="T38" s="9"/>
      <c r="U38" s="465" t="str">
        <f t="shared" si="1"/>
        <v/>
      </c>
      <c r="V38" s="465"/>
      <c r="W38" s="466"/>
      <c r="X38" s="466"/>
      <c r="Y38" s="466"/>
      <c r="Z38" s="466"/>
      <c r="AA38" s="466"/>
      <c r="AB38" s="466"/>
      <c r="AC38" s="466"/>
      <c r="AD38" s="466"/>
      <c r="AE38" s="466"/>
      <c r="AF38" s="466"/>
      <c r="AG38" s="466"/>
      <c r="AH38" s="466"/>
      <c r="AI38" s="466"/>
      <c r="AJ38" s="466"/>
      <c r="AK38" s="466"/>
      <c r="AL38" s="9"/>
      <c r="AM38" s="465" t="str">
        <f t="shared" si="2"/>
        <v/>
      </c>
      <c r="AN38" s="465"/>
      <c r="AO38" s="466"/>
      <c r="AP38" s="466"/>
      <c r="AQ38" s="466"/>
      <c r="AR38" s="466"/>
      <c r="AS38" s="466"/>
      <c r="AT38" s="466"/>
      <c r="AU38" s="466"/>
      <c r="AV38" s="466"/>
      <c r="AW38" s="466"/>
      <c r="AX38" s="466"/>
      <c r="AY38" s="466"/>
      <c r="AZ38" s="466"/>
      <c r="BA38" s="466"/>
      <c r="BB38" s="466"/>
      <c r="BC38" s="466"/>
      <c r="BD38" s="9"/>
      <c r="BE38" s="465" t="str">
        <f t="shared" si="3"/>
        <v/>
      </c>
      <c r="BF38" s="465"/>
      <c r="BG38" s="466"/>
      <c r="BH38" s="466"/>
      <c r="BI38" s="466"/>
      <c r="BJ38" s="466"/>
      <c r="BK38" s="466"/>
      <c r="BL38" s="466"/>
      <c r="BM38" s="466"/>
      <c r="BN38" s="466"/>
      <c r="BO38" s="466"/>
      <c r="BP38" s="466"/>
      <c r="BQ38" s="466"/>
      <c r="BR38" s="466"/>
      <c r="BS38" s="466"/>
      <c r="BT38" s="466"/>
      <c r="BU38" s="466"/>
      <c r="BV38" s="9"/>
      <c r="BW38" s="465">
        <f t="shared" si="4"/>
        <v>11</v>
      </c>
      <c r="BX38" s="465"/>
      <c r="BY38" s="466" t="str">
        <f>IF('各会計、関係団体の財政状況及び健全化判断比率'!B72="","",'各会計、関係団体の財政状況及び健全化判断比率'!B72)</f>
        <v>大泉町外二町環境衛生施設組合</v>
      </c>
      <c r="BZ38" s="466"/>
      <c r="CA38" s="466"/>
      <c r="CB38" s="466"/>
      <c r="CC38" s="466"/>
      <c r="CD38" s="466"/>
      <c r="CE38" s="466"/>
      <c r="CF38" s="466"/>
      <c r="CG38" s="466"/>
      <c r="CH38" s="466"/>
      <c r="CI38" s="466"/>
      <c r="CJ38" s="466"/>
      <c r="CK38" s="466"/>
      <c r="CL38" s="466"/>
      <c r="CM38" s="466"/>
      <c r="CN38" s="9"/>
      <c r="CO38" s="465" t="str">
        <f t="shared" si="5"/>
        <v/>
      </c>
      <c r="CP38" s="465"/>
      <c r="CQ38" s="466" t="str">
        <f>IF('各会計、関係団体の財政状況及び健全化判断比率'!BS11="","",'各会計、関係団体の財政状況及び健全化判断比率'!BS11)</f>
        <v/>
      </c>
      <c r="CR38" s="466"/>
      <c r="CS38" s="466"/>
      <c r="CT38" s="466"/>
      <c r="CU38" s="466"/>
      <c r="CV38" s="466"/>
      <c r="CW38" s="466"/>
      <c r="CX38" s="466"/>
      <c r="CY38" s="466"/>
      <c r="CZ38" s="466"/>
      <c r="DA38" s="466"/>
      <c r="DB38" s="466"/>
      <c r="DC38" s="466"/>
      <c r="DD38" s="466"/>
      <c r="DE38" s="466"/>
      <c r="DF38" s="8"/>
      <c r="DG38" s="467" t="str">
        <f>IF('各会計、関係団体の財政状況及び健全化判断比率'!BR11="","",'各会計、関係団体の財政状況及び健全化判断比率'!BR11)</f>
        <v/>
      </c>
      <c r="DH38" s="467"/>
      <c r="DI38" s="21"/>
    </row>
    <row r="39" spans="1:113" ht="32.25" customHeight="1" x14ac:dyDescent="0.2">
      <c r="A39" s="2"/>
      <c r="B39" s="5"/>
      <c r="C39" s="465" t="str">
        <f t="shared" si="0"/>
        <v/>
      </c>
      <c r="D39" s="465"/>
      <c r="E39" s="466" t="str">
        <f>IF('各会計、関係団体の財政状況及び健全化判断比率'!B12="","",'各会計、関係団体の財政状況及び健全化判断比率'!B12)</f>
        <v/>
      </c>
      <c r="F39" s="466"/>
      <c r="G39" s="466"/>
      <c r="H39" s="466"/>
      <c r="I39" s="466"/>
      <c r="J39" s="466"/>
      <c r="K39" s="466"/>
      <c r="L39" s="466"/>
      <c r="M39" s="466"/>
      <c r="N39" s="466"/>
      <c r="O39" s="466"/>
      <c r="P39" s="466"/>
      <c r="Q39" s="466"/>
      <c r="R39" s="466"/>
      <c r="S39" s="466"/>
      <c r="T39" s="9"/>
      <c r="U39" s="465" t="str">
        <f t="shared" si="1"/>
        <v/>
      </c>
      <c r="V39" s="465"/>
      <c r="W39" s="466"/>
      <c r="X39" s="466"/>
      <c r="Y39" s="466"/>
      <c r="Z39" s="466"/>
      <c r="AA39" s="466"/>
      <c r="AB39" s="466"/>
      <c r="AC39" s="466"/>
      <c r="AD39" s="466"/>
      <c r="AE39" s="466"/>
      <c r="AF39" s="466"/>
      <c r="AG39" s="466"/>
      <c r="AH39" s="466"/>
      <c r="AI39" s="466"/>
      <c r="AJ39" s="466"/>
      <c r="AK39" s="466"/>
      <c r="AL39" s="9"/>
      <c r="AM39" s="465" t="str">
        <f t="shared" si="2"/>
        <v/>
      </c>
      <c r="AN39" s="465"/>
      <c r="AO39" s="466"/>
      <c r="AP39" s="466"/>
      <c r="AQ39" s="466"/>
      <c r="AR39" s="466"/>
      <c r="AS39" s="466"/>
      <c r="AT39" s="466"/>
      <c r="AU39" s="466"/>
      <c r="AV39" s="466"/>
      <c r="AW39" s="466"/>
      <c r="AX39" s="466"/>
      <c r="AY39" s="466"/>
      <c r="AZ39" s="466"/>
      <c r="BA39" s="466"/>
      <c r="BB39" s="466"/>
      <c r="BC39" s="466"/>
      <c r="BD39" s="9"/>
      <c r="BE39" s="465" t="str">
        <f t="shared" si="3"/>
        <v/>
      </c>
      <c r="BF39" s="465"/>
      <c r="BG39" s="466"/>
      <c r="BH39" s="466"/>
      <c r="BI39" s="466"/>
      <c r="BJ39" s="466"/>
      <c r="BK39" s="466"/>
      <c r="BL39" s="466"/>
      <c r="BM39" s="466"/>
      <c r="BN39" s="466"/>
      <c r="BO39" s="466"/>
      <c r="BP39" s="466"/>
      <c r="BQ39" s="466"/>
      <c r="BR39" s="466"/>
      <c r="BS39" s="466"/>
      <c r="BT39" s="466"/>
      <c r="BU39" s="466"/>
      <c r="BV39" s="9"/>
      <c r="BW39" s="465">
        <f t="shared" si="4"/>
        <v>12</v>
      </c>
      <c r="BX39" s="465"/>
      <c r="BY39" s="466" t="str">
        <f>IF('各会計、関係団体の財政状況及び健全化判断比率'!B73="","",'各会計、関係団体の財政状況及び健全化判断比率'!B73)</f>
        <v>群馬県市町村会館管理組合</v>
      </c>
      <c r="BZ39" s="466"/>
      <c r="CA39" s="466"/>
      <c r="CB39" s="466"/>
      <c r="CC39" s="466"/>
      <c r="CD39" s="466"/>
      <c r="CE39" s="466"/>
      <c r="CF39" s="466"/>
      <c r="CG39" s="466"/>
      <c r="CH39" s="466"/>
      <c r="CI39" s="466"/>
      <c r="CJ39" s="466"/>
      <c r="CK39" s="466"/>
      <c r="CL39" s="466"/>
      <c r="CM39" s="466"/>
      <c r="CN39" s="9"/>
      <c r="CO39" s="465" t="str">
        <f t="shared" si="5"/>
        <v/>
      </c>
      <c r="CP39" s="465"/>
      <c r="CQ39" s="466" t="str">
        <f>IF('各会計、関係団体の財政状況及び健全化判断比率'!BS12="","",'各会計、関係団体の財政状況及び健全化判断比率'!BS12)</f>
        <v/>
      </c>
      <c r="CR39" s="466"/>
      <c r="CS39" s="466"/>
      <c r="CT39" s="466"/>
      <c r="CU39" s="466"/>
      <c r="CV39" s="466"/>
      <c r="CW39" s="466"/>
      <c r="CX39" s="466"/>
      <c r="CY39" s="466"/>
      <c r="CZ39" s="466"/>
      <c r="DA39" s="466"/>
      <c r="DB39" s="466"/>
      <c r="DC39" s="466"/>
      <c r="DD39" s="466"/>
      <c r="DE39" s="466"/>
      <c r="DF39" s="8"/>
      <c r="DG39" s="467" t="str">
        <f>IF('各会計、関係団体の財政状況及び健全化判断比率'!BR12="","",'各会計、関係団体の財政状況及び健全化判断比率'!BR12)</f>
        <v/>
      </c>
      <c r="DH39" s="467"/>
      <c r="DI39" s="21"/>
    </row>
    <row r="40" spans="1:113" ht="32.25" customHeight="1" x14ac:dyDescent="0.2">
      <c r="A40" s="2"/>
      <c r="B40" s="5"/>
      <c r="C40" s="465" t="str">
        <f t="shared" si="0"/>
        <v/>
      </c>
      <c r="D40" s="465"/>
      <c r="E40" s="466" t="str">
        <f>IF('各会計、関係団体の財政状況及び健全化判断比率'!B13="","",'各会計、関係団体の財政状況及び健全化判断比率'!B13)</f>
        <v/>
      </c>
      <c r="F40" s="466"/>
      <c r="G40" s="466"/>
      <c r="H40" s="466"/>
      <c r="I40" s="466"/>
      <c r="J40" s="466"/>
      <c r="K40" s="466"/>
      <c r="L40" s="466"/>
      <c r="M40" s="466"/>
      <c r="N40" s="466"/>
      <c r="O40" s="466"/>
      <c r="P40" s="466"/>
      <c r="Q40" s="466"/>
      <c r="R40" s="466"/>
      <c r="S40" s="466"/>
      <c r="T40" s="9"/>
      <c r="U40" s="465" t="str">
        <f t="shared" si="1"/>
        <v/>
      </c>
      <c r="V40" s="465"/>
      <c r="W40" s="466"/>
      <c r="X40" s="466"/>
      <c r="Y40" s="466"/>
      <c r="Z40" s="466"/>
      <c r="AA40" s="466"/>
      <c r="AB40" s="466"/>
      <c r="AC40" s="466"/>
      <c r="AD40" s="466"/>
      <c r="AE40" s="466"/>
      <c r="AF40" s="466"/>
      <c r="AG40" s="466"/>
      <c r="AH40" s="466"/>
      <c r="AI40" s="466"/>
      <c r="AJ40" s="466"/>
      <c r="AK40" s="466"/>
      <c r="AL40" s="9"/>
      <c r="AM40" s="465" t="str">
        <f t="shared" si="2"/>
        <v/>
      </c>
      <c r="AN40" s="465"/>
      <c r="AO40" s="466"/>
      <c r="AP40" s="466"/>
      <c r="AQ40" s="466"/>
      <c r="AR40" s="466"/>
      <c r="AS40" s="466"/>
      <c r="AT40" s="466"/>
      <c r="AU40" s="466"/>
      <c r="AV40" s="466"/>
      <c r="AW40" s="466"/>
      <c r="AX40" s="466"/>
      <c r="AY40" s="466"/>
      <c r="AZ40" s="466"/>
      <c r="BA40" s="466"/>
      <c r="BB40" s="466"/>
      <c r="BC40" s="466"/>
      <c r="BD40" s="9"/>
      <c r="BE40" s="465" t="str">
        <f t="shared" si="3"/>
        <v/>
      </c>
      <c r="BF40" s="465"/>
      <c r="BG40" s="466"/>
      <c r="BH40" s="466"/>
      <c r="BI40" s="466"/>
      <c r="BJ40" s="466"/>
      <c r="BK40" s="466"/>
      <c r="BL40" s="466"/>
      <c r="BM40" s="466"/>
      <c r="BN40" s="466"/>
      <c r="BO40" s="466"/>
      <c r="BP40" s="466"/>
      <c r="BQ40" s="466"/>
      <c r="BR40" s="466"/>
      <c r="BS40" s="466"/>
      <c r="BT40" s="466"/>
      <c r="BU40" s="466"/>
      <c r="BV40" s="9"/>
      <c r="BW40" s="465">
        <f t="shared" si="4"/>
        <v>13</v>
      </c>
      <c r="BX40" s="465"/>
      <c r="BY40" s="466" t="str">
        <f>IF('各会計、関係団体の財政状況及び健全化判断比率'!B74="","",'各会計、関係団体の財政状況及び健全化判断比率'!B74)</f>
        <v>群馬県市町村総合事務組合</v>
      </c>
      <c r="BZ40" s="466"/>
      <c r="CA40" s="466"/>
      <c r="CB40" s="466"/>
      <c r="CC40" s="466"/>
      <c r="CD40" s="466"/>
      <c r="CE40" s="466"/>
      <c r="CF40" s="466"/>
      <c r="CG40" s="466"/>
      <c r="CH40" s="466"/>
      <c r="CI40" s="466"/>
      <c r="CJ40" s="466"/>
      <c r="CK40" s="466"/>
      <c r="CL40" s="466"/>
      <c r="CM40" s="466"/>
      <c r="CN40" s="9"/>
      <c r="CO40" s="465" t="str">
        <f t="shared" si="5"/>
        <v/>
      </c>
      <c r="CP40" s="465"/>
      <c r="CQ40" s="466" t="str">
        <f>IF('各会計、関係団体の財政状況及び健全化判断比率'!BS13="","",'各会計、関係団体の財政状況及び健全化判断比率'!BS13)</f>
        <v/>
      </c>
      <c r="CR40" s="466"/>
      <c r="CS40" s="466"/>
      <c r="CT40" s="466"/>
      <c r="CU40" s="466"/>
      <c r="CV40" s="466"/>
      <c r="CW40" s="466"/>
      <c r="CX40" s="466"/>
      <c r="CY40" s="466"/>
      <c r="CZ40" s="466"/>
      <c r="DA40" s="466"/>
      <c r="DB40" s="466"/>
      <c r="DC40" s="466"/>
      <c r="DD40" s="466"/>
      <c r="DE40" s="466"/>
      <c r="DF40" s="8"/>
      <c r="DG40" s="467" t="str">
        <f>IF('各会計、関係団体の財政状況及び健全化判断比率'!BR13="","",'各会計、関係団体の財政状況及び健全化判断比率'!BR13)</f>
        <v/>
      </c>
      <c r="DH40" s="467"/>
      <c r="DI40" s="21"/>
    </row>
    <row r="41" spans="1:113" ht="32.25" customHeight="1" x14ac:dyDescent="0.2">
      <c r="A41" s="2"/>
      <c r="B41" s="5"/>
      <c r="C41" s="465" t="str">
        <f t="shared" si="0"/>
        <v/>
      </c>
      <c r="D41" s="465"/>
      <c r="E41" s="466" t="str">
        <f>IF('各会計、関係団体の財政状況及び健全化判断比率'!B14="","",'各会計、関係団体の財政状況及び健全化判断比率'!B14)</f>
        <v/>
      </c>
      <c r="F41" s="466"/>
      <c r="G41" s="466"/>
      <c r="H41" s="466"/>
      <c r="I41" s="466"/>
      <c r="J41" s="466"/>
      <c r="K41" s="466"/>
      <c r="L41" s="466"/>
      <c r="M41" s="466"/>
      <c r="N41" s="466"/>
      <c r="O41" s="466"/>
      <c r="P41" s="466"/>
      <c r="Q41" s="466"/>
      <c r="R41" s="466"/>
      <c r="S41" s="466"/>
      <c r="T41" s="9"/>
      <c r="U41" s="465" t="str">
        <f t="shared" si="1"/>
        <v/>
      </c>
      <c r="V41" s="465"/>
      <c r="W41" s="466"/>
      <c r="X41" s="466"/>
      <c r="Y41" s="466"/>
      <c r="Z41" s="466"/>
      <c r="AA41" s="466"/>
      <c r="AB41" s="466"/>
      <c r="AC41" s="466"/>
      <c r="AD41" s="466"/>
      <c r="AE41" s="466"/>
      <c r="AF41" s="466"/>
      <c r="AG41" s="466"/>
      <c r="AH41" s="466"/>
      <c r="AI41" s="466"/>
      <c r="AJ41" s="466"/>
      <c r="AK41" s="466"/>
      <c r="AL41" s="9"/>
      <c r="AM41" s="465" t="str">
        <f t="shared" si="2"/>
        <v/>
      </c>
      <c r="AN41" s="465"/>
      <c r="AO41" s="466"/>
      <c r="AP41" s="466"/>
      <c r="AQ41" s="466"/>
      <c r="AR41" s="466"/>
      <c r="AS41" s="466"/>
      <c r="AT41" s="466"/>
      <c r="AU41" s="466"/>
      <c r="AV41" s="466"/>
      <c r="AW41" s="466"/>
      <c r="AX41" s="466"/>
      <c r="AY41" s="466"/>
      <c r="AZ41" s="466"/>
      <c r="BA41" s="466"/>
      <c r="BB41" s="466"/>
      <c r="BC41" s="466"/>
      <c r="BD41" s="9"/>
      <c r="BE41" s="465" t="str">
        <f t="shared" si="3"/>
        <v/>
      </c>
      <c r="BF41" s="465"/>
      <c r="BG41" s="466"/>
      <c r="BH41" s="466"/>
      <c r="BI41" s="466"/>
      <c r="BJ41" s="466"/>
      <c r="BK41" s="466"/>
      <c r="BL41" s="466"/>
      <c r="BM41" s="466"/>
      <c r="BN41" s="466"/>
      <c r="BO41" s="466"/>
      <c r="BP41" s="466"/>
      <c r="BQ41" s="466"/>
      <c r="BR41" s="466"/>
      <c r="BS41" s="466"/>
      <c r="BT41" s="466"/>
      <c r="BU41" s="466"/>
      <c r="BV41" s="9"/>
      <c r="BW41" s="465">
        <f t="shared" si="4"/>
        <v>14</v>
      </c>
      <c r="BX41" s="465"/>
      <c r="BY41" s="466" t="str">
        <f>IF('各会計、関係団体の財政状況及び健全化判断比率'!B75="","",'各会計、関係団体の財政状況及び健全化判断比率'!B75)</f>
        <v>群馬県後期高齢者医療広域連合（一般会計）</v>
      </c>
      <c r="BZ41" s="466"/>
      <c r="CA41" s="466"/>
      <c r="CB41" s="466"/>
      <c r="CC41" s="466"/>
      <c r="CD41" s="466"/>
      <c r="CE41" s="466"/>
      <c r="CF41" s="466"/>
      <c r="CG41" s="466"/>
      <c r="CH41" s="466"/>
      <c r="CI41" s="466"/>
      <c r="CJ41" s="466"/>
      <c r="CK41" s="466"/>
      <c r="CL41" s="466"/>
      <c r="CM41" s="466"/>
      <c r="CN41" s="9"/>
      <c r="CO41" s="465" t="str">
        <f t="shared" si="5"/>
        <v/>
      </c>
      <c r="CP41" s="465"/>
      <c r="CQ41" s="466" t="str">
        <f>IF('各会計、関係団体の財政状況及び健全化判断比率'!BS14="","",'各会計、関係団体の財政状況及び健全化判断比率'!BS14)</f>
        <v/>
      </c>
      <c r="CR41" s="466"/>
      <c r="CS41" s="466"/>
      <c r="CT41" s="466"/>
      <c r="CU41" s="466"/>
      <c r="CV41" s="466"/>
      <c r="CW41" s="466"/>
      <c r="CX41" s="466"/>
      <c r="CY41" s="466"/>
      <c r="CZ41" s="466"/>
      <c r="DA41" s="466"/>
      <c r="DB41" s="466"/>
      <c r="DC41" s="466"/>
      <c r="DD41" s="466"/>
      <c r="DE41" s="466"/>
      <c r="DF41" s="8"/>
      <c r="DG41" s="467" t="str">
        <f>IF('各会計、関係団体の財政状況及び健全化判断比率'!BR14="","",'各会計、関係団体の財政状況及び健全化判断比率'!BR14)</f>
        <v/>
      </c>
      <c r="DH41" s="467"/>
      <c r="DI41" s="21"/>
    </row>
    <row r="42" spans="1:113" ht="32.25" customHeight="1" x14ac:dyDescent="0.2">
      <c r="B42" s="5"/>
      <c r="C42" s="465" t="str">
        <f t="shared" si="0"/>
        <v/>
      </c>
      <c r="D42" s="465"/>
      <c r="E42" s="466" t="str">
        <f>IF('各会計、関係団体の財政状況及び健全化判断比率'!B15="","",'各会計、関係団体の財政状況及び健全化判断比率'!B15)</f>
        <v/>
      </c>
      <c r="F42" s="466"/>
      <c r="G42" s="466"/>
      <c r="H42" s="466"/>
      <c r="I42" s="466"/>
      <c r="J42" s="466"/>
      <c r="K42" s="466"/>
      <c r="L42" s="466"/>
      <c r="M42" s="466"/>
      <c r="N42" s="466"/>
      <c r="O42" s="466"/>
      <c r="P42" s="466"/>
      <c r="Q42" s="466"/>
      <c r="R42" s="466"/>
      <c r="S42" s="466"/>
      <c r="T42" s="9"/>
      <c r="U42" s="465" t="str">
        <f t="shared" si="1"/>
        <v/>
      </c>
      <c r="V42" s="465"/>
      <c r="W42" s="466"/>
      <c r="X42" s="466"/>
      <c r="Y42" s="466"/>
      <c r="Z42" s="466"/>
      <c r="AA42" s="466"/>
      <c r="AB42" s="466"/>
      <c r="AC42" s="466"/>
      <c r="AD42" s="466"/>
      <c r="AE42" s="466"/>
      <c r="AF42" s="466"/>
      <c r="AG42" s="466"/>
      <c r="AH42" s="466"/>
      <c r="AI42" s="466"/>
      <c r="AJ42" s="466"/>
      <c r="AK42" s="466"/>
      <c r="AL42" s="9"/>
      <c r="AM42" s="465" t="str">
        <f t="shared" si="2"/>
        <v/>
      </c>
      <c r="AN42" s="465"/>
      <c r="AO42" s="466"/>
      <c r="AP42" s="466"/>
      <c r="AQ42" s="466"/>
      <c r="AR42" s="466"/>
      <c r="AS42" s="466"/>
      <c r="AT42" s="466"/>
      <c r="AU42" s="466"/>
      <c r="AV42" s="466"/>
      <c r="AW42" s="466"/>
      <c r="AX42" s="466"/>
      <c r="AY42" s="466"/>
      <c r="AZ42" s="466"/>
      <c r="BA42" s="466"/>
      <c r="BB42" s="466"/>
      <c r="BC42" s="466"/>
      <c r="BD42" s="9"/>
      <c r="BE42" s="465" t="str">
        <f t="shared" si="3"/>
        <v/>
      </c>
      <c r="BF42" s="465"/>
      <c r="BG42" s="466"/>
      <c r="BH42" s="466"/>
      <c r="BI42" s="466"/>
      <c r="BJ42" s="466"/>
      <c r="BK42" s="466"/>
      <c r="BL42" s="466"/>
      <c r="BM42" s="466"/>
      <c r="BN42" s="466"/>
      <c r="BO42" s="466"/>
      <c r="BP42" s="466"/>
      <c r="BQ42" s="466"/>
      <c r="BR42" s="466"/>
      <c r="BS42" s="466"/>
      <c r="BT42" s="466"/>
      <c r="BU42" s="466"/>
      <c r="BV42" s="9"/>
      <c r="BW42" s="465">
        <f t="shared" si="4"/>
        <v>15</v>
      </c>
      <c r="BX42" s="465"/>
      <c r="BY42" s="466" t="str">
        <f>IF('各会計、関係団体の財政状況及び健全化判断比率'!B76="","",'各会計、関係団体の財政状況及び健全化判断比率'!B76)</f>
        <v>群馬県後期高齢者医療広域連合（事業会計）</v>
      </c>
      <c r="BZ42" s="466"/>
      <c r="CA42" s="466"/>
      <c r="CB42" s="466"/>
      <c r="CC42" s="466"/>
      <c r="CD42" s="466"/>
      <c r="CE42" s="466"/>
      <c r="CF42" s="466"/>
      <c r="CG42" s="466"/>
      <c r="CH42" s="466"/>
      <c r="CI42" s="466"/>
      <c r="CJ42" s="466"/>
      <c r="CK42" s="466"/>
      <c r="CL42" s="466"/>
      <c r="CM42" s="466"/>
      <c r="CN42" s="9"/>
      <c r="CO42" s="465" t="str">
        <f t="shared" si="5"/>
        <v/>
      </c>
      <c r="CP42" s="465"/>
      <c r="CQ42" s="466" t="str">
        <f>IF('各会計、関係団体の財政状況及び健全化判断比率'!BS15="","",'各会計、関係団体の財政状況及び健全化判断比率'!BS15)</f>
        <v/>
      </c>
      <c r="CR42" s="466"/>
      <c r="CS42" s="466"/>
      <c r="CT42" s="466"/>
      <c r="CU42" s="466"/>
      <c r="CV42" s="466"/>
      <c r="CW42" s="466"/>
      <c r="CX42" s="466"/>
      <c r="CY42" s="466"/>
      <c r="CZ42" s="466"/>
      <c r="DA42" s="466"/>
      <c r="DB42" s="466"/>
      <c r="DC42" s="466"/>
      <c r="DD42" s="466"/>
      <c r="DE42" s="466"/>
      <c r="DF42" s="8"/>
      <c r="DG42" s="467" t="str">
        <f>IF('各会計、関係団体の財政状況及び健全化判断比率'!BR15="","",'各会計、関係団体の財政状況及び健全化判断比率'!BR15)</f>
        <v/>
      </c>
      <c r="DH42" s="467"/>
      <c r="DI42" s="21"/>
    </row>
    <row r="43" spans="1:113" ht="32.25" customHeight="1" x14ac:dyDescent="0.2">
      <c r="B43" s="5"/>
      <c r="C43" s="465" t="str">
        <f t="shared" si="0"/>
        <v/>
      </c>
      <c r="D43" s="465"/>
      <c r="E43" s="466" t="str">
        <f>IF('各会計、関係団体の財政状況及び健全化判断比率'!B16="","",'各会計、関係団体の財政状況及び健全化判断比率'!B16)</f>
        <v/>
      </c>
      <c r="F43" s="466"/>
      <c r="G43" s="466"/>
      <c r="H43" s="466"/>
      <c r="I43" s="466"/>
      <c r="J43" s="466"/>
      <c r="K43" s="466"/>
      <c r="L43" s="466"/>
      <c r="M43" s="466"/>
      <c r="N43" s="466"/>
      <c r="O43" s="466"/>
      <c r="P43" s="466"/>
      <c r="Q43" s="466"/>
      <c r="R43" s="466"/>
      <c r="S43" s="466"/>
      <c r="T43" s="9"/>
      <c r="U43" s="465" t="str">
        <f t="shared" si="1"/>
        <v/>
      </c>
      <c r="V43" s="465"/>
      <c r="W43" s="466"/>
      <c r="X43" s="466"/>
      <c r="Y43" s="466"/>
      <c r="Z43" s="466"/>
      <c r="AA43" s="466"/>
      <c r="AB43" s="466"/>
      <c r="AC43" s="466"/>
      <c r="AD43" s="466"/>
      <c r="AE43" s="466"/>
      <c r="AF43" s="466"/>
      <c r="AG43" s="466"/>
      <c r="AH43" s="466"/>
      <c r="AI43" s="466"/>
      <c r="AJ43" s="466"/>
      <c r="AK43" s="466"/>
      <c r="AL43" s="9"/>
      <c r="AM43" s="465" t="str">
        <f t="shared" si="2"/>
        <v/>
      </c>
      <c r="AN43" s="465"/>
      <c r="AO43" s="466"/>
      <c r="AP43" s="466"/>
      <c r="AQ43" s="466"/>
      <c r="AR43" s="466"/>
      <c r="AS43" s="466"/>
      <c r="AT43" s="466"/>
      <c r="AU43" s="466"/>
      <c r="AV43" s="466"/>
      <c r="AW43" s="466"/>
      <c r="AX43" s="466"/>
      <c r="AY43" s="466"/>
      <c r="AZ43" s="466"/>
      <c r="BA43" s="466"/>
      <c r="BB43" s="466"/>
      <c r="BC43" s="466"/>
      <c r="BD43" s="9"/>
      <c r="BE43" s="465" t="str">
        <f t="shared" si="3"/>
        <v/>
      </c>
      <c r="BF43" s="465"/>
      <c r="BG43" s="466"/>
      <c r="BH43" s="466"/>
      <c r="BI43" s="466"/>
      <c r="BJ43" s="466"/>
      <c r="BK43" s="466"/>
      <c r="BL43" s="466"/>
      <c r="BM43" s="466"/>
      <c r="BN43" s="466"/>
      <c r="BO43" s="466"/>
      <c r="BP43" s="466"/>
      <c r="BQ43" s="466"/>
      <c r="BR43" s="466"/>
      <c r="BS43" s="466"/>
      <c r="BT43" s="466"/>
      <c r="BU43" s="466"/>
      <c r="BV43" s="9"/>
      <c r="BW43" s="465">
        <f t="shared" si="4"/>
        <v>16</v>
      </c>
      <c r="BX43" s="465"/>
      <c r="BY43" s="466" t="str">
        <f>IF('各会計、関係団体の財政状況及び健全化判断比率'!B77="","",'各会計、関係団体の財政状況及び健全化判断比率'!B77)</f>
        <v>群馬東部水道企業団</v>
      </c>
      <c r="BZ43" s="466"/>
      <c r="CA43" s="466"/>
      <c r="CB43" s="466"/>
      <c r="CC43" s="466"/>
      <c r="CD43" s="466"/>
      <c r="CE43" s="466"/>
      <c r="CF43" s="466"/>
      <c r="CG43" s="466"/>
      <c r="CH43" s="466"/>
      <c r="CI43" s="466"/>
      <c r="CJ43" s="466"/>
      <c r="CK43" s="466"/>
      <c r="CL43" s="466"/>
      <c r="CM43" s="466"/>
      <c r="CN43" s="9"/>
      <c r="CO43" s="465" t="str">
        <f t="shared" si="5"/>
        <v/>
      </c>
      <c r="CP43" s="465"/>
      <c r="CQ43" s="466" t="str">
        <f>IF('各会計、関係団体の財政状況及び健全化判断比率'!BS16="","",'各会計、関係団体の財政状況及び健全化判断比率'!BS16)</f>
        <v/>
      </c>
      <c r="CR43" s="466"/>
      <c r="CS43" s="466"/>
      <c r="CT43" s="466"/>
      <c r="CU43" s="466"/>
      <c r="CV43" s="466"/>
      <c r="CW43" s="466"/>
      <c r="CX43" s="466"/>
      <c r="CY43" s="466"/>
      <c r="CZ43" s="466"/>
      <c r="DA43" s="466"/>
      <c r="DB43" s="466"/>
      <c r="DC43" s="466"/>
      <c r="DD43" s="466"/>
      <c r="DE43" s="466"/>
      <c r="DF43" s="8"/>
      <c r="DG43" s="467" t="str">
        <f>IF('各会計、関係団体の財政状況及び健全化判断比率'!BR16="","",'各会計、関係団体の財政状況及び健全化判断比率'!BR16)</f>
        <v/>
      </c>
      <c r="DH43" s="467"/>
      <c r="DI43" s="21"/>
    </row>
    <row r="44" spans="1:113" ht="13.5" customHeight="1" x14ac:dyDescent="0.2">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2"/>
    <row r="46" spans="1:113" x14ac:dyDescent="0.2">
      <c r="B46" s="1" t="s">
        <v>289</v>
      </c>
      <c r="E46" s="1" t="s">
        <v>290</v>
      </c>
    </row>
    <row r="47" spans="1:113" x14ac:dyDescent="0.2">
      <c r="E47" s="1" t="s">
        <v>292</v>
      </c>
    </row>
    <row r="48" spans="1:113" x14ac:dyDescent="0.2">
      <c r="E48" s="1" t="s">
        <v>294</v>
      </c>
    </row>
    <row r="49" spans="5:5" x14ac:dyDescent="0.2">
      <c r="E49" s="1" t="s">
        <v>296</v>
      </c>
    </row>
    <row r="50" spans="5:5" x14ac:dyDescent="0.2">
      <c r="E50" s="1" t="s">
        <v>198</v>
      </c>
    </row>
    <row r="51" spans="5:5" x14ac:dyDescent="0.2">
      <c r="E51" s="1" t="s">
        <v>298</v>
      </c>
    </row>
    <row r="52" spans="5:5" x14ac:dyDescent="0.2">
      <c r="E52" s="1" t="s">
        <v>300</v>
      </c>
    </row>
    <row r="53" spans="5:5" x14ac:dyDescent="0.2"/>
    <row r="54" spans="5:5" x14ac:dyDescent="0.2"/>
    <row r="55" spans="5:5" x14ac:dyDescent="0.2"/>
    <row r="56" spans="5:5" x14ac:dyDescent="0.2"/>
  </sheetData>
  <sheetProtection algorithmName="SHA-512" hashValue="EEg+HQ8qkTLV+lFeC2SVTp3dWz13ImEZgOLGwPkcQxVbg9JO9VTeVFLMKK/f4jhqc2/8p62rqWJtqRGnWSv7Ow==" saltValue="aMX/BGnN1fKlIG2o5QIEWQ=="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45"/>
  <sheetViews>
    <sheetView showGridLines="0" zoomScaleSheetLayoutView="100" workbookViewId="0"/>
  </sheetViews>
  <sheetFormatPr defaultColWidth="0" defaultRowHeight="12.9" customHeight="1" zeroHeight="1" x14ac:dyDescent="0.2"/>
  <cols>
    <col min="1" max="1" width="6.6640625" style="50" customWidth="1"/>
    <col min="2" max="2" width="11" style="50" customWidth="1"/>
    <col min="3" max="3" width="17" style="50" customWidth="1"/>
    <col min="4" max="5" width="16.6640625" style="50" customWidth="1"/>
    <col min="6" max="15" width="15" style="50" customWidth="1"/>
    <col min="16" max="16" width="24" style="50" customWidth="1"/>
    <col min="17" max="17" width="0" style="50" hidden="1" customWidth="1"/>
    <col min="18" max="16384" width="0" style="50" hidden="1"/>
  </cols>
  <sheetData>
    <row r="1" spans="1:16" ht="16.5" customHeight="1" x14ac:dyDescent="0.2">
      <c r="A1" s="203"/>
      <c r="B1" s="203"/>
      <c r="C1" s="203"/>
      <c r="D1" s="203"/>
      <c r="E1" s="203"/>
      <c r="F1" s="203"/>
      <c r="G1" s="203"/>
      <c r="H1" s="203"/>
      <c r="I1" s="203"/>
      <c r="J1" s="203"/>
      <c r="K1" s="203"/>
      <c r="L1" s="203"/>
      <c r="M1" s="203"/>
      <c r="N1" s="203"/>
      <c r="O1" s="203"/>
      <c r="P1" s="203"/>
    </row>
    <row r="2" spans="1:16" ht="16.5" customHeight="1" x14ac:dyDescent="0.2">
      <c r="A2" s="203"/>
      <c r="B2" s="203"/>
      <c r="C2" s="203"/>
      <c r="D2" s="203"/>
      <c r="E2" s="203"/>
      <c r="F2" s="203"/>
      <c r="G2" s="203"/>
      <c r="H2" s="203"/>
      <c r="I2" s="203"/>
      <c r="J2" s="203"/>
      <c r="K2" s="203"/>
      <c r="L2" s="203"/>
      <c r="M2" s="203"/>
      <c r="N2" s="203"/>
      <c r="O2" s="203"/>
      <c r="P2" s="203"/>
    </row>
    <row r="3" spans="1:16" ht="16.5" customHeight="1" x14ac:dyDescent="0.2">
      <c r="A3" s="203"/>
      <c r="B3" s="203"/>
      <c r="C3" s="203"/>
      <c r="D3" s="203"/>
      <c r="E3" s="203"/>
      <c r="F3" s="203"/>
      <c r="G3" s="203"/>
      <c r="H3" s="203"/>
      <c r="I3" s="203"/>
      <c r="J3" s="203"/>
      <c r="K3" s="203"/>
      <c r="L3" s="203"/>
      <c r="M3" s="203"/>
      <c r="N3" s="203"/>
      <c r="O3" s="203"/>
      <c r="P3" s="203"/>
    </row>
    <row r="4" spans="1:16" ht="16.5" customHeight="1" x14ac:dyDescent="0.2">
      <c r="A4" s="203"/>
      <c r="B4" s="203"/>
      <c r="C4" s="203"/>
      <c r="D4" s="203"/>
      <c r="E4" s="203"/>
      <c r="F4" s="203"/>
      <c r="G4" s="203"/>
      <c r="H4" s="203"/>
      <c r="I4" s="203"/>
      <c r="J4" s="203"/>
      <c r="K4" s="203"/>
      <c r="L4" s="203"/>
      <c r="M4" s="203"/>
      <c r="N4" s="203"/>
      <c r="O4" s="203"/>
      <c r="P4" s="203"/>
    </row>
    <row r="5" spans="1:16" ht="16.5" customHeight="1" x14ac:dyDescent="0.2">
      <c r="A5" s="203"/>
      <c r="B5" s="203"/>
      <c r="C5" s="203"/>
      <c r="D5" s="203"/>
      <c r="E5" s="203"/>
      <c r="F5" s="203"/>
      <c r="G5" s="203"/>
      <c r="H5" s="203"/>
      <c r="I5" s="203"/>
      <c r="J5" s="203"/>
      <c r="K5" s="203"/>
      <c r="L5" s="203"/>
      <c r="M5" s="203"/>
      <c r="N5" s="203"/>
      <c r="O5" s="203"/>
      <c r="P5" s="203"/>
    </row>
    <row r="6" spans="1:16" ht="16.5" customHeight="1" x14ac:dyDescent="0.2">
      <c r="A6" s="203"/>
      <c r="B6" s="203"/>
      <c r="C6" s="203"/>
      <c r="D6" s="203"/>
      <c r="E6" s="203"/>
      <c r="F6" s="203"/>
      <c r="G6" s="203"/>
      <c r="H6" s="203"/>
      <c r="I6" s="203"/>
      <c r="J6" s="203"/>
      <c r="K6" s="203"/>
      <c r="L6" s="203"/>
      <c r="M6" s="203"/>
      <c r="N6" s="203"/>
      <c r="O6" s="203"/>
      <c r="P6" s="203"/>
    </row>
    <row r="7" spans="1:16" ht="16.5" customHeight="1" x14ac:dyDescent="0.2">
      <c r="A7" s="203"/>
      <c r="B7" s="203"/>
      <c r="C7" s="203"/>
      <c r="D7" s="203"/>
      <c r="E7" s="203"/>
      <c r="F7" s="203"/>
      <c r="G7" s="203"/>
      <c r="H7" s="203"/>
      <c r="I7" s="203"/>
      <c r="J7" s="203"/>
      <c r="K7" s="203"/>
      <c r="L7" s="203"/>
      <c r="M7" s="203"/>
      <c r="N7" s="203"/>
      <c r="O7" s="203"/>
      <c r="P7" s="203"/>
    </row>
    <row r="8" spans="1:16" ht="16.5" customHeight="1" x14ac:dyDescent="0.2">
      <c r="A8" s="203"/>
      <c r="B8" s="203"/>
      <c r="C8" s="203"/>
      <c r="D8" s="203"/>
      <c r="E8" s="203"/>
      <c r="F8" s="203"/>
      <c r="G8" s="203"/>
      <c r="H8" s="203"/>
      <c r="I8" s="203"/>
      <c r="J8" s="203"/>
      <c r="K8" s="203"/>
      <c r="L8" s="203"/>
      <c r="M8" s="203"/>
      <c r="N8" s="203"/>
      <c r="O8" s="203"/>
      <c r="P8" s="203"/>
    </row>
    <row r="9" spans="1:16" ht="16.5" customHeight="1" x14ac:dyDescent="0.2">
      <c r="A9" s="203"/>
      <c r="B9" s="203"/>
      <c r="C9" s="203"/>
      <c r="D9" s="203"/>
      <c r="E9" s="203"/>
      <c r="F9" s="203"/>
      <c r="G9" s="203"/>
      <c r="H9" s="203"/>
      <c r="I9" s="203"/>
      <c r="J9" s="203"/>
      <c r="K9" s="203"/>
      <c r="L9" s="203"/>
      <c r="M9" s="203"/>
      <c r="N9" s="203"/>
      <c r="O9" s="203"/>
      <c r="P9" s="203"/>
    </row>
    <row r="10" spans="1:16" ht="16.5" customHeight="1" x14ac:dyDescent="0.2">
      <c r="A10" s="203"/>
      <c r="B10" s="203"/>
      <c r="C10" s="203"/>
      <c r="D10" s="203"/>
      <c r="E10" s="203"/>
      <c r="F10" s="203"/>
      <c r="G10" s="203"/>
      <c r="H10" s="203"/>
      <c r="I10" s="203"/>
      <c r="J10" s="203"/>
      <c r="K10" s="203"/>
      <c r="L10" s="203"/>
      <c r="M10" s="203"/>
      <c r="N10" s="203"/>
      <c r="O10" s="203"/>
      <c r="P10" s="203"/>
    </row>
    <row r="11" spans="1:16" ht="16.5" customHeight="1" x14ac:dyDescent="0.2">
      <c r="A11" s="203"/>
      <c r="B11" s="203"/>
      <c r="C11" s="203"/>
      <c r="D11" s="203"/>
      <c r="E11" s="203"/>
      <c r="F11" s="203"/>
      <c r="G11" s="203"/>
      <c r="H11" s="203"/>
      <c r="I11" s="203"/>
      <c r="J11" s="203"/>
      <c r="K11" s="203"/>
      <c r="L11" s="203"/>
      <c r="M11" s="203"/>
      <c r="N11" s="203"/>
      <c r="O11" s="203"/>
      <c r="P11" s="203"/>
    </row>
    <row r="12" spans="1:16" ht="16.5" customHeight="1" x14ac:dyDescent="0.2">
      <c r="A12" s="203"/>
      <c r="B12" s="203"/>
      <c r="C12" s="203"/>
      <c r="D12" s="203"/>
      <c r="E12" s="203"/>
      <c r="F12" s="203"/>
      <c r="G12" s="203"/>
      <c r="H12" s="203"/>
      <c r="I12" s="203"/>
      <c r="J12" s="203"/>
      <c r="K12" s="203"/>
      <c r="L12" s="203"/>
      <c r="M12" s="203"/>
      <c r="N12" s="203"/>
      <c r="O12" s="203"/>
      <c r="P12" s="203"/>
    </row>
    <row r="13" spans="1:16" ht="16.5" customHeight="1" x14ac:dyDescent="0.2">
      <c r="A13" s="203"/>
      <c r="B13" s="203"/>
      <c r="C13" s="203"/>
      <c r="D13" s="203"/>
      <c r="E13" s="203"/>
      <c r="F13" s="203"/>
      <c r="G13" s="203"/>
      <c r="H13" s="203"/>
      <c r="I13" s="203"/>
      <c r="J13" s="203"/>
      <c r="K13" s="203"/>
      <c r="L13" s="203"/>
      <c r="M13" s="203"/>
      <c r="N13" s="203"/>
      <c r="O13" s="203"/>
      <c r="P13" s="203"/>
    </row>
    <row r="14" spans="1:16" ht="16.5" customHeight="1" x14ac:dyDescent="0.2">
      <c r="A14" s="203"/>
      <c r="B14" s="203"/>
      <c r="C14" s="203"/>
      <c r="D14" s="203"/>
      <c r="E14" s="203"/>
      <c r="F14" s="203"/>
      <c r="G14" s="203"/>
      <c r="H14" s="203"/>
      <c r="I14" s="203"/>
      <c r="J14" s="203"/>
      <c r="K14" s="203"/>
      <c r="L14" s="203"/>
      <c r="M14" s="203"/>
      <c r="N14" s="203"/>
      <c r="O14" s="203"/>
      <c r="P14" s="203"/>
    </row>
    <row r="15" spans="1:16" ht="16.5" customHeight="1" x14ac:dyDescent="0.2">
      <c r="A15" s="203"/>
      <c r="B15" s="203"/>
      <c r="C15" s="203"/>
      <c r="D15" s="203"/>
      <c r="E15" s="203"/>
      <c r="F15" s="203"/>
      <c r="G15" s="203"/>
      <c r="H15" s="203"/>
      <c r="I15" s="203"/>
      <c r="J15" s="203"/>
      <c r="K15" s="203"/>
      <c r="L15" s="203"/>
      <c r="M15" s="203"/>
      <c r="N15" s="203"/>
      <c r="O15" s="203"/>
      <c r="P15" s="203"/>
    </row>
    <row r="16" spans="1:16" ht="16.5" customHeight="1" x14ac:dyDescent="0.2">
      <c r="A16" s="203"/>
      <c r="B16" s="203"/>
      <c r="C16" s="203"/>
      <c r="D16" s="203"/>
      <c r="E16" s="203"/>
      <c r="F16" s="203"/>
      <c r="G16" s="203"/>
      <c r="H16" s="203"/>
      <c r="I16" s="203"/>
      <c r="J16" s="203"/>
      <c r="K16" s="203"/>
      <c r="L16" s="203"/>
      <c r="M16" s="203"/>
      <c r="N16" s="203"/>
      <c r="O16" s="203"/>
      <c r="P16" s="203"/>
    </row>
    <row r="17" spans="1:16" ht="16.5" customHeight="1" x14ac:dyDescent="0.2">
      <c r="A17" s="203"/>
      <c r="B17" s="203"/>
      <c r="C17" s="203"/>
      <c r="D17" s="203"/>
      <c r="E17" s="203"/>
      <c r="F17" s="203"/>
      <c r="G17" s="203"/>
      <c r="H17" s="203"/>
      <c r="I17" s="203"/>
      <c r="J17" s="203"/>
      <c r="K17" s="203"/>
      <c r="L17" s="203"/>
      <c r="M17" s="203"/>
      <c r="N17" s="203"/>
      <c r="O17" s="203"/>
      <c r="P17" s="203"/>
    </row>
    <row r="18" spans="1:16" ht="16.5" customHeight="1" x14ac:dyDescent="0.2">
      <c r="A18" s="203"/>
      <c r="B18" s="203"/>
      <c r="C18" s="203"/>
      <c r="D18" s="203"/>
      <c r="E18" s="203"/>
      <c r="F18" s="203"/>
      <c r="G18" s="203"/>
      <c r="H18" s="203"/>
      <c r="I18" s="203"/>
      <c r="J18" s="203"/>
      <c r="K18" s="203"/>
      <c r="L18" s="203"/>
      <c r="M18" s="203"/>
      <c r="N18" s="203"/>
      <c r="O18" s="203"/>
      <c r="P18" s="203"/>
    </row>
    <row r="19" spans="1:16" ht="16.5" customHeight="1" x14ac:dyDescent="0.2">
      <c r="A19" s="203"/>
      <c r="B19" s="203"/>
      <c r="C19" s="203"/>
      <c r="D19" s="203"/>
      <c r="E19" s="203"/>
      <c r="F19" s="203"/>
      <c r="G19" s="203"/>
      <c r="H19" s="203"/>
      <c r="I19" s="203"/>
      <c r="J19" s="203"/>
      <c r="K19" s="203"/>
      <c r="L19" s="203"/>
      <c r="M19" s="203"/>
      <c r="N19" s="203"/>
      <c r="O19" s="203"/>
      <c r="P19" s="203"/>
    </row>
    <row r="20" spans="1:16" ht="16.5" customHeight="1" x14ac:dyDescent="0.2">
      <c r="A20" s="203"/>
      <c r="B20" s="203"/>
      <c r="C20" s="203"/>
      <c r="D20" s="203"/>
      <c r="E20" s="203"/>
      <c r="F20" s="203"/>
      <c r="G20" s="203"/>
      <c r="H20" s="203"/>
      <c r="I20" s="203"/>
      <c r="J20" s="203"/>
      <c r="K20" s="203"/>
      <c r="L20" s="203"/>
      <c r="M20" s="203"/>
      <c r="N20" s="203"/>
      <c r="O20" s="203"/>
      <c r="P20" s="203"/>
    </row>
    <row r="21" spans="1:16" ht="16.5" customHeight="1" x14ac:dyDescent="0.2">
      <c r="A21" s="203"/>
      <c r="B21" s="203"/>
      <c r="C21" s="203"/>
      <c r="D21" s="203"/>
      <c r="E21" s="203"/>
      <c r="F21" s="203"/>
      <c r="G21" s="203"/>
      <c r="H21" s="203"/>
      <c r="I21" s="203"/>
      <c r="J21" s="203"/>
      <c r="K21" s="203"/>
      <c r="L21" s="203"/>
      <c r="M21" s="203"/>
      <c r="N21" s="203"/>
      <c r="O21" s="203"/>
      <c r="P21" s="203"/>
    </row>
    <row r="22" spans="1:16" ht="16.5" customHeight="1" x14ac:dyDescent="0.2">
      <c r="A22" s="203"/>
      <c r="B22" s="203"/>
      <c r="C22" s="203"/>
      <c r="D22" s="203"/>
      <c r="E22" s="203"/>
      <c r="F22" s="203"/>
      <c r="G22" s="203"/>
      <c r="H22" s="203"/>
      <c r="I22" s="203"/>
      <c r="J22" s="203"/>
      <c r="K22" s="203"/>
      <c r="L22" s="203"/>
      <c r="M22" s="203"/>
      <c r="N22" s="203"/>
      <c r="O22" s="203"/>
      <c r="P22" s="203"/>
    </row>
    <row r="23" spans="1:16" ht="16.5" customHeight="1" x14ac:dyDescent="0.2">
      <c r="A23" s="203"/>
      <c r="B23" s="203"/>
      <c r="C23" s="203"/>
      <c r="D23" s="203"/>
      <c r="E23" s="203"/>
      <c r="F23" s="203"/>
      <c r="G23" s="203"/>
      <c r="H23" s="203"/>
      <c r="I23" s="203"/>
      <c r="J23" s="203"/>
      <c r="K23" s="203"/>
      <c r="L23" s="203"/>
      <c r="M23" s="203"/>
      <c r="N23" s="203"/>
      <c r="O23" s="203"/>
      <c r="P23" s="203"/>
    </row>
    <row r="24" spans="1:16" ht="16.5" customHeight="1" x14ac:dyDescent="0.2">
      <c r="A24" s="203"/>
      <c r="B24" s="203"/>
      <c r="C24" s="203"/>
      <c r="D24" s="203"/>
      <c r="E24" s="203"/>
      <c r="F24" s="203"/>
      <c r="G24" s="203"/>
      <c r="H24" s="203"/>
      <c r="I24" s="203"/>
      <c r="J24" s="203"/>
      <c r="K24" s="203"/>
      <c r="L24" s="203"/>
      <c r="M24" s="203"/>
      <c r="N24" s="203"/>
      <c r="O24" s="203"/>
      <c r="P24" s="203"/>
    </row>
    <row r="25" spans="1:16" ht="16.5" customHeight="1" x14ac:dyDescent="0.2">
      <c r="A25" s="203"/>
      <c r="B25" s="203"/>
      <c r="C25" s="203"/>
      <c r="D25" s="203"/>
      <c r="E25" s="203"/>
      <c r="F25" s="203"/>
      <c r="G25" s="203"/>
      <c r="H25" s="203"/>
      <c r="I25" s="203"/>
      <c r="J25" s="203"/>
      <c r="K25" s="203"/>
      <c r="L25" s="203"/>
      <c r="M25" s="203"/>
      <c r="N25" s="203"/>
      <c r="O25" s="203"/>
      <c r="P25" s="203"/>
    </row>
    <row r="26" spans="1:16" ht="16.5" customHeight="1" x14ac:dyDescent="0.2">
      <c r="A26" s="203"/>
      <c r="B26" s="203"/>
      <c r="C26" s="203"/>
      <c r="D26" s="203"/>
      <c r="E26" s="203"/>
      <c r="F26" s="203"/>
      <c r="G26" s="203"/>
      <c r="H26" s="203"/>
      <c r="I26" s="203"/>
      <c r="J26" s="203"/>
      <c r="K26" s="203"/>
      <c r="L26" s="203"/>
      <c r="M26" s="203"/>
      <c r="N26" s="203"/>
      <c r="O26" s="203"/>
      <c r="P26" s="203"/>
    </row>
    <row r="27" spans="1:16" ht="16.5" customHeight="1" x14ac:dyDescent="0.2">
      <c r="A27" s="203"/>
      <c r="B27" s="203"/>
      <c r="C27" s="203"/>
      <c r="D27" s="203"/>
      <c r="E27" s="203"/>
      <c r="F27" s="203"/>
      <c r="G27" s="203"/>
      <c r="H27" s="203"/>
      <c r="I27" s="203"/>
      <c r="J27" s="203"/>
      <c r="K27" s="203"/>
      <c r="L27" s="203"/>
      <c r="M27" s="203"/>
      <c r="N27" s="203"/>
      <c r="O27" s="203"/>
      <c r="P27" s="203"/>
    </row>
    <row r="28" spans="1:16" ht="16.5" customHeight="1" x14ac:dyDescent="0.2">
      <c r="A28" s="203"/>
      <c r="B28" s="203"/>
      <c r="C28" s="203"/>
      <c r="D28" s="203"/>
      <c r="E28" s="203"/>
      <c r="F28" s="203"/>
      <c r="G28" s="203"/>
      <c r="H28" s="203"/>
      <c r="I28" s="203"/>
      <c r="J28" s="203"/>
      <c r="K28" s="203"/>
      <c r="L28" s="203"/>
      <c r="M28" s="203"/>
      <c r="N28" s="203"/>
      <c r="O28" s="203"/>
      <c r="P28" s="203"/>
    </row>
    <row r="29" spans="1:16" ht="16.5" customHeight="1" x14ac:dyDescent="0.2">
      <c r="A29" s="203"/>
      <c r="B29" s="203"/>
      <c r="C29" s="203"/>
      <c r="D29" s="203"/>
      <c r="E29" s="203"/>
      <c r="F29" s="203"/>
      <c r="G29" s="203"/>
      <c r="H29" s="203"/>
      <c r="I29" s="203"/>
      <c r="J29" s="203"/>
      <c r="K29" s="203"/>
      <c r="L29" s="203"/>
      <c r="M29" s="203"/>
      <c r="N29" s="203"/>
      <c r="O29" s="203"/>
      <c r="P29" s="203"/>
    </row>
    <row r="30" spans="1:16" ht="16.5" customHeight="1" x14ac:dyDescent="0.2">
      <c r="A30" s="203"/>
      <c r="B30" s="203"/>
      <c r="C30" s="203"/>
      <c r="D30" s="203"/>
      <c r="E30" s="203"/>
      <c r="F30" s="203"/>
      <c r="G30" s="203"/>
      <c r="H30" s="203"/>
      <c r="I30" s="203"/>
      <c r="J30" s="203"/>
      <c r="K30" s="203"/>
      <c r="L30" s="203"/>
      <c r="M30" s="203"/>
      <c r="N30" s="203"/>
      <c r="O30" s="203"/>
      <c r="P30" s="203"/>
    </row>
    <row r="31" spans="1:16" ht="16.5" customHeight="1" x14ac:dyDescent="0.2">
      <c r="A31" s="203"/>
      <c r="B31" s="203"/>
      <c r="C31" s="203"/>
      <c r="D31" s="203"/>
      <c r="E31" s="203"/>
      <c r="F31" s="203"/>
      <c r="G31" s="203"/>
      <c r="H31" s="203"/>
      <c r="I31" s="203"/>
      <c r="J31" s="203"/>
      <c r="K31" s="203"/>
      <c r="L31" s="203"/>
      <c r="M31" s="203"/>
      <c r="N31" s="203"/>
      <c r="O31" s="203"/>
      <c r="P31" s="203"/>
    </row>
    <row r="32" spans="1:16" ht="31.5" customHeight="1" x14ac:dyDescent="0.2">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11</v>
      </c>
      <c r="C33" s="210"/>
      <c r="D33" s="210"/>
      <c r="E33" s="212" t="s">
        <v>14</v>
      </c>
      <c r="F33" s="213" t="s">
        <v>516</v>
      </c>
      <c r="G33" s="218" t="s">
        <v>376</v>
      </c>
      <c r="H33" s="218" t="s">
        <v>222</v>
      </c>
      <c r="I33" s="218" t="s">
        <v>413</v>
      </c>
      <c r="J33" s="222" t="s">
        <v>351</v>
      </c>
      <c r="K33" s="203"/>
      <c r="L33" s="203"/>
      <c r="M33" s="203"/>
      <c r="N33" s="203"/>
      <c r="O33" s="203"/>
      <c r="P33" s="203"/>
    </row>
    <row r="34" spans="1:16" ht="39" customHeight="1" x14ac:dyDescent="0.2">
      <c r="A34" s="203"/>
      <c r="B34" s="205"/>
      <c r="C34" s="1033" t="s">
        <v>445</v>
      </c>
      <c r="D34" s="1033"/>
      <c r="E34" s="1034"/>
      <c r="F34" s="214">
        <v>5.55</v>
      </c>
      <c r="G34" s="219">
        <v>7.49</v>
      </c>
      <c r="H34" s="219">
        <v>7.43</v>
      </c>
      <c r="I34" s="219">
        <v>5.75</v>
      </c>
      <c r="J34" s="223">
        <v>6.8</v>
      </c>
      <c r="K34" s="203"/>
      <c r="L34" s="203"/>
      <c r="M34" s="203"/>
      <c r="N34" s="203"/>
      <c r="O34" s="203"/>
      <c r="P34" s="203"/>
    </row>
    <row r="35" spans="1:16" ht="39" customHeight="1" x14ac:dyDescent="0.2">
      <c r="A35" s="203"/>
      <c r="B35" s="206"/>
      <c r="C35" s="1035" t="s">
        <v>242</v>
      </c>
      <c r="D35" s="1035"/>
      <c r="E35" s="1036"/>
      <c r="F35" s="215">
        <v>1.67</v>
      </c>
      <c r="G35" s="220">
        <v>4.07</v>
      </c>
      <c r="H35" s="220">
        <v>2.77</v>
      </c>
      <c r="I35" s="220">
        <v>3.49</v>
      </c>
      <c r="J35" s="224">
        <v>3</v>
      </c>
      <c r="K35" s="203"/>
      <c r="L35" s="203"/>
      <c r="M35" s="203"/>
      <c r="N35" s="203"/>
      <c r="O35" s="203"/>
      <c r="P35" s="203"/>
    </row>
    <row r="36" spans="1:16" ht="39" customHeight="1" x14ac:dyDescent="0.2">
      <c r="A36" s="203"/>
      <c r="B36" s="206"/>
      <c r="C36" s="1035" t="s">
        <v>26</v>
      </c>
      <c r="D36" s="1035"/>
      <c r="E36" s="1036"/>
      <c r="F36" s="215">
        <v>0.88</v>
      </c>
      <c r="G36" s="220">
        <v>0.95</v>
      </c>
      <c r="H36" s="220">
        <v>1.5</v>
      </c>
      <c r="I36" s="220">
        <v>1.41</v>
      </c>
      <c r="J36" s="224">
        <v>0.96</v>
      </c>
      <c r="K36" s="203"/>
      <c r="L36" s="203"/>
      <c r="M36" s="203"/>
      <c r="N36" s="203"/>
      <c r="O36" s="203"/>
      <c r="P36" s="203"/>
    </row>
    <row r="37" spans="1:16" ht="39" customHeight="1" x14ac:dyDescent="0.2">
      <c r="A37" s="203"/>
      <c r="B37" s="206"/>
      <c r="C37" s="1035" t="s">
        <v>43</v>
      </c>
      <c r="D37" s="1035"/>
      <c r="E37" s="1036"/>
      <c r="F37" s="215">
        <v>0.44</v>
      </c>
      <c r="G37" s="220">
        <v>0.5</v>
      </c>
      <c r="H37" s="220">
        <v>0.2</v>
      </c>
      <c r="I37" s="220">
        <v>0.17</v>
      </c>
      <c r="J37" s="224">
        <v>0.27</v>
      </c>
      <c r="K37" s="203"/>
      <c r="L37" s="203"/>
      <c r="M37" s="203"/>
      <c r="N37" s="203"/>
      <c r="O37" s="203"/>
      <c r="P37" s="203"/>
    </row>
    <row r="38" spans="1:16" ht="39" customHeight="1" x14ac:dyDescent="0.2">
      <c r="A38" s="203"/>
      <c r="B38" s="206"/>
      <c r="C38" s="1035" t="s">
        <v>353</v>
      </c>
      <c r="D38" s="1035"/>
      <c r="E38" s="1036"/>
      <c r="F38" s="215">
        <v>7.0000000000000007E-2</v>
      </c>
      <c r="G38" s="220">
        <v>0.13</v>
      </c>
      <c r="H38" s="220">
        <v>0.08</v>
      </c>
      <c r="I38" s="220">
        <v>0.06</v>
      </c>
      <c r="J38" s="224">
        <v>0.04</v>
      </c>
      <c r="K38" s="203"/>
      <c r="L38" s="203"/>
      <c r="M38" s="203"/>
      <c r="N38" s="203"/>
      <c r="O38" s="203"/>
      <c r="P38" s="203"/>
    </row>
    <row r="39" spans="1:16" ht="39" customHeight="1" x14ac:dyDescent="0.2">
      <c r="A39" s="203"/>
      <c r="B39" s="206"/>
      <c r="C39" s="1035" t="s">
        <v>227</v>
      </c>
      <c r="D39" s="1035"/>
      <c r="E39" s="1036"/>
      <c r="F39" s="215">
        <v>0.02</v>
      </c>
      <c r="G39" s="220">
        <v>0.02</v>
      </c>
      <c r="H39" s="220">
        <v>7.0000000000000007E-2</v>
      </c>
      <c r="I39" s="220">
        <v>0.01</v>
      </c>
      <c r="J39" s="224">
        <v>0.02</v>
      </c>
      <c r="K39" s="203"/>
      <c r="L39" s="203"/>
      <c r="M39" s="203"/>
      <c r="N39" s="203"/>
      <c r="O39" s="203"/>
      <c r="P39" s="203"/>
    </row>
    <row r="40" spans="1:16" ht="39" customHeight="1" x14ac:dyDescent="0.2">
      <c r="A40" s="203"/>
      <c r="B40" s="206"/>
      <c r="C40" s="1035"/>
      <c r="D40" s="1035"/>
      <c r="E40" s="1036"/>
      <c r="F40" s="215"/>
      <c r="G40" s="220"/>
      <c r="H40" s="220"/>
      <c r="I40" s="220"/>
      <c r="J40" s="224"/>
      <c r="K40" s="203"/>
      <c r="L40" s="203"/>
      <c r="M40" s="203"/>
      <c r="N40" s="203"/>
      <c r="O40" s="203"/>
      <c r="P40" s="203"/>
    </row>
    <row r="41" spans="1:16" ht="39" customHeight="1" x14ac:dyDescent="0.2">
      <c r="A41" s="203"/>
      <c r="B41" s="206"/>
      <c r="C41" s="1035"/>
      <c r="D41" s="1035"/>
      <c r="E41" s="1036"/>
      <c r="F41" s="215"/>
      <c r="G41" s="220"/>
      <c r="H41" s="220"/>
      <c r="I41" s="220"/>
      <c r="J41" s="224"/>
      <c r="K41" s="203"/>
      <c r="L41" s="203"/>
      <c r="M41" s="203"/>
      <c r="N41" s="203"/>
      <c r="O41" s="203"/>
      <c r="P41" s="203"/>
    </row>
    <row r="42" spans="1:16" ht="39" customHeight="1" x14ac:dyDescent="0.2">
      <c r="A42" s="203"/>
      <c r="B42" s="207"/>
      <c r="C42" s="1035" t="s">
        <v>518</v>
      </c>
      <c r="D42" s="1035"/>
      <c r="E42" s="1036"/>
      <c r="F42" s="215" t="s">
        <v>201</v>
      </c>
      <c r="G42" s="220" t="s">
        <v>201</v>
      </c>
      <c r="H42" s="220" t="s">
        <v>201</v>
      </c>
      <c r="I42" s="220" t="s">
        <v>201</v>
      </c>
      <c r="J42" s="224" t="s">
        <v>201</v>
      </c>
      <c r="K42" s="203"/>
      <c r="L42" s="203"/>
      <c r="M42" s="203"/>
      <c r="N42" s="203"/>
      <c r="O42" s="203"/>
      <c r="P42" s="203"/>
    </row>
    <row r="43" spans="1:16" ht="39" customHeight="1" x14ac:dyDescent="0.2">
      <c r="A43" s="203"/>
      <c r="B43" s="208"/>
      <c r="C43" s="1037" t="s">
        <v>481</v>
      </c>
      <c r="D43" s="1037"/>
      <c r="E43" s="1038"/>
      <c r="F43" s="216">
        <v>4.0199999999999996</v>
      </c>
      <c r="G43" s="221">
        <v>3.1</v>
      </c>
      <c r="H43" s="221" t="s">
        <v>201</v>
      </c>
      <c r="I43" s="221" t="s">
        <v>201</v>
      </c>
      <c r="J43" s="225" t="s">
        <v>201</v>
      </c>
      <c r="K43" s="203"/>
      <c r="L43" s="203"/>
      <c r="M43" s="203"/>
      <c r="N43" s="203"/>
      <c r="O43" s="203"/>
      <c r="P43" s="203"/>
    </row>
    <row r="44" spans="1:16" ht="39" customHeight="1" x14ac:dyDescent="0.2">
      <c r="A44" s="203"/>
      <c r="B44" s="209" t="s">
        <v>15</v>
      </c>
      <c r="C44" s="211"/>
      <c r="D44" s="211"/>
      <c r="E44" s="211"/>
      <c r="F44" s="217"/>
      <c r="G44" s="217"/>
      <c r="H44" s="217"/>
      <c r="I44" s="217"/>
      <c r="J44" s="217"/>
      <c r="K44" s="203"/>
      <c r="L44" s="203"/>
      <c r="M44" s="203"/>
      <c r="N44" s="203"/>
      <c r="O44" s="203"/>
      <c r="P44" s="203"/>
    </row>
    <row r="45" spans="1:16" ht="18" customHeight="1" x14ac:dyDescent="0.2">
      <c r="A45" s="203"/>
      <c r="B45" s="203"/>
      <c r="C45" s="203"/>
      <c r="D45" s="203"/>
      <c r="E45" s="203"/>
      <c r="F45" s="203"/>
      <c r="G45" s="203"/>
      <c r="H45" s="203"/>
      <c r="I45" s="203"/>
      <c r="J45" s="203"/>
      <c r="K45" s="203"/>
      <c r="L45" s="203"/>
      <c r="M45" s="203"/>
      <c r="N45" s="203"/>
      <c r="O45" s="203"/>
      <c r="P45" s="203"/>
    </row>
  </sheetData>
  <sheetProtection algorithmName="SHA-512" hashValue="8cbizXoprIpPCSNbqAUcc9Kl0ZV93ITmKh0uNn/y28J3bk86kV4at536Bi1N4tuj6+G6IafKXlMMNmsQGzb4Xg==" saltValue="qS/mrHZldrzEH0k1aqjXyA=="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62"/>
  <sheetViews>
    <sheetView showGridLines="0" zoomScaleSheetLayoutView="55" workbookViewId="0"/>
  </sheetViews>
  <sheetFormatPr defaultColWidth="0" defaultRowHeight="12.6" customHeight="1" zeroHeight="1" x14ac:dyDescent="0.2"/>
  <cols>
    <col min="1" max="1" width="6.6640625" style="50" customWidth="1"/>
    <col min="2" max="3" width="10.88671875" style="50" customWidth="1"/>
    <col min="4" max="4" width="10" style="50" customWidth="1"/>
    <col min="5" max="10" width="11" style="50" customWidth="1"/>
    <col min="11" max="15" width="13.109375" style="50" customWidth="1"/>
    <col min="16" max="21" width="11.44140625" style="50" customWidth="1"/>
    <col min="22" max="22" width="0" style="50" hidden="1" customWidth="1"/>
    <col min="23" max="16384" width="0" style="50" hidden="1"/>
  </cols>
  <sheetData>
    <row r="1" spans="1:21" ht="13.5" customHeight="1" x14ac:dyDescent="0.2">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2">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2">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2">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2">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2">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2">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2">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2">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2">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2">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2">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2">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2">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2">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2">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2">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2">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2">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2">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2">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2">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2">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2">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2">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2">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2">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2">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2">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2">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2">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2">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2">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2">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2">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2">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2">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2">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2">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2">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2">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2">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2">
      <c r="A43" s="103"/>
      <c r="B43" s="103"/>
      <c r="C43" s="103"/>
      <c r="D43" s="103"/>
      <c r="E43" s="103"/>
      <c r="F43" s="103"/>
      <c r="G43" s="103"/>
      <c r="H43" s="103"/>
      <c r="I43" s="103"/>
      <c r="J43" s="103"/>
      <c r="K43" s="103"/>
      <c r="L43" s="103"/>
      <c r="M43" s="103"/>
      <c r="N43" s="103"/>
      <c r="O43" s="260" t="s">
        <v>20</v>
      </c>
      <c r="P43" s="103"/>
      <c r="Q43" s="103"/>
      <c r="R43" s="103"/>
      <c r="S43" s="103"/>
      <c r="T43" s="103"/>
      <c r="U43" s="103"/>
    </row>
    <row r="44" spans="1:21" ht="30.75" customHeight="1" x14ac:dyDescent="0.2">
      <c r="A44" s="103"/>
      <c r="B44" s="226" t="s">
        <v>21</v>
      </c>
      <c r="C44" s="232"/>
      <c r="D44" s="232"/>
      <c r="E44" s="240"/>
      <c r="F44" s="240"/>
      <c r="G44" s="240"/>
      <c r="H44" s="240"/>
      <c r="I44" s="240"/>
      <c r="J44" s="243" t="s">
        <v>14</v>
      </c>
      <c r="K44" s="245" t="s">
        <v>516</v>
      </c>
      <c r="L44" s="253" t="s">
        <v>376</v>
      </c>
      <c r="M44" s="253" t="s">
        <v>222</v>
      </c>
      <c r="N44" s="253" t="s">
        <v>413</v>
      </c>
      <c r="O44" s="261" t="s">
        <v>351</v>
      </c>
      <c r="P44" s="103"/>
      <c r="Q44" s="103"/>
      <c r="R44" s="103"/>
      <c r="S44" s="103"/>
      <c r="T44" s="103"/>
      <c r="U44" s="103"/>
    </row>
    <row r="45" spans="1:21" ht="30.75" customHeight="1" x14ac:dyDescent="0.2">
      <c r="A45" s="103"/>
      <c r="B45" s="1049" t="s">
        <v>27</v>
      </c>
      <c r="C45" s="1050"/>
      <c r="D45" s="235"/>
      <c r="E45" s="1063" t="s">
        <v>23</v>
      </c>
      <c r="F45" s="1063"/>
      <c r="G45" s="1063"/>
      <c r="H45" s="1063"/>
      <c r="I45" s="1063"/>
      <c r="J45" s="1064"/>
      <c r="K45" s="246">
        <v>702</v>
      </c>
      <c r="L45" s="254">
        <v>703</v>
      </c>
      <c r="M45" s="254">
        <v>760</v>
      </c>
      <c r="N45" s="254">
        <v>775</v>
      </c>
      <c r="O45" s="262">
        <v>765</v>
      </c>
      <c r="P45" s="103"/>
      <c r="Q45" s="103"/>
      <c r="R45" s="103"/>
      <c r="S45" s="103"/>
      <c r="T45" s="103"/>
      <c r="U45" s="103"/>
    </row>
    <row r="46" spans="1:21" ht="30.75" customHeight="1" x14ac:dyDescent="0.2">
      <c r="A46" s="103"/>
      <c r="B46" s="1051"/>
      <c r="C46" s="1052"/>
      <c r="D46" s="236"/>
      <c r="E46" s="1055" t="s">
        <v>29</v>
      </c>
      <c r="F46" s="1055"/>
      <c r="G46" s="1055"/>
      <c r="H46" s="1055"/>
      <c r="I46" s="1055"/>
      <c r="J46" s="1056"/>
      <c r="K46" s="247" t="s">
        <v>201</v>
      </c>
      <c r="L46" s="255" t="s">
        <v>201</v>
      </c>
      <c r="M46" s="255" t="s">
        <v>201</v>
      </c>
      <c r="N46" s="255" t="s">
        <v>201</v>
      </c>
      <c r="O46" s="263" t="s">
        <v>201</v>
      </c>
      <c r="P46" s="103"/>
      <c r="Q46" s="103"/>
      <c r="R46" s="103"/>
      <c r="S46" s="103"/>
      <c r="T46" s="103"/>
      <c r="U46" s="103"/>
    </row>
    <row r="47" spans="1:21" ht="30.75" customHeight="1" x14ac:dyDescent="0.2">
      <c r="A47" s="103"/>
      <c r="B47" s="1051"/>
      <c r="C47" s="1052"/>
      <c r="D47" s="236"/>
      <c r="E47" s="1055" t="s">
        <v>33</v>
      </c>
      <c r="F47" s="1055"/>
      <c r="G47" s="1055"/>
      <c r="H47" s="1055"/>
      <c r="I47" s="1055"/>
      <c r="J47" s="1056"/>
      <c r="K47" s="247" t="s">
        <v>201</v>
      </c>
      <c r="L47" s="255" t="s">
        <v>201</v>
      </c>
      <c r="M47" s="255" t="s">
        <v>201</v>
      </c>
      <c r="N47" s="255" t="s">
        <v>201</v>
      </c>
      <c r="O47" s="263" t="s">
        <v>201</v>
      </c>
      <c r="P47" s="103"/>
      <c r="Q47" s="103"/>
      <c r="R47" s="103"/>
      <c r="S47" s="103"/>
      <c r="T47" s="103"/>
      <c r="U47" s="103"/>
    </row>
    <row r="48" spans="1:21" ht="30.75" customHeight="1" x14ac:dyDescent="0.2">
      <c r="A48" s="103"/>
      <c r="B48" s="1051"/>
      <c r="C48" s="1052"/>
      <c r="D48" s="236"/>
      <c r="E48" s="1055" t="s">
        <v>36</v>
      </c>
      <c r="F48" s="1055"/>
      <c r="G48" s="1055"/>
      <c r="H48" s="1055"/>
      <c r="I48" s="1055"/>
      <c r="J48" s="1056"/>
      <c r="K48" s="247">
        <v>137</v>
      </c>
      <c r="L48" s="255">
        <v>140</v>
      </c>
      <c r="M48" s="255">
        <v>133</v>
      </c>
      <c r="N48" s="255">
        <v>132</v>
      </c>
      <c r="O48" s="263">
        <v>134</v>
      </c>
      <c r="P48" s="103"/>
      <c r="Q48" s="103"/>
      <c r="R48" s="103"/>
      <c r="S48" s="103"/>
      <c r="T48" s="103"/>
      <c r="U48" s="103"/>
    </row>
    <row r="49" spans="1:21" ht="30.75" customHeight="1" x14ac:dyDescent="0.2">
      <c r="A49" s="103"/>
      <c r="B49" s="1051"/>
      <c r="C49" s="1052"/>
      <c r="D49" s="236"/>
      <c r="E49" s="1055" t="s">
        <v>0</v>
      </c>
      <c r="F49" s="1055"/>
      <c r="G49" s="1055"/>
      <c r="H49" s="1055"/>
      <c r="I49" s="1055"/>
      <c r="J49" s="1056"/>
      <c r="K49" s="247">
        <v>61</v>
      </c>
      <c r="L49" s="255">
        <v>76</v>
      </c>
      <c r="M49" s="255">
        <v>86</v>
      </c>
      <c r="N49" s="255">
        <v>95</v>
      </c>
      <c r="O49" s="263">
        <v>98</v>
      </c>
      <c r="P49" s="103"/>
      <c r="Q49" s="103"/>
      <c r="R49" s="103"/>
      <c r="S49" s="103"/>
      <c r="T49" s="103"/>
      <c r="U49" s="103"/>
    </row>
    <row r="50" spans="1:21" ht="30.75" customHeight="1" x14ac:dyDescent="0.2">
      <c r="A50" s="103"/>
      <c r="B50" s="1051"/>
      <c r="C50" s="1052"/>
      <c r="D50" s="236"/>
      <c r="E50" s="1055" t="s">
        <v>41</v>
      </c>
      <c r="F50" s="1055"/>
      <c r="G50" s="1055"/>
      <c r="H50" s="1055"/>
      <c r="I50" s="1055"/>
      <c r="J50" s="1056"/>
      <c r="K50" s="247">
        <v>2</v>
      </c>
      <c r="L50" s="255">
        <v>2</v>
      </c>
      <c r="M50" s="255">
        <v>2</v>
      </c>
      <c r="N50" s="255">
        <v>2</v>
      </c>
      <c r="O50" s="263">
        <v>2</v>
      </c>
      <c r="P50" s="103"/>
      <c r="Q50" s="103"/>
      <c r="R50" s="103"/>
      <c r="S50" s="103"/>
      <c r="T50" s="103"/>
      <c r="U50" s="103"/>
    </row>
    <row r="51" spans="1:21" ht="30.75" customHeight="1" x14ac:dyDescent="0.2">
      <c r="A51" s="103"/>
      <c r="B51" s="1053"/>
      <c r="C51" s="1054"/>
      <c r="D51" s="237"/>
      <c r="E51" s="1055" t="s">
        <v>44</v>
      </c>
      <c r="F51" s="1055"/>
      <c r="G51" s="1055"/>
      <c r="H51" s="1055"/>
      <c r="I51" s="1055"/>
      <c r="J51" s="1056"/>
      <c r="K51" s="247" t="s">
        <v>201</v>
      </c>
      <c r="L51" s="255" t="s">
        <v>201</v>
      </c>
      <c r="M51" s="255" t="s">
        <v>201</v>
      </c>
      <c r="N51" s="255" t="s">
        <v>201</v>
      </c>
      <c r="O51" s="263" t="s">
        <v>201</v>
      </c>
      <c r="P51" s="103"/>
      <c r="Q51" s="103"/>
      <c r="R51" s="103"/>
      <c r="S51" s="103"/>
      <c r="T51" s="103"/>
      <c r="U51" s="103"/>
    </row>
    <row r="52" spans="1:21" ht="30.75" customHeight="1" x14ac:dyDescent="0.2">
      <c r="A52" s="103"/>
      <c r="B52" s="1057" t="s">
        <v>16</v>
      </c>
      <c r="C52" s="1058"/>
      <c r="D52" s="237"/>
      <c r="E52" s="1055" t="s">
        <v>51</v>
      </c>
      <c r="F52" s="1055"/>
      <c r="G52" s="1055"/>
      <c r="H52" s="1055"/>
      <c r="I52" s="1055"/>
      <c r="J52" s="1056"/>
      <c r="K52" s="247">
        <v>637</v>
      </c>
      <c r="L52" s="255">
        <v>630</v>
      </c>
      <c r="M52" s="255">
        <v>651</v>
      </c>
      <c r="N52" s="255">
        <v>669</v>
      </c>
      <c r="O52" s="263">
        <v>640</v>
      </c>
      <c r="P52" s="103"/>
      <c r="Q52" s="103"/>
      <c r="R52" s="103"/>
      <c r="S52" s="103"/>
      <c r="T52" s="103"/>
      <c r="U52" s="103"/>
    </row>
    <row r="53" spans="1:21" ht="30.75" customHeight="1" x14ac:dyDescent="0.2">
      <c r="A53" s="103"/>
      <c r="B53" s="1059" t="s">
        <v>53</v>
      </c>
      <c r="C53" s="1060"/>
      <c r="D53" s="238"/>
      <c r="E53" s="1061" t="s">
        <v>56</v>
      </c>
      <c r="F53" s="1061"/>
      <c r="G53" s="1061"/>
      <c r="H53" s="1061"/>
      <c r="I53" s="1061"/>
      <c r="J53" s="1062"/>
      <c r="K53" s="248">
        <v>265</v>
      </c>
      <c r="L53" s="256">
        <v>291</v>
      </c>
      <c r="M53" s="256">
        <v>330</v>
      </c>
      <c r="N53" s="256">
        <v>335</v>
      </c>
      <c r="O53" s="264">
        <v>359</v>
      </c>
      <c r="P53" s="103"/>
      <c r="Q53" s="103"/>
      <c r="R53" s="103"/>
      <c r="S53" s="103"/>
      <c r="T53" s="103"/>
      <c r="U53" s="103"/>
    </row>
    <row r="54" spans="1:21" ht="24" customHeight="1" x14ac:dyDescent="0.2">
      <c r="A54" s="103"/>
      <c r="B54" s="227" t="s">
        <v>58</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2">
      <c r="A55" s="103"/>
      <c r="B55" s="228" t="s">
        <v>8</v>
      </c>
      <c r="C55" s="233"/>
      <c r="D55" s="233"/>
      <c r="E55" s="233"/>
      <c r="F55" s="233"/>
      <c r="G55" s="233"/>
      <c r="H55" s="233"/>
      <c r="I55" s="233"/>
      <c r="J55" s="233"/>
      <c r="K55" s="249"/>
      <c r="L55" s="249"/>
      <c r="M55" s="249"/>
      <c r="N55" s="249"/>
      <c r="O55" s="249"/>
      <c r="P55" s="103"/>
      <c r="Q55" s="103"/>
      <c r="R55" s="103"/>
      <c r="S55" s="103"/>
      <c r="T55" s="103"/>
      <c r="U55" s="103"/>
    </row>
    <row r="56" spans="1:21" ht="31.5" customHeight="1" thickBot="1" x14ac:dyDescent="0.25">
      <c r="A56" s="103"/>
      <c r="B56" s="229"/>
      <c r="C56" s="234"/>
      <c r="D56" s="234"/>
      <c r="E56" s="241"/>
      <c r="F56" s="241"/>
      <c r="G56" s="241"/>
      <c r="H56" s="241"/>
      <c r="I56" s="241"/>
      <c r="J56" s="244" t="s">
        <v>14</v>
      </c>
      <c r="K56" s="250" t="s">
        <v>271</v>
      </c>
      <c r="L56" s="257" t="s">
        <v>519</v>
      </c>
      <c r="M56" s="257" t="s">
        <v>520</v>
      </c>
      <c r="N56" s="257" t="s">
        <v>521</v>
      </c>
      <c r="O56" s="265" t="s">
        <v>522</v>
      </c>
      <c r="P56" s="103"/>
      <c r="Q56" s="103"/>
      <c r="R56" s="103"/>
      <c r="S56" s="103"/>
      <c r="T56" s="103"/>
      <c r="U56" s="103"/>
    </row>
    <row r="57" spans="1:21" ht="31.5" customHeight="1" x14ac:dyDescent="0.2">
      <c r="B57" s="1045" t="s">
        <v>17</v>
      </c>
      <c r="C57" s="1046"/>
      <c r="D57" s="1039" t="s">
        <v>61</v>
      </c>
      <c r="E57" s="1040"/>
      <c r="F57" s="1040"/>
      <c r="G57" s="1040"/>
      <c r="H57" s="1040"/>
      <c r="I57" s="1040"/>
      <c r="J57" s="1041"/>
      <c r="K57" s="251" t="s">
        <v>201</v>
      </c>
      <c r="L57" s="258" t="s">
        <v>201</v>
      </c>
      <c r="M57" s="258" t="s">
        <v>201</v>
      </c>
      <c r="N57" s="258" t="s">
        <v>201</v>
      </c>
      <c r="O57" s="266" t="s">
        <v>201</v>
      </c>
    </row>
    <row r="58" spans="1:21" ht="31.5" customHeight="1" thickBot="1" x14ac:dyDescent="0.25">
      <c r="B58" s="1047"/>
      <c r="C58" s="1048"/>
      <c r="D58" s="1042" t="s">
        <v>60</v>
      </c>
      <c r="E58" s="1043"/>
      <c r="F58" s="1043"/>
      <c r="G58" s="1043"/>
      <c r="H58" s="1043"/>
      <c r="I58" s="1043"/>
      <c r="J58" s="1044"/>
      <c r="K58" s="252" t="s">
        <v>201</v>
      </c>
      <c r="L58" s="259" t="s">
        <v>201</v>
      </c>
      <c r="M58" s="259" t="s">
        <v>201</v>
      </c>
      <c r="N58" s="259" t="s">
        <v>201</v>
      </c>
      <c r="O58" s="267" t="s">
        <v>201</v>
      </c>
    </row>
    <row r="59" spans="1:21" ht="24" customHeight="1" x14ac:dyDescent="0.2">
      <c r="B59" s="230"/>
      <c r="C59" s="230"/>
      <c r="D59" s="239" t="s">
        <v>47</v>
      </c>
      <c r="E59" s="242"/>
      <c r="F59" s="242"/>
      <c r="G59" s="242"/>
      <c r="H59" s="242"/>
      <c r="I59" s="242"/>
      <c r="J59" s="242"/>
      <c r="K59" s="242"/>
      <c r="L59" s="242"/>
      <c r="M59" s="242"/>
      <c r="N59" s="242"/>
      <c r="O59" s="242"/>
    </row>
    <row r="60" spans="1:21" ht="24" customHeight="1" x14ac:dyDescent="0.2">
      <c r="B60" s="231"/>
      <c r="C60" s="231"/>
      <c r="D60" s="239" t="s">
        <v>42</v>
      </c>
      <c r="E60" s="242"/>
      <c r="F60" s="242"/>
      <c r="G60" s="242"/>
      <c r="H60" s="242"/>
      <c r="I60" s="242"/>
      <c r="J60" s="242"/>
      <c r="K60" s="242"/>
      <c r="L60" s="242"/>
      <c r="M60" s="242"/>
      <c r="N60" s="242"/>
      <c r="O60" s="242"/>
    </row>
    <row r="61" spans="1:21" ht="24" customHeight="1" x14ac:dyDescent="0.2">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2">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zb9FQuvsf+F+GKNN5v724KW6c6gTsMvNmmSHOJMkCE00h5/Fat6vR0/EvpngH7ex3fzjTRKB1WY3OMkEVL66kg==" saltValue="64R1JwV8B7QUK7owjqS4NA=="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M86"/>
  <sheetViews>
    <sheetView showGridLines="0" zoomScaleSheetLayoutView="100" workbookViewId="0"/>
  </sheetViews>
  <sheetFormatPr defaultColWidth="0" defaultRowHeight="13.5" customHeight="1" zeroHeight="1" x14ac:dyDescent="0.2"/>
  <cols>
    <col min="1" max="1" width="6.6640625" style="50" customWidth="1"/>
    <col min="2" max="3" width="12.6640625" style="50" customWidth="1"/>
    <col min="4" max="4" width="11.6640625" style="50" customWidth="1"/>
    <col min="5" max="8" width="10.33203125" style="50" customWidth="1"/>
    <col min="9" max="13" width="16.33203125" style="50" customWidth="1"/>
    <col min="14" max="19" width="12.6640625" style="50" customWidth="1"/>
    <col min="20" max="20" width="0" style="50" hidden="1" customWidth="1"/>
    <col min="21" max="16384" width="0" style="5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60" t="s">
        <v>20</v>
      </c>
    </row>
    <row r="40" spans="2:13" ht="27.75" customHeight="1" x14ac:dyDescent="0.2">
      <c r="B40" s="226" t="s">
        <v>21</v>
      </c>
      <c r="C40" s="232"/>
      <c r="D40" s="232"/>
      <c r="E40" s="240"/>
      <c r="F40" s="240"/>
      <c r="G40" s="240"/>
      <c r="H40" s="243" t="s">
        <v>14</v>
      </c>
      <c r="I40" s="245" t="s">
        <v>516</v>
      </c>
      <c r="J40" s="253" t="s">
        <v>376</v>
      </c>
      <c r="K40" s="253" t="s">
        <v>222</v>
      </c>
      <c r="L40" s="253" t="s">
        <v>413</v>
      </c>
      <c r="M40" s="273" t="s">
        <v>351</v>
      </c>
    </row>
    <row r="41" spans="2:13" ht="27.75" customHeight="1" x14ac:dyDescent="0.2">
      <c r="B41" s="1049" t="s">
        <v>38</v>
      </c>
      <c r="C41" s="1050"/>
      <c r="D41" s="235"/>
      <c r="E41" s="1074" t="s">
        <v>63</v>
      </c>
      <c r="F41" s="1074"/>
      <c r="G41" s="1074"/>
      <c r="H41" s="1075"/>
      <c r="I41" s="246">
        <v>7059</v>
      </c>
      <c r="J41" s="254">
        <v>7616</v>
      </c>
      <c r="K41" s="254">
        <v>7631</v>
      </c>
      <c r="L41" s="254">
        <v>7640</v>
      </c>
      <c r="M41" s="262">
        <v>7515</v>
      </c>
    </row>
    <row r="42" spans="2:13" ht="27.75" customHeight="1" x14ac:dyDescent="0.2">
      <c r="B42" s="1051"/>
      <c r="C42" s="1052"/>
      <c r="D42" s="236"/>
      <c r="E42" s="1065" t="s">
        <v>68</v>
      </c>
      <c r="F42" s="1065"/>
      <c r="G42" s="1065"/>
      <c r="H42" s="1066"/>
      <c r="I42" s="247">
        <v>3</v>
      </c>
      <c r="J42" s="255">
        <v>4</v>
      </c>
      <c r="K42" s="255">
        <v>3</v>
      </c>
      <c r="L42" s="255">
        <v>3</v>
      </c>
      <c r="M42" s="263">
        <v>3</v>
      </c>
    </row>
    <row r="43" spans="2:13" ht="27.75" customHeight="1" x14ac:dyDescent="0.2">
      <c r="B43" s="1051"/>
      <c r="C43" s="1052"/>
      <c r="D43" s="236"/>
      <c r="E43" s="1065" t="s">
        <v>70</v>
      </c>
      <c r="F43" s="1065"/>
      <c r="G43" s="1065"/>
      <c r="H43" s="1066"/>
      <c r="I43" s="247">
        <v>1937</v>
      </c>
      <c r="J43" s="255">
        <v>1858</v>
      </c>
      <c r="K43" s="255">
        <v>1712</v>
      </c>
      <c r="L43" s="255">
        <v>1575</v>
      </c>
      <c r="M43" s="263">
        <v>1465</v>
      </c>
    </row>
    <row r="44" spans="2:13" ht="27.75" customHeight="1" x14ac:dyDescent="0.2">
      <c r="B44" s="1051"/>
      <c r="C44" s="1052"/>
      <c r="D44" s="236"/>
      <c r="E44" s="1065" t="s">
        <v>72</v>
      </c>
      <c r="F44" s="1065"/>
      <c r="G44" s="1065"/>
      <c r="H44" s="1066"/>
      <c r="I44" s="247">
        <v>707</v>
      </c>
      <c r="J44" s="255">
        <v>743</v>
      </c>
      <c r="K44" s="255">
        <v>734</v>
      </c>
      <c r="L44" s="255">
        <v>716</v>
      </c>
      <c r="M44" s="263">
        <v>777</v>
      </c>
    </row>
    <row r="45" spans="2:13" ht="27.75" customHeight="1" x14ac:dyDescent="0.2">
      <c r="B45" s="1051"/>
      <c r="C45" s="1052"/>
      <c r="D45" s="236"/>
      <c r="E45" s="1065" t="s">
        <v>75</v>
      </c>
      <c r="F45" s="1065"/>
      <c r="G45" s="1065"/>
      <c r="H45" s="1066"/>
      <c r="I45" s="247">
        <v>1679</v>
      </c>
      <c r="J45" s="255">
        <v>1564</v>
      </c>
      <c r="K45" s="255">
        <v>1495</v>
      </c>
      <c r="L45" s="255">
        <v>1488</v>
      </c>
      <c r="M45" s="263">
        <v>1383</v>
      </c>
    </row>
    <row r="46" spans="2:13" ht="27.75" customHeight="1" x14ac:dyDescent="0.2">
      <c r="B46" s="1051"/>
      <c r="C46" s="1052"/>
      <c r="D46" s="237"/>
      <c r="E46" s="1065" t="s">
        <v>73</v>
      </c>
      <c r="F46" s="1065"/>
      <c r="G46" s="1065"/>
      <c r="H46" s="1066"/>
      <c r="I46" s="247" t="s">
        <v>201</v>
      </c>
      <c r="J46" s="255">
        <v>5</v>
      </c>
      <c r="K46" s="255">
        <v>2</v>
      </c>
      <c r="L46" s="255" t="s">
        <v>201</v>
      </c>
      <c r="M46" s="263" t="s">
        <v>201</v>
      </c>
    </row>
    <row r="47" spans="2:13" ht="27.75" customHeight="1" x14ac:dyDescent="0.2">
      <c r="B47" s="1051"/>
      <c r="C47" s="1052"/>
      <c r="D47" s="269"/>
      <c r="E47" s="1071" t="s">
        <v>77</v>
      </c>
      <c r="F47" s="1072"/>
      <c r="G47" s="1072"/>
      <c r="H47" s="1073"/>
      <c r="I47" s="247" t="s">
        <v>201</v>
      </c>
      <c r="J47" s="255" t="s">
        <v>201</v>
      </c>
      <c r="K47" s="255" t="s">
        <v>201</v>
      </c>
      <c r="L47" s="255" t="s">
        <v>201</v>
      </c>
      <c r="M47" s="263" t="s">
        <v>201</v>
      </c>
    </row>
    <row r="48" spans="2:13" ht="27.75" customHeight="1" x14ac:dyDescent="0.2">
      <c r="B48" s="1051"/>
      <c r="C48" s="1052"/>
      <c r="D48" s="236"/>
      <c r="E48" s="1065" t="s">
        <v>84</v>
      </c>
      <c r="F48" s="1065"/>
      <c r="G48" s="1065"/>
      <c r="H48" s="1066"/>
      <c r="I48" s="247" t="s">
        <v>201</v>
      </c>
      <c r="J48" s="255" t="s">
        <v>201</v>
      </c>
      <c r="K48" s="255" t="s">
        <v>201</v>
      </c>
      <c r="L48" s="255" t="s">
        <v>201</v>
      </c>
      <c r="M48" s="263" t="s">
        <v>201</v>
      </c>
    </row>
    <row r="49" spans="2:13" ht="27.75" customHeight="1" x14ac:dyDescent="0.2">
      <c r="B49" s="1053"/>
      <c r="C49" s="1054"/>
      <c r="D49" s="236"/>
      <c r="E49" s="1065" t="s">
        <v>88</v>
      </c>
      <c r="F49" s="1065"/>
      <c r="G49" s="1065"/>
      <c r="H49" s="1066"/>
      <c r="I49" s="247" t="s">
        <v>201</v>
      </c>
      <c r="J49" s="255" t="s">
        <v>201</v>
      </c>
      <c r="K49" s="255" t="s">
        <v>201</v>
      </c>
      <c r="L49" s="255" t="s">
        <v>201</v>
      </c>
      <c r="M49" s="263" t="s">
        <v>201</v>
      </c>
    </row>
    <row r="50" spans="2:13" ht="27.75" customHeight="1" x14ac:dyDescent="0.2">
      <c r="B50" s="1069" t="s">
        <v>90</v>
      </c>
      <c r="C50" s="1070"/>
      <c r="D50" s="270"/>
      <c r="E50" s="1065" t="s">
        <v>91</v>
      </c>
      <c r="F50" s="1065"/>
      <c r="G50" s="1065"/>
      <c r="H50" s="1066"/>
      <c r="I50" s="247">
        <v>4598</v>
      </c>
      <c r="J50" s="255">
        <v>4561</v>
      </c>
      <c r="K50" s="255">
        <v>4673</v>
      </c>
      <c r="L50" s="255">
        <v>4903</v>
      </c>
      <c r="M50" s="263">
        <v>4648</v>
      </c>
    </row>
    <row r="51" spans="2:13" ht="27.75" customHeight="1" x14ac:dyDescent="0.2">
      <c r="B51" s="1051"/>
      <c r="C51" s="1052"/>
      <c r="D51" s="236"/>
      <c r="E51" s="1065" t="s">
        <v>93</v>
      </c>
      <c r="F51" s="1065"/>
      <c r="G51" s="1065"/>
      <c r="H51" s="1066"/>
      <c r="I51" s="247">
        <v>843</v>
      </c>
      <c r="J51" s="255">
        <v>709</v>
      </c>
      <c r="K51" s="255">
        <v>636</v>
      </c>
      <c r="L51" s="255">
        <v>668</v>
      </c>
      <c r="M51" s="263">
        <v>693</v>
      </c>
    </row>
    <row r="52" spans="2:13" ht="27.75" customHeight="1" x14ac:dyDescent="0.2">
      <c r="B52" s="1053"/>
      <c r="C52" s="1054"/>
      <c r="D52" s="236"/>
      <c r="E52" s="1065" t="s">
        <v>49</v>
      </c>
      <c r="F52" s="1065"/>
      <c r="G52" s="1065"/>
      <c r="H52" s="1066"/>
      <c r="I52" s="247">
        <v>6906</v>
      </c>
      <c r="J52" s="255">
        <v>7095</v>
      </c>
      <c r="K52" s="255">
        <v>6973</v>
      </c>
      <c r="L52" s="255">
        <v>6978</v>
      </c>
      <c r="M52" s="263">
        <v>7042</v>
      </c>
    </row>
    <row r="53" spans="2:13" ht="27.75" customHeight="1" x14ac:dyDescent="0.2">
      <c r="B53" s="1059" t="s">
        <v>53</v>
      </c>
      <c r="C53" s="1060"/>
      <c r="D53" s="238"/>
      <c r="E53" s="1067" t="s">
        <v>98</v>
      </c>
      <c r="F53" s="1067"/>
      <c r="G53" s="1067"/>
      <c r="H53" s="1068"/>
      <c r="I53" s="248">
        <v>-963</v>
      </c>
      <c r="J53" s="256">
        <v>-575</v>
      </c>
      <c r="K53" s="256">
        <v>-705</v>
      </c>
      <c r="L53" s="256">
        <v>-1127</v>
      </c>
      <c r="M53" s="264">
        <v>-1239</v>
      </c>
    </row>
    <row r="54" spans="2:13" ht="27.75" customHeight="1" x14ac:dyDescent="0.2">
      <c r="B54" s="209" t="s">
        <v>99</v>
      </c>
      <c r="C54" s="268"/>
      <c r="D54" s="268"/>
      <c r="E54" s="271"/>
      <c r="F54" s="271"/>
      <c r="G54" s="271"/>
      <c r="H54" s="271"/>
      <c r="I54" s="272"/>
      <c r="J54" s="272"/>
      <c r="K54" s="272"/>
      <c r="L54" s="272"/>
      <c r="M54" s="272"/>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3XweOY+Cb0W76NDd/GNkMnQLKscgf47MCiK7dGRKr7SyhvbGKTVSaFbTr8iG8e9B8W8iXR4ybgXlywHPOBLGug==" saltValue="jYYHVHTvx1LAoITQTRlO4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50" customWidth="1"/>
    <col min="2" max="2" width="16.33203125" style="50" customWidth="1"/>
    <col min="3" max="5" width="26.21875" style="50" customWidth="1"/>
    <col min="6" max="8" width="24.21875" style="50" customWidth="1"/>
    <col min="9" max="14" width="26" style="50" customWidth="1"/>
    <col min="15" max="15" width="6.10937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25">
      <c r="B53" s="103"/>
      <c r="C53" s="103"/>
      <c r="D53" s="103"/>
      <c r="E53" s="103"/>
      <c r="F53" s="103"/>
      <c r="G53" s="103"/>
      <c r="H53" s="289" t="s">
        <v>95</v>
      </c>
    </row>
    <row r="54" spans="2:8" ht="29.25" customHeight="1" x14ac:dyDescent="0.25">
      <c r="B54" s="274" t="s">
        <v>5</v>
      </c>
      <c r="C54" s="280"/>
      <c r="D54" s="280"/>
      <c r="E54" s="281" t="s">
        <v>14</v>
      </c>
      <c r="F54" s="282" t="s">
        <v>222</v>
      </c>
      <c r="G54" s="282" t="s">
        <v>413</v>
      </c>
      <c r="H54" s="290" t="s">
        <v>351</v>
      </c>
    </row>
    <row r="55" spans="2:8" ht="52.5" customHeight="1" x14ac:dyDescent="0.2">
      <c r="B55" s="275"/>
      <c r="C55" s="1084" t="s">
        <v>103</v>
      </c>
      <c r="D55" s="1084"/>
      <c r="E55" s="1085"/>
      <c r="F55" s="283">
        <v>2023</v>
      </c>
      <c r="G55" s="283">
        <v>2024</v>
      </c>
      <c r="H55" s="291">
        <v>2124</v>
      </c>
    </row>
    <row r="56" spans="2:8" ht="52.5" customHeight="1" x14ac:dyDescent="0.2">
      <c r="B56" s="276"/>
      <c r="C56" s="1086" t="s">
        <v>106</v>
      </c>
      <c r="D56" s="1086"/>
      <c r="E56" s="1087"/>
      <c r="F56" s="284">
        <v>558</v>
      </c>
      <c r="G56" s="284">
        <v>558</v>
      </c>
      <c r="H56" s="292">
        <v>558</v>
      </c>
    </row>
    <row r="57" spans="2:8" ht="53.25" customHeight="1" x14ac:dyDescent="0.2">
      <c r="B57" s="276"/>
      <c r="C57" s="1088" t="s">
        <v>66</v>
      </c>
      <c r="D57" s="1088"/>
      <c r="E57" s="1089"/>
      <c r="F57" s="285">
        <v>1519</v>
      </c>
      <c r="G57" s="285">
        <v>1687</v>
      </c>
      <c r="H57" s="293">
        <v>1266</v>
      </c>
    </row>
    <row r="58" spans="2:8" ht="45.75" customHeight="1" x14ac:dyDescent="0.2">
      <c r="B58" s="277"/>
      <c r="C58" s="1076" t="s">
        <v>414</v>
      </c>
      <c r="D58" s="1077"/>
      <c r="E58" s="1078"/>
      <c r="F58" s="286">
        <v>485</v>
      </c>
      <c r="G58" s="286">
        <v>674</v>
      </c>
      <c r="H58" s="294">
        <v>674</v>
      </c>
    </row>
    <row r="59" spans="2:8" ht="45.75" customHeight="1" x14ac:dyDescent="0.2">
      <c r="B59" s="277"/>
      <c r="C59" s="1076" t="s">
        <v>532</v>
      </c>
      <c r="D59" s="1077"/>
      <c r="E59" s="1078"/>
      <c r="F59" s="286">
        <v>367</v>
      </c>
      <c r="G59" s="286">
        <v>350</v>
      </c>
      <c r="H59" s="294">
        <v>314</v>
      </c>
    </row>
    <row r="60" spans="2:8" ht="45.75" customHeight="1" x14ac:dyDescent="0.2">
      <c r="B60" s="277"/>
      <c r="C60" s="1076" t="s">
        <v>533</v>
      </c>
      <c r="D60" s="1077"/>
      <c r="E60" s="1078"/>
      <c r="F60" s="286">
        <v>248</v>
      </c>
      <c r="G60" s="286">
        <v>248</v>
      </c>
      <c r="H60" s="294">
        <v>248</v>
      </c>
    </row>
    <row r="61" spans="2:8" ht="45.75" customHeight="1" x14ac:dyDescent="0.2">
      <c r="B61" s="277"/>
      <c r="C61" s="1076" t="s">
        <v>534</v>
      </c>
      <c r="D61" s="1077"/>
      <c r="E61" s="1078"/>
      <c r="F61" s="286">
        <v>391</v>
      </c>
      <c r="G61" s="286">
        <v>385</v>
      </c>
      <c r="H61" s="294">
        <v>14</v>
      </c>
    </row>
    <row r="62" spans="2:8" ht="45.75" customHeight="1" x14ac:dyDescent="0.2">
      <c r="B62" s="278"/>
      <c r="C62" s="1079" t="s">
        <v>535</v>
      </c>
      <c r="D62" s="1080"/>
      <c r="E62" s="1081"/>
      <c r="F62" s="287">
        <v>9</v>
      </c>
      <c r="G62" s="287">
        <v>9</v>
      </c>
      <c r="H62" s="295">
        <v>9</v>
      </c>
    </row>
    <row r="63" spans="2:8" ht="52.5" customHeight="1" x14ac:dyDescent="0.2">
      <c r="B63" s="279"/>
      <c r="C63" s="1082" t="s">
        <v>108</v>
      </c>
      <c r="D63" s="1082"/>
      <c r="E63" s="1083"/>
      <c r="F63" s="288">
        <v>4100</v>
      </c>
      <c r="G63" s="288">
        <v>4268</v>
      </c>
      <c r="H63" s="296">
        <v>3948</v>
      </c>
    </row>
    <row r="64" spans="2:8" ht="15" customHeight="1" x14ac:dyDescent="0.2"/>
    <row r="65" ht="0" hidden="1" customHeight="1" x14ac:dyDescent="0.2"/>
    <row r="66" ht="0" hidden="1" customHeight="1" x14ac:dyDescent="0.2"/>
  </sheetData>
  <sheetProtection algorithmName="SHA-512" hashValue="oe5A7SsHEmbC4wDqteVypQyTM8ssvgfTFqheGYnbKj2Fd6bfSuie7nt+ukSbwkxT8gz9dlOBng5Zw//Q5synrw==" saltValue="Fav7CtaKnMfxb6KZA0FTBg=="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CFE79-B321-498E-9550-CD89C14FFDC2}">
  <sheetPr>
    <pageSetUpPr fitToPage="1"/>
  </sheetPr>
  <dimension ref="A1:WZM191"/>
  <sheetViews>
    <sheetView showGridLines="0" topLeftCell="AN1" zoomScale="90" zoomScaleNormal="90" zoomScaleSheetLayoutView="55" workbookViewId="0">
      <selection activeCell="AN65" sqref="AN65:DC69"/>
    </sheetView>
  </sheetViews>
  <sheetFormatPr defaultColWidth="0" defaultRowHeight="13.5" customHeight="1" zeroHeight="1" x14ac:dyDescent="0.2"/>
  <cols>
    <col min="1" max="1" width="6.33203125" style="1092" customWidth="1"/>
    <col min="2" max="107" width="2.44140625" style="1092" customWidth="1"/>
    <col min="108" max="108" width="6.109375" style="1100" customWidth="1"/>
    <col min="109" max="109" width="5.88671875" style="1099" customWidth="1"/>
    <col min="110" max="110" width="19.109375" style="1092" hidden="1" customWidth="1"/>
    <col min="111" max="115" width="12.6640625" style="1092" hidden="1" customWidth="1"/>
    <col min="116" max="349" width="8.6640625" style="1092" hidden="1" customWidth="1"/>
    <col min="350" max="355" width="14.88671875" style="1092" hidden="1" customWidth="1"/>
    <col min="356" max="357" width="15.88671875" style="1092" hidden="1" customWidth="1"/>
    <col min="358" max="363" width="16.109375" style="1092" hidden="1" customWidth="1"/>
    <col min="364" max="364" width="6.109375" style="1092" hidden="1" customWidth="1"/>
    <col min="365" max="365" width="3" style="1092" hidden="1" customWidth="1"/>
    <col min="366" max="605" width="8.6640625" style="1092" hidden="1" customWidth="1"/>
    <col min="606" max="611" width="14.88671875" style="1092" hidden="1" customWidth="1"/>
    <col min="612" max="613" width="15.88671875" style="1092" hidden="1" customWidth="1"/>
    <col min="614" max="619" width="16.109375" style="1092" hidden="1" customWidth="1"/>
    <col min="620" max="620" width="6.109375" style="1092" hidden="1" customWidth="1"/>
    <col min="621" max="621" width="3" style="1092" hidden="1" customWidth="1"/>
    <col min="622" max="861" width="8.6640625" style="1092" hidden="1" customWidth="1"/>
    <col min="862" max="867" width="14.88671875" style="1092" hidden="1" customWidth="1"/>
    <col min="868" max="869" width="15.88671875" style="1092" hidden="1" customWidth="1"/>
    <col min="870" max="875" width="16.109375" style="1092" hidden="1" customWidth="1"/>
    <col min="876" max="876" width="6.109375" style="1092" hidden="1" customWidth="1"/>
    <col min="877" max="877" width="3" style="1092" hidden="1" customWidth="1"/>
    <col min="878" max="1117" width="8.6640625" style="1092" hidden="1" customWidth="1"/>
    <col min="1118" max="1123" width="14.88671875" style="1092" hidden="1" customWidth="1"/>
    <col min="1124" max="1125" width="15.88671875" style="1092" hidden="1" customWidth="1"/>
    <col min="1126" max="1131" width="16.109375" style="1092" hidden="1" customWidth="1"/>
    <col min="1132" max="1132" width="6.109375" style="1092" hidden="1" customWidth="1"/>
    <col min="1133" max="1133" width="3" style="1092" hidden="1" customWidth="1"/>
    <col min="1134" max="1373" width="8.6640625" style="1092" hidden="1" customWidth="1"/>
    <col min="1374" max="1379" width="14.88671875" style="1092" hidden="1" customWidth="1"/>
    <col min="1380" max="1381" width="15.88671875" style="1092" hidden="1" customWidth="1"/>
    <col min="1382" max="1387" width="16.109375" style="1092" hidden="1" customWidth="1"/>
    <col min="1388" max="1388" width="6.109375" style="1092" hidden="1" customWidth="1"/>
    <col min="1389" max="1389" width="3" style="1092" hidden="1" customWidth="1"/>
    <col min="1390" max="1629" width="8.6640625" style="1092" hidden="1" customWidth="1"/>
    <col min="1630" max="1635" width="14.88671875" style="1092" hidden="1" customWidth="1"/>
    <col min="1636" max="1637" width="15.88671875" style="1092" hidden="1" customWidth="1"/>
    <col min="1638" max="1643" width="16.109375" style="1092" hidden="1" customWidth="1"/>
    <col min="1644" max="1644" width="6.109375" style="1092" hidden="1" customWidth="1"/>
    <col min="1645" max="1645" width="3" style="1092" hidden="1" customWidth="1"/>
    <col min="1646" max="1885" width="8.6640625" style="1092" hidden="1" customWidth="1"/>
    <col min="1886" max="1891" width="14.88671875" style="1092" hidden="1" customWidth="1"/>
    <col min="1892" max="1893" width="15.88671875" style="1092" hidden="1" customWidth="1"/>
    <col min="1894" max="1899" width="16.109375" style="1092" hidden="1" customWidth="1"/>
    <col min="1900" max="1900" width="6.109375" style="1092" hidden="1" customWidth="1"/>
    <col min="1901" max="1901" width="3" style="1092" hidden="1" customWidth="1"/>
    <col min="1902" max="2141" width="8.6640625" style="1092" hidden="1" customWidth="1"/>
    <col min="2142" max="2147" width="14.88671875" style="1092" hidden="1" customWidth="1"/>
    <col min="2148" max="2149" width="15.88671875" style="1092" hidden="1" customWidth="1"/>
    <col min="2150" max="2155" width="16.109375" style="1092" hidden="1" customWidth="1"/>
    <col min="2156" max="2156" width="6.109375" style="1092" hidden="1" customWidth="1"/>
    <col min="2157" max="2157" width="3" style="1092" hidden="1" customWidth="1"/>
    <col min="2158" max="2397" width="8.6640625" style="1092" hidden="1" customWidth="1"/>
    <col min="2398" max="2403" width="14.88671875" style="1092" hidden="1" customWidth="1"/>
    <col min="2404" max="2405" width="15.88671875" style="1092" hidden="1" customWidth="1"/>
    <col min="2406" max="2411" width="16.109375" style="1092" hidden="1" customWidth="1"/>
    <col min="2412" max="2412" width="6.109375" style="1092" hidden="1" customWidth="1"/>
    <col min="2413" max="2413" width="3" style="1092" hidden="1" customWidth="1"/>
    <col min="2414" max="2653" width="8.6640625" style="1092" hidden="1" customWidth="1"/>
    <col min="2654" max="2659" width="14.88671875" style="1092" hidden="1" customWidth="1"/>
    <col min="2660" max="2661" width="15.88671875" style="1092" hidden="1" customWidth="1"/>
    <col min="2662" max="2667" width="16.109375" style="1092" hidden="1" customWidth="1"/>
    <col min="2668" max="2668" width="6.109375" style="1092" hidden="1" customWidth="1"/>
    <col min="2669" max="2669" width="3" style="1092" hidden="1" customWidth="1"/>
    <col min="2670" max="2909" width="8.6640625" style="1092" hidden="1" customWidth="1"/>
    <col min="2910" max="2915" width="14.88671875" style="1092" hidden="1" customWidth="1"/>
    <col min="2916" max="2917" width="15.88671875" style="1092" hidden="1" customWidth="1"/>
    <col min="2918" max="2923" width="16.109375" style="1092" hidden="1" customWidth="1"/>
    <col min="2924" max="2924" width="6.109375" style="1092" hidden="1" customWidth="1"/>
    <col min="2925" max="2925" width="3" style="1092" hidden="1" customWidth="1"/>
    <col min="2926" max="3165" width="8.6640625" style="1092" hidden="1" customWidth="1"/>
    <col min="3166" max="3171" width="14.88671875" style="1092" hidden="1" customWidth="1"/>
    <col min="3172" max="3173" width="15.88671875" style="1092" hidden="1" customWidth="1"/>
    <col min="3174" max="3179" width="16.109375" style="1092" hidden="1" customWidth="1"/>
    <col min="3180" max="3180" width="6.109375" style="1092" hidden="1" customWidth="1"/>
    <col min="3181" max="3181" width="3" style="1092" hidden="1" customWidth="1"/>
    <col min="3182" max="3421" width="8.6640625" style="1092" hidden="1" customWidth="1"/>
    <col min="3422" max="3427" width="14.88671875" style="1092" hidden="1" customWidth="1"/>
    <col min="3428" max="3429" width="15.88671875" style="1092" hidden="1" customWidth="1"/>
    <col min="3430" max="3435" width="16.109375" style="1092" hidden="1" customWidth="1"/>
    <col min="3436" max="3436" width="6.109375" style="1092" hidden="1" customWidth="1"/>
    <col min="3437" max="3437" width="3" style="1092" hidden="1" customWidth="1"/>
    <col min="3438" max="3677" width="8.6640625" style="1092" hidden="1" customWidth="1"/>
    <col min="3678" max="3683" width="14.88671875" style="1092" hidden="1" customWidth="1"/>
    <col min="3684" max="3685" width="15.88671875" style="1092" hidden="1" customWidth="1"/>
    <col min="3686" max="3691" width="16.109375" style="1092" hidden="1" customWidth="1"/>
    <col min="3692" max="3692" width="6.109375" style="1092" hidden="1" customWidth="1"/>
    <col min="3693" max="3693" width="3" style="1092" hidden="1" customWidth="1"/>
    <col min="3694" max="3933" width="8.6640625" style="1092" hidden="1" customWidth="1"/>
    <col min="3934" max="3939" width="14.88671875" style="1092" hidden="1" customWidth="1"/>
    <col min="3940" max="3941" width="15.88671875" style="1092" hidden="1" customWidth="1"/>
    <col min="3942" max="3947" width="16.109375" style="1092" hidden="1" customWidth="1"/>
    <col min="3948" max="3948" width="6.109375" style="1092" hidden="1" customWidth="1"/>
    <col min="3949" max="3949" width="3" style="1092" hidden="1" customWidth="1"/>
    <col min="3950" max="4189" width="8.6640625" style="1092" hidden="1" customWidth="1"/>
    <col min="4190" max="4195" width="14.88671875" style="1092" hidden="1" customWidth="1"/>
    <col min="4196" max="4197" width="15.88671875" style="1092" hidden="1" customWidth="1"/>
    <col min="4198" max="4203" width="16.109375" style="1092" hidden="1" customWidth="1"/>
    <col min="4204" max="4204" width="6.109375" style="1092" hidden="1" customWidth="1"/>
    <col min="4205" max="4205" width="3" style="1092" hidden="1" customWidth="1"/>
    <col min="4206" max="4445" width="8.6640625" style="1092" hidden="1" customWidth="1"/>
    <col min="4446" max="4451" width="14.88671875" style="1092" hidden="1" customWidth="1"/>
    <col min="4452" max="4453" width="15.88671875" style="1092" hidden="1" customWidth="1"/>
    <col min="4454" max="4459" width="16.109375" style="1092" hidden="1" customWidth="1"/>
    <col min="4460" max="4460" width="6.109375" style="1092" hidden="1" customWidth="1"/>
    <col min="4461" max="4461" width="3" style="1092" hidden="1" customWidth="1"/>
    <col min="4462" max="4701" width="8.6640625" style="1092" hidden="1" customWidth="1"/>
    <col min="4702" max="4707" width="14.88671875" style="1092" hidden="1" customWidth="1"/>
    <col min="4708" max="4709" width="15.88671875" style="1092" hidden="1" customWidth="1"/>
    <col min="4710" max="4715" width="16.109375" style="1092" hidden="1" customWidth="1"/>
    <col min="4716" max="4716" width="6.109375" style="1092" hidden="1" customWidth="1"/>
    <col min="4717" max="4717" width="3" style="1092" hidden="1" customWidth="1"/>
    <col min="4718" max="4957" width="8.6640625" style="1092" hidden="1" customWidth="1"/>
    <col min="4958" max="4963" width="14.88671875" style="1092" hidden="1" customWidth="1"/>
    <col min="4964" max="4965" width="15.88671875" style="1092" hidden="1" customWidth="1"/>
    <col min="4966" max="4971" width="16.109375" style="1092" hidden="1" customWidth="1"/>
    <col min="4972" max="4972" width="6.109375" style="1092" hidden="1" customWidth="1"/>
    <col min="4973" max="4973" width="3" style="1092" hidden="1" customWidth="1"/>
    <col min="4974" max="5213" width="8.6640625" style="1092" hidden="1" customWidth="1"/>
    <col min="5214" max="5219" width="14.88671875" style="1092" hidden="1" customWidth="1"/>
    <col min="5220" max="5221" width="15.88671875" style="1092" hidden="1" customWidth="1"/>
    <col min="5222" max="5227" width="16.109375" style="1092" hidden="1" customWidth="1"/>
    <col min="5228" max="5228" width="6.109375" style="1092" hidden="1" customWidth="1"/>
    <col min="5229" max="5229" width="3" style="1092" hidden="1" customWidth="1"/>
    <col min="5230" max="5469" width="8.6640625" style="1092" hidden="1" customWidth="1"/>
    <col min="5470" max="5475" width="14.88671875" style="1092" hidden="1" customWidth="1"/>
    <col min="5476" max="5477" width="15.88671875" style="1092" hidden="1" customWidth="1"/>
    <col min="5478" max="5483" width="16.109375" style="1092" hidden="1" customWidth="1"/>
    <col min="5484" max="5484" width="6.109375" style="1092" hidden="1" customWidth="1"/>
    <col min="5485" max="5485" width="3" style="1092" hidden="1" customWidth="1"/>
    <col min="5486" max="5725" width="8.6640625" style="1092" hidden="1" customWidth="1"/>
    <col min="5726" max="5731" width="14.88671875" style="1092" hidden="1" customWidth="1"/>
    <col min="5732" max="5733" width="15.88671875" style="1092" hidden="1" customWidth="1"/>
    <col min="5734" max="5739" width="16.109375" style="1092" hidden="1" customWidth="1"/>
    <col min="5740" max="5740" width="6.109375" style="1092" hidden="1" customWidth="1"/>
    <col min="5741" max="5741" width="3" style="1092" hidden="1" customWidth="1"/>
    <col min="5742" max="5981" width="8.6640625" style="1092" hidden="1" customWidth="1"/>
    <col min="5982" max="5987" width="14.88671875" style="1092" hidden="1" customWidth="1"/>
    <col min="5988" max="5989" width="15.88671875" style="1092" hidden="1" customWidth="1"/>
    <col min="5990" max="5995" width="16.109375" style="1092" hidden="1" customWidth="1"/>
    <col min="5996" max="5996" width="6.109375" style="1092" hidden="1" customWidth="1"/>
    <col min="5997" max="5997" width="3" style="1092" hidden="1" customWidth="1"/>
    <col min="5998" max="6237" width="8.6640625" style="1092" hidden="1" customWidth="1"/>
    <col min="6238" max="6243" width="14.88671875" style="1092" hidden="1" customWidth="1"/>
    <col min="6244" max="6245" width="15.88671875" style="1092" hidden="1" customWidth="1"/>
    <col min="6246" max="6251" width="16.109375" style="1092" hidden="1" customWidth="1"/>
    <col min="6252" max="6252" width="6.109375" style="1092" hidden="1" customWidth="1"/>
    <col min="6253" max="6253" width="3" style="1092" hidden="1" customWidth="1"/>
    <col min="6254" max="6493" width="8.6640625" style="1092" hidden="1" customWidth="1"/>
    <col min="6494" max="6499" width="14.88671875" style="1092" hidden="1" customWidth="1"/>
    <col min="6500" max="6501" width="15.88671875" style="1092" hidden="1" customWidth="1"/>
    <col min="6502" max="6507" width="16.109375" style="1092" hidden="1" customWidth="1"/>
    <col min="6508" max="6508" width="6.109375" style="1092" hidden="1" customWidth="1"/>
    <col min="6509" max="6509" width="3" style="1092" hidden="1" customWidth="1"/>
    <col min="6510" max="6749" width="8.6640625" style="1092" hidden="1" customWidth="1"/>
    <col min="6750" max="6755" width="14.88671875" style="1092" hidden="1" customWidth="1"/>
    <col min="6756" max="6757" width="15.88671875" style="1092" hidden="1" customWidth="1"/>
    <col min="6758" max="6763" width="16.109375" style="1092" hidden="1" customWidth="1"/>
    <col min="6764" max="6764" width="6.109375" style="1092" hidden="1" customWidth="1"/>
    <col min="6765" max="6765" width="3" style="1092" hidden="1" customWidth="1"/>
    <col min="6766" max="7005" width="8.6640625" style="1092" hidden="1" customWidth="1"/>
    <col min="7006" max="7011" width="14.88671875" style="1092" hidden="1" customWidth="1"/>
    <col min="7012" max="7013" width="15.88671875" style="1092" hidden="1" customWidth="1"/>
    <col min="7014" max="7019" width="16.109375" style="1092" hidden="1" customWidth="1"/>
    <col min="7020" max="7020" width="6.109375" style="1092" hidden="1" customWidth="1"/>
    <col min="7021" max="7021" width="3" style="1092" hidden="1" customWidth="1"/>
    <col min="7022" max="7261" width="8.6640625" style="1092" hidden="1" customWidth="1"/>
    <col min="7262" max="7267" width="14.88671875" style="1092" hidden="1" customWidth="1"/>
    <col min="7268" max="7269" width="15.88671875" style="1092" hidden="1" customWidth="1"/>
    <col min="7270" max="7275" width="16.109375" style="1092" hidden="1" customWidth="1"/>
    <col min="7276" max="7276" width="6.109375" style="1092" hidden="1" customWidth="1"/>
    <col min="7277" max="7277" width="3" style="1092" hidden="1" customWidth="1"/>
    <col min="7278" max="7517" width="8.6640625" style="1092" hidden="1" customWidth="1"/>
    <col min="7518" max="7523" width="14.88671875" style="1092" hidden="1" customWidth="1"/>
    <col min="7524" max="7525" width="15.88671875" style="1092" hidden="1" customWidth="1"/>
    <col min="7526" max="7531" width="16.109375" style="1092" hidden="1" customWidth="1"/>
    <col min="7532" max="7532" width="6.109375" style="1092" hidden="1" customWidth="1"/>
    <col min="7533" max="7533" width="3" style="1092" hidden="1" customWidth="1"/>
    <col min="7534" max="7773" width="8.6640625" style="1092" hidden="1" customWidth="1"/>
    <col min="7774" max="7779" width="14.88671875" style="1092" hidden="1" customWidth="1"/>
    <col min="7780" max="7781" width="15.88671875" style="1092" hidden="1" customWidth="1"/>
    <col min="7782" max="7787" width="16.109375" style="1092" hidden="1" customWidth="1"/>
    <col min="7788" max="7788" width="6.109375" style="1092" hidden="1" customWidth="1"/>
    <col min="7789" max="7789" width="3" style="1092" hidden="1" customWidth="1"/>
    <col min="7790" max="8029" width="8.6640625" style="1092" hidden="1" customWidth="1"/>
    <col min="8030" max="8035" width="14.88671875" style="1092" hidden="1" customWidth="1"/>
    <col min="8036" max="8037" width="15.88671875" style="1092" hidden="1" customWidth="1"/>
    <col min="8038" max="8043" width="16.109375" style="1092" hidden="1" customWidth="1"/>
    <col min="8044" max="8044" width="6.109375" style="1092" hidden="1" customWidth="1"/>
    <col min="8045" max="8045" width="3" style="1092" hidden="1" customWidth="1"/>
    <col min="8046" max="8285" width="8.6640625" style="1092" hidden="1" customWidth="1"/>
    <col min="8286" max="8291" width="14.88671875" style="1092" hidden="1" customWidth="1"/>
    <col min="8292" max="8293" width="15.88671875" style="1092" hidden="1" customWidth="1"/>
    <col min="8294" max="8299" width="16.109375" style="1092" hidden="1" customWidth="1"/>
    <col min="8300" max="8300" width="6.109375" style="1092" hidden="1" customWidth="1"/>
    <col min="8301" max="8301" width="3" style="1092" hidden="1" customWidth="1"/>
    <col min="8302" max="8541" width="8.6640625" style="1092" hidden="1" customWidth="1"/>
    <col min="8542" max="8547" width="14.88671875" style="1092" hidden="1" customWidth="1"/>
    <col min="8548" max="8549" width="15.88671875" style="1092" hidden="1" customWidth="1"/>
    <col min="8550" max="8555" width="16.109375" style="1092" hidden="1" customWidth="1"/>
    <col min="8556" max="8556" width="6.109375" style="1092" hidden="1" customWidth="1"/>
    <col min="8557" max="8557" width="3" style="1092" hidden="1" customWidth="1"/>
    <col min="8558" max="8797" width="8.6640625" style="1092" hidden="1" customWidth="1"/>
    <col min="8798" max="8803" width="14.88671875" style="1092" hidden="1" customWidth="1"/>
    <col min="8804" max="8805" width="15.88671875" style="1092" hidden="1" customWidth="1"/>
    <col min="8806" max="8811" width="16.109375" style="1092" hidden="1" customWidth="1"/>
    <col min="8812" max="8812" width="6.109375" style="1092" hidden="1" customWidth="1"/>
    <col min="8813" max="8813" width="3" style="1092" hidden="1" customWidth="1"/>
    <col min="8814" max="9053" width="8.6640625" style="1092" hidden="1" customWidth="1"/>
    <col min="9054" max="9059" width="14.88671875" style="1092" hidden="1" customWidth="1"/>
    <col min="9060" max="9061" width="15.88671875" style="1092" hidden="1" customWidth="1"/>
    <col min="9062" max="9067" width="16.109375" style="1092" hidden="1" customWidth="1"/>
    <col min="9068" max="9068" width="6.109375" style="1092" hidden="1" customWidth="1"/>
    <col min="9069" max="9069" width="3" style="1092" hidden="1" customWidth="1"/>
    <col min="9070" max="9309" width="8.6640625" style="1092" hidden="1" customWidth="1"/>
    <col min="9310" max="9315" width="14.88671875" style="1092" hidden="1" customWidth="1"/>
    <col min="9316" max="9317" width="15.88671875" style="1092" hidden="1" customWidth="1"/>
    <col min="9318" max="9323" width="16.109375" style="1092" hidden="1" customWidth="1"/>
    <col min="9324" max="9324" width="6.109375" style="1092" hidden="1" customWidth="1"/>
    <col min="9325" max="9325" width="3" style="1092" hidden="1" customWidth="1"/>
    <col min="9326" max="9565" width="8.6640625" style="1092" hidden="1" customWidth="1"/>
    <col min="9566" max="9571" width="14.88671875" style="1092" hidden="1" customWidth="1"/>
    <col min="9572" max="9573" width="15.88671875" style="1092" hidden="1" customWidth="1"/>
    <col min="9574" max="9579" width="16.109375" style="1092" hidden="1" customWidth="1"/>
    <col min="9580" max="9580" width="6.109375" style="1092" hidden="1" customWidth="1"/>
    <col min="9581" max="9581" width="3" style="1092" hidden="1" customWidth="1"/>
    <col min="9582" max="9821" width="8.6640625" style="1092" hidden="1" customWidth="1"/>
    <col min="9822" max="9827" width="14.88671875" style="1092" hidden="1" customWidth="1"/>
    <col min="9828" max="9829" width="15.88671875" style="1092" hidden="1" customWidth="1"/>
    <col min="9830" max="9835" width="16.109375" style="1092" hidden="1" customWidth="1"/>
    <col min="9836" max="9836" width="6.109375" style="1092" hidden="1" customWidth="1"/>
    <col min="9837" max="9837" width="3" style="1092" hidden="1" customWidth="1"/>
    <col min="9838" max="10077" width="8.6640625" style="1092" hidden="1" customWidth="1"/>
    <col min="10078" max="10083" width="14.88671875" style="1092" hidden="1" customWidth="1"/>
    <col min="10084" max="10085" width="15.88671875" style="1092" hidden="1" customWidth="1"/>
    <col min="10086" max="10091" width="16.109375" style="1092" hidden="1" customWidth="1"/>
    <col min="10092" max="10092" width="6.109375" style="1092" hidden="1" customWidth="1"/>
    <col min="10093" max="10093" width="3" style="1092" hidden="1" customWidth="1"/>
    <col min="10094" max="10333" width="8.6640625" style="1092" hidden="1" customWidth="1"/>
    <col min="10334" max="10339" width="14.88671875" style="1092" hidden="1" customWidth="1"/>
    <col min="10340" max="10341" width="15.88671875" style="1092" hidden="1" customWidth="1"/>
    <col min="10342" max="10347" width="16.109375" style="1092" hidden="1" customWidth="1"/>
    <col min="10348" max="10348" width="6.109375" style="1092" hidden="1" customWidth="1"/>
    <col min="10349" max="10349" width="3" style="1092" hidden="1" customWidth="1"/>
    <col min="10350" max="10589" width="8.6640625" style="1092" hidden="1" customWidth="1"/>
    <col min="10590" max="10595" width="14.88671875" style="1092" hidden="1" customWidth="1"/>
    <col min="10596" max="10597" width="15.88671875" style="1092" hidden="1" customWidth="1"/>
    <col min="10598" max="10603" width="16.109375" style="1092" hidden="1" customWidth="1"/>
    <col min="10604" max="10604" width="6.109375" style="1092" hidden="1" customWidth="1"/>
    <col min="10605" max="10605" width="3" style="1092" hidden="1" customWidth="1"/>
    <col min="10606" max="10845" width="8.6640625" style="1092" hidden="1" customWidth="1"/>
    <col min="10846" max="10851" width="14.88671875" style="1092" hidden="1" customWidth="1"/>
    <col min="10852" max="10853" width="15.88671875" style="1092" hidden="1" customWidth="1"/>
    <col min="10854" max="10859" width="16.109375" style="1092" hidden="1" customWidth="1"/>
    <col min="10860" max="10860" width="6.109375" style="1092" hidden="1" customWidth="1"/>
    <col min="10861" max="10861" width="3" style="1092" hidden="1" customWidth="1"/>
    <col min="10862" max="11101" width="8.6640625" style="1092" hidden="1" customWidth="1"/>
    <col min="11102" max="11107" width="14.88671875" style="1092" hidden="1" customWidth="1"/>
    <col min="11108" max="11109" width="15.88671875" style="1092" hidden="1" customWidth="1"/>
    <col min="11110" max="11115" width="16.109375" style="1092" hidden="1" customWidth="1"/>
    <col min="11116" max="11116" width="6.109375" style="1092" hidden="1" customWidth="1"/>
    <col min="11117" max="11117" width="3" style="1092" hidden="1" customWidth="1"/>
    <col min="11118" max="11357" width="8.6640625" style="1092" hidden="1" customWidth="1"/>
    <col min="11358" max="11363" width="14.88671875" style="1092" hidden="1" customWidth="1"/>
    <col min="11364" max="11365" width="15.88671875" style="1092" hidden="1" customWidth="1"/>
    <col min="11366" max="11371" width="16.109375" style="1092" hidden="1" customWidth="1"/>
    <col min="11372" max="11372" width="6.109375" style="1092" hidden="1" customWidth="1"/>
    <col min="11373" max="11373" width="3" style="1092" hidden="1" customWidth="1"/>
    <col min="11374" max="11613" width="8.6640625" style="1092" hidden="1" customWidth="1"/>
    <col min="11614" max="11619" width="14.88671875" style="1092" hidden="1" customWidth="1"/>
    <col min="11620" max="11621" width="15.88671875" style="1092" hidden="1" customWidth="1"/>
    <col min="11622" max="11627" width="16.109375" style="1092" hidden="1" customWidth="1"/>
    <col min="11628" max="11628" width="6.109375" style="1092" hidden="1" customWidth="1"/>
    <col min="11629" max="11629" width="3" style="1092" hidden="1" customWidth="1"/>
    <col min="11630" max="11869" width="8.6640625" style="1092" hidden="1" customWidth="1"/>
    <col min="11870" max="11875" width="14.88671875" style="1092" hidden="1" customWidth="1"/>
    <col min="11876" max="11877" width="15.88671875" style="1092" hidden="1" customWidth="1"/>
    <col min="11878" max="11883" width="16.109375" style="1092" hidden="1" customWidth="1"/>
    <col min="11884" max="11884" width="6.109375" style="1092" hidden="1" customWidth="1"/>
    <col min="11885" max="11885" width="3" style="1092" hidden="1" customWidth="1"/>
    <col min="11886" max="12125" width="8.6640625" style="1092" hidden="1" customWidth="1"/>
    <col min="12126" max="12131" width="14.88671875" style="1092" hidden="1" customWidth="1"/>
    <col min="12132" max="12133" width="15.88671875" style="1092" hidden="1" customWidth="1"/>
    <col min="12134" max="12139" width="16.109375" style="1092" hidden="1" customWidth="1"/>
    <col min="12140" max="12140" width="6.109375" style="1092" hidden="1" customWidth="1"/>
    <col min="12141" max="12141" width="3" style="1092" hidden="1" customWidth="1"/>
    <col min="12142" max="12381" width="8.6640625" style="1092" hidden="1" customWidth="1"/>
    <col min="12382" max="12387" width="14.88671875" style="1092" hidden="1" customWidth="1"/>
    <col min="12388" max="12389" width="15.88671875" style="1092" hidden="1" customWidth="1"/>
    <col min="12390" max="12395" width="16.109375" style="1092" hidden="1" customWidth="1"/>
    <col min="12396" max="12396" width="6.109375" style="1092" hidden="1" customWidth="1"/>
    <col min="12397" max="12397" width="3" style="1092" hidden="1" customWidth="1"/>
    <col min="12398" max="12637" width="8.6640625" style="1092" hidden="1" customWidth="1"/>
    <col min="12638" max="12643" width="14.88671875" style="1092" hidden="1" customWidth="1"/>
    <col min="12644" max="12645" width="15.88671875" style="1092" hidden="1" customWidth="1"/>
    <col min="12646" max="12651" width="16.109375" style="1092" hidden="1" customWidth="1"/>
    <col min="12652" max="12652" width="6.109375" style="1092" hidden="1" customWidth="1"/>
    <col min="12653" max="12653" width="3" style="1092" hidden="1" customWidth="1"/>
    <col min="12654" max="12893" width="8.6640625" style="1092" hidden="1" customWidth="1"/>
    <col min="12894" max="12899" width="14.88671875" style="1092" hidden="1" customWidth="1"/>
    <col min="12900" max="12901" width="15.88671875" style="1092" hidden="1" customWidth="1"/>
    <col min="12902" max="12907" width="16.109375" style="1092" hidden="1" customWidth="1"/>
    <col min="12908" max="12908" width="6.109375" style="1092" hidden="1" customWidth="1"/>
    <col min="12909" max="12909" width="3" style="1092" hidden="1" customWidth="1"/>
    <col min="12910" max="13149" width="8.6640625" style="1092" hidden="1" customWidth="1"/>
    <col min="13150" max="13155" width="14.88671875" style="1092" hidden="1" customWidth="1"/>
    <col min="13156" max="13157" width="15.88671875" style="1092" hidden="1" customWidth="1"/>
    <col min="13158" max="13163" width="16.109375" style="1092" hidden="1" customWidth="1"/>
    <col min="13164" max="13164" width="6.109375" style="1092" hidden="1" customWidth="1"/>
    <col min="13165" max="13165" width="3" style="1092" hidden="1" customWidth="1"/>
    <col min="13166" max="13405" width="8.6640625" style="1092" hidden="1" customWidth="1"/>
    <col min="13406" max="13411" width="14.88671875" style="1092" hidden="1" customWidth="1"/>
    <col min="13412" max="13413" width="15.88671875" style="1092" hidden="1" customWidth="1"/>
    <col min="13414" max="13419" width="16.109375" style="1092" hidden="1" customWidth="1"/>
    <col min="13420" max="13420" width="6.109375" style="1092" hidden="1" customWidth="1"/>
    <col min="13421" max="13421" width="3" style="1092" hidden="1" customWidth="1"/>
    <col min="13422" max="13661" width="8.6640625" style="1092" hidden="1" customWidth="1"/>
    <col min="13662" max="13667" width="14.88671875" style="1092" hidden="1" customWidth="1"/>
    <col min="13668" max="13669" width="15.88671875" style="1092" hidden="1" customWidth="1"/>
    <col min="13670" max="13675" width="16.109375" style="1092" hidden="1" customWidth="1"/>
    <col min="13676" max="13676" width="6.109375" style="1092" hidden="1" customWidth="1"/>
    <col min="13677" max="13677" width="3" style="1092" hidden="1" customWidth="1"/>
    <col min="13678" max="13917" width="8.6640625" style="1092" hidden="1" customWidth="1"/>
    <col min="13918" max="13923" width="14.88671875" style="1092" hidden="1" customWidth="1"/>
    <col min="13924" max="13925" width="15.88671875" style="1092" hidden="1" customWidth="1"/>
    <col min="13926" max="13931" width="16.109375" style="1092" hidden="1" customWidth="1"/>
    <col min="13932" max="13932" width="6.109375" style="1092" hidden="1" customWidth="1"/>
    <col min="13933" max="13933" width="3" style="1092" hidden="1" customWidth="1"/>
    <col min="13934" max="14173" width="8.6640625" style="1092" hidden="1" customWidth="1"/>
    <col min="14174" max="14179" width="14.88671875" style="1092" hidden="1" customWidth="1"/>
    <col min="14180" max="14181" width="15.88671875" style="1092" hidden="1" customWidth="1"/>
    <col min="14182" max="14187" width="16.109375" style="1092" hidden="1" customWidth="1"/>
    <col min="14188" max="14188" width="6.109375" style="1092" hidden="1" customWidth="1"/>
    <col min="14189" max="14189" width="3" style="1092" hidden="1" customWidth="1"/>
    <col min="14190" max="14429" width="8.6640625" style="1092" hidden="1" customWidth="1"/>
    <col min="14430" max="14435" width="14.88671875" style="1092" hidden="1" customWidth="1"/>
    <col min="14436" max="14437" width="15.88671875" style="1092" hidden="1" customWidth="1"/>
    <col min="14438" max="14443" width="16.109375" style="1092" hidden="1" customWidth="1"/>
    <col min="14444" max="14444" width="6.109375" style="1092" hidden="1" customWidth="1"/>
    <col min="14445" max="14445" width="3" style="1092" hidden="1" customWidth="1"/>
    <col min="14446" max="14685" width="8.6640625" style="1092" hidden="1" customWidth="1"/>
    <col min="14686" max="14691" width="14.88671875" style="1092" hidden="1" customWidth="1"/>
    <col min="14692" max="14693" width="15.88671875" style="1092" hidden="1" customWidth="1"/>
    <col min="14694" max="14699" width="16.109375" style="1092" hidden="1" customWidth="1"/>
    <col min="14700" max="14700" width="6.109375" style="1092" hidden="1" customWidth="1"/>
    <col min="14701" max="14701" width="3" style="1092" hidden="1" customWidth="1"/>
    <col min="14702" max="14941" width="8.6640625" style="1092" hidden="1" customWidth="1"/>
    <col min="14942" max="14947" width="14.88671875" style="1092" hidden="1" customWidth="1"/>
    <col min="14948" max="14949" width="15.88671875" style="1092" hidden="1" customWidth="1"/>
    <col min="14950" max="14955" width="16.109375" style="1092" hidden="1" customWidth="1"/>
    <col min="14956" max="14956" width="6.109375" style="1092" hidden="1" customWidth="1"/>
    <col min="14957" max="14957" width="3" style="1092" hidden="1" customWidth="1"/>
    <col min="14958" max="15197" width="8.6640625" style="1092" hidden="1" customWidth="1"/>
    <col min="15198" max="15203" width="14.88671875" style="1092" hidden="1" customWidth="1"/>
    <col min="15204" max="15205" width="15.88671875" style="1092" hidden="1" customWidth="1"/>
    <col min="15206" max="15211" width="16.109375" style="1092" hidden="1" customWidth="1"/>
    <col min="15212" max="15212" width="6.109375" style="1092" hidden="1" customWidth="1"/>
    <col min="15213" max="15213" width="3" style="1092" hidden="1" customWidth="1"/>
    <col min="15214" max="15453" width="8.6640625" style="1092" hidden="1" customWidth="1"/>
    <col min="15454" max="15459" width="14.88671875" style="1092" hidden="1" customWidth="1"/>
    <col min="15460" max="15461" width="15.88671875" style="1092" hidden="1" customWidth="1"/>
    <col min="15462" max="15467" width="16.109375" style="1092" hidden="1" customWidth="1"/>
    <col min="15468" max="15468" width="6.109375" style="1092" hidden="1" customWidth="1"/>
    <col min="15469" max="15469" width="3" style="1092" hidden="1" customWidth="1"/>
    <col min="15470" max="15709" width="8.6640625" style="1092" hidden="1" customWidth="1"/>
    <col min="15710" max="15715" width="14.88671875" style="1092" hidden="1" customWidth="1"/>
    <col min="15716" max="15717" width="15.88671875" style="1092" hidden="1" customWidth="1"/>
    <col min="15718" max="15723" width="16.109375" style="1092" hidden="1" customWidth="1"/>
    <col min="15724" max="15724" width="6.109375" style="1092" hidden="1" customWidth="1"/>
    <col min="15725" max="15725" width="3" style="1092" hidden="1" customWidth="1"/>
    <col min="15726" max="15965" width="8.6640625" style="1092" hidden="1" customWidth="1"/>
    <col min="15966" max="15971" width="14.88671875" style="1092" hidden="1" customWidth="1"/>
    <col min="15972" max="15973" width="15.88671875" style="1092" hidden="1" customWidth="1"/>
    <col min="15974" max="15979" width="16.109375" style="1092" hidden="1" customWidth="1"/>
    <col min="15980" max="15980" width="6.109375" style="1092" hidden="1" customWidth="1"/>
    <col min="15981" max="15981" width="3" style="1092" hidden="1" customWidth="1"/>
    <col min="15982" max="16221" width="8.6640625" style="1092" hidden="1" customWidth="1"/>
    <col min="16222" max="16227" width="14.88671875" style="1092" hidden="1" customWidth="1"/>
    <col min="16228" max="16229" width="15.88671875" style="1092" hidden="1" customWidth="1"/>
    <col min="16230" max="16235" width="16.109375" style="1092" hidden="1" customWidth="1"/>
    <col min="16236" max="16236" width="6.109375" style="1092" hidden="1" customWidth="1"/>
    <col min="16237" max="16237" width="3" style="1092" hidden="1" customWidth="1"/>
    <col min="16238" max="16384" width="8.6640625" style="1092" hidden="1" customWidth="1"/>
  </cols>
  <sheetData>
    <row r="1" spans="1:143" ht="42.75" customHeight="1" x14ac:dyDescent="0.2">
      <c r="A1" s="1090"/>
      <c r="B1" s="1091"/>
      <c r="DD1" s="1092"/>
      <c r="DE1" s="1092"/>
    </row>
    <row r="2" spans="1:143" ht="25.5" customHeight="1" x14ac:dyDescent="0.2">
      <c r="A2" s="1093"/>
      <c r="C2" s="1093"/>
      <c r="O2" s="1093"/>
      <c r="P2" s="1093"/>
      <c r="Q2" s="1093"/>
      <c r="R2" s="1093"/>
      <c r="S2" s="1093"/>
      <c r="T2" s="1093"/>
      <c r="U2" s="1093"/>
      <c r="V2" s="1093"/>
      <c r="W2" s="1093"/>
      <c r="X2" s="1093"/>
      <c r="Y2" s="1093"/>
      <c r="Z2" s="1093"/>
      <c r="AA2" s="1093"/>
      <c r="AB2" s="1093"/>
      <c r="AC2" s="1093"/>
      <c r="AD2" s="1093"/>
      <c r="AE2" s="1093"/>
      <c r="AF2" s="1093"/>
      <c r="AG2" s="1093"/>
      <c r="AH2" s="1093"/>
      <c r="AI2" s="1093"/>
      <c r="AU2" s="1093"/>
      <c r="BG2" s="1093"/>
      <c r="BS2" s="1093"/>
      <c r="CE2" s="1093"/>
      <c r="CQ2" s="1093"/>
      <c r="DD2" s="1092"/>
      <c r="DE2" s="1092"/>
    </row>
    <row r="3" spans="1:143" ht="25.5" customHeight="1" x14ac:dyDescent="0.2">
      <c r="A3" s="1093"/>
      <c r="C3" s="1093"/>
      <c r="O3" s="1093"/>
      <c r="P3" s="1093"/>
      <c r="Q3" s="1093"/>
      <c r="R3" s="1093"/>
      <c r="S3" s="1093"/>
      <c r="T3" s="1093"/>
      <c r="U3" s="1093"/>
      <c r="V3" s="1093"/>
      <c r="W3" s="1093"/>
      <c r="X3" s="1093"/>
      <c r="Y3" s="1093"/>
      <c r="Z3" s="1093"/>
      <c r="AA3" s="1093"/>
      <c r="AB3" s="1093"/>
      <c r="AC3" s="1093"/>
      <c r="AD3" s="1093"/>
      <c r="AE3" s="1093"/>
      <c r="AF3" s="1093"/>
      <c r="AG3" s="1093"/>
      <c r="AH3" s="1093"/>
      <c r="AI3" s="1093"/>
      <c r="AU3" s="1093"/>
      <c r="BG3" s="1093"/>
      <c r="BS3" s="1093"/>
      <c r="CE3" s="1093"/>
      <c r="CQ3" s="1093"/>
      <c r="DD3" s="1092"/>
      <c r="DE3" s="1092"/>
    </row>
    <row r="4" spans="1:143" s="95" customFormat="1" ht="13.2" x14ac:dyDescent="0.2">
      <c r="A4" s="1093"/>
      <c r="B4" s="1093"/>
      <c r="C4" s="1093"/>
      <c r="D4" s="1093"/>
      <c r="E4" s="1093"/>
      <c r="F4" s="1093"/>
      <c r="G4" s="1093"/>
      <c r="H4" s="1093"/>
      <c r="I4" s="1093"/>
      <c r="J4" s="1093"/>
      <c r="K4" s="1093"/>
      <c r="L4" s="1093"/>
      <c r="M4" s="1093"/>
      <c r="N4" s="1093"/>
      <c r="O4" s="1093"/>
      <c r="P4" s="1093"/>
      <c r="Q4" s="1093"/>
      <c r="R4" s="1093"/>
      <c r="S4" s="1093"/>
      <c r="T4" s="1093"/>
      <c r="U4" s="1093"/>
      <c r="V4" s="1093"/>
      <c r="W4" s="1093"/>
      <c r="X4" s="1093"/>
      <c r="Y4" s="1093"/>
      <c r="Z4" s="1093"/>
      <c r="AA4" s="1093"/>
      <c r="AB4" s="1093"/>
      <c r="AC4" s="1093"/>
      <c r="AD4" s="1093"/>
      <c r="AE4" s="1093"/>
      <c r="AF4" s="1093"/>
      <c r="AG4" s="1093"/>
      <c r="AH4" s="1093"/>
      <c r="AI4" s="1093"/>
      <c r="AJ4" s="1093"/>
      <c r="AK4" s="1093"/>
      <c r="AL4" s="1093"/>
      <c r="AM4" s="1093"/>
      <c r="AN4" s="1093"/>
      <c r="AO4" s="1093"/>
      <c r="AP4" s="1093"/>
      <c r="AQ4" s="1093"/>
      <c r="AR4" s="1093"/>
      <c r="AS4" s="1093"/>
      <c r="AT4" s="1093"/>
      <c r="AU4" s="1093"/>
      <c r="AV4" s="1093"/>
      <c r="AW4" s="1093"/>
      <c r="AX4" s="1093"/>
      <c r="AY4" s="1093"/>
      <c r="AZ4" s="1093"/>
      <c r="BA4" s="1093"/>
      <c r="BB4" s="1093"/>
      <c r="BC4" s="1093"/>
      <c r="BD4" s="1093"/>
      <c r="BE4" s="1093"/>
      <c r="BF4" s="1093"/>
      <c r="BG4" s="1093"/>
      <c r="BH4" s="1093"/>
      <c r="BI4" s="1093"/>
      <c r="BJ4" s="1093"/>
      <c r="BK4" s="1093"/>
      <c r="BL4" s="1093"/>
      <c r="BM4" s="1093"/>
      <c r="BN4" s="1093"/>
      <c r="BO4" s="1093"/>
      <c r="BP4" s="1093"/>
      <c r="BQ4" s="1093"/>
      <c r="BR4" s="1093"/>
      <c r="BS4" s="1093"/>
      <c r="BT4" s="1093"/>
      <c r="BU4" s="1093"/>
      <c r="BV4" s="1093"/>
      <c r="BW4" s="1093"/>
      <c r="BX4" s="1093"/>
      <c r="BY4" s="1093"/>
      <c r="BZ4" s="1093"/>
      <c r="CA4" s="1093"/>
      <c r="CB4" s="1093"/>
      <c r="CC4" s="1093"/>
      <c r="CD4" s="1093"/>
      <c r="CE4" s="1093"/>
      <c r="CF4" s="1093"/>
      <c r="CG4" s="1093"/>
      <c r="CH4" s="1093"/>
      <c r="CI4" s="1093"/>
      <c r="CJ4" s="1093"/>
      <c r="CK4" s="1093"/>
      <c r="CL4" s="1093"/>
      <c r="CM4" s="1093"/>
      <c r="CN4" s="1093"/>
      <c r="CO4" s="1093"/>
      <c r="CP4" s="1093"/>
      <c r="CQ4" s="1093"/>
      <c r="CR4" s="1093"/>
      <c r="CS4" s="1093"/>
      <c r="CT4" s="1093"/>
      <c r="CU4" s="1093"/>
      <c r="CV4" s="1093"/>
      <c r="CW4" s="1093"/>
      <c r="CX4" s="1093"/>
      <c r="CY4" s="1093"/>
      <c r="CZ4" s="1093"/>
      <c r="DA4" s="1093"/>
      <c r="DB4" s="1093"/>
      <c r="DC4" s="1093"/>
      <c r="DD4" s="1093"/>
      <c r="DE4" s="1093"/>
      <c r="DF4" s="94"/>
      <c r="DG4" s="94"/>
      <c r="DH4" s="94"/>
      <c r="DI4" s="94"/>
      <c r="DJ4" s="94"/>
      <c r="DK4" s="94"/>
      <c r="DL4" s="94"/>
      <c r="DM4" s="94"/>
      <c r="DN4" s="94"/>
      <c r="DO4" s="94"/>
      <c r="DP4" s="94"/>
      <c r="DQ4" s="94"/>
      <c r="DR4" s="94"/>
      <c r="DS4" s="94"/>
      <c r="DT4" s="94"/>
      <c r="DU4" s="94"/>
      <c r="DV4" s="94"/>
      <c r="DW4" s="94"/>
    </row>
    <row r="5" spans="1:143" s="95" customFormat="1" ht="13.2" x14ac:dyDescent="0.2">
      <c r="A5" s="1093"/>
      <c r="B5" s="1093"/>
      <c r="C5" s="1093"/>
      <c r="D5" s="1093"/>
      <c r="E5" s="1093"/>
      <c r="F5" s="1093"/>
      <c r="G5" s="1093"/>
      <c r="H5" s="1093"/>
      <c r="I5" s="1093"/>
      <c r="J5" s="1093"/>
      <c r="K5" s="1093"/>
      <c r="L5" s="1093"/>
      <c r="M5" s="1093"/>
      <c r="N5" s="1093"/>
      <c r="O5" s="1093"/>
      <c r="P5" s="1093"/>
      <c r="Q5" s="1093"/>
      <c r="R5" s="1093"/>
      <c r="S5" s="1093"/>
      <c r="T5" s="1093"/>
      <c r="U5" s="1093"/>
      <c r="V5" s="1093"/>
      <c r="W5" s="1093"/>
      <c r="X5" s="1093"/>
      <c r="Y5" s="1093"/>
      <c r="Z5" s="1093"/>
      <c r="AA5" s="1093"/>
      <c r="AB5" s="1093"/>
      <c r="AC5" s="1093"/>
      <c r="AD5" s="1093"/>
      <c r="AE5" s="1093"/>
      <c r="AF5" s="1093"/>
      <c r="AG5" s="1093"/>
      <c r="AH5" s="1093"/>
      <c r="AI5" s="1093"/>
      <c r="AJ5" s="1093"/>
      <c r="AK5" s="1093"/>
      <c r="AL5" s="1093"/>
      <c r="AM5" s="1093"/>
      <c r="AN5" s="1093"/>
      <c r="AO5" s="1093"/>
      <c r="AP5" s="1093"/>
      <c r="AQ5" s="1093"/>
      <c r="AR5" s="1093"/>
      <c r="AS5" s="1093"/>
      <c r="AT5" s="1093"/>
      <c r="AU5" s="1093"/>
      <c r="AV5" s="1093"/>
      <c r="AW5" s="1093"/>
      <c r="AX5" s="1093"/>
      <c r="AY5" s="1093"/>
      <c r="AZ5" s="1093"/>
      <c r="BA5" s="1093"/>
      <c r="BB5" s="1093"/>
      <c r="BC5" s="1093"/>
      <c r="BD5" s="1093"/>
      <c r="BE5" s="1093"/>
      <c r="BF5" s="1093"/>
      <c r="BG5" s="1093"/>
      <c r="BH5" s="1093"/>
      <c r="BI5" s="1093"/>
      <c r="BJ5" s="1093"/>
      <c r="BK5" s="1093"/>
      <c r="BL5" s="1093"/>
      <c r="BM5" s="1093"/>
      <c r="BN5" s="1093"/>
      <c r="BO5" s="1093"/>
      <c r="BP5" s="1093"/>
      <c r="BQ5" s="1093"/>
      <c r="BR5" s="1093"/>
      <c r="BS5" s="1093"/>
      <c r="BT5" s="1093"/>
      <c r="BU5" s="1093"/>
      <c r="BV5" s="1093"/>
      <c r="BW5" s="1093"/>
      <c r="BX5" s="1093"/>
      <c r="BY5" s="1093"/>
      <c r="BZ5" s="1093"/>
      <c r="CA5" s="1093"/>
      <c r="CB5" s="1093"/>
      <c r="CC5" s="1093"/>
      <c r="CD5" s="1093"/>
      <c r="CE5" s="1093"/>
      <c r="CF5" s="1093"/>
      <c r="CG5" s="1093"/>
      <c r="CH5" s="1093"/>
      <c r="CI5" s="1093"/>
      <c r="CJ5" s="1093"/>
      <c r="CK5" s="1093"/>
      <c r="CL5" s="1093"/>
      <c r="CM5" s="1093"/>
      <c r="CN5" s="1093"/>
      <c r="CO5" s="1093"/>
      <c r="CP5" s="1093"/>
      <c r="CQ5" s="1093"/>
      <c r="CR5" s="1093"/>
      <c r="CS5" s="1093"/>
      <c r="CT5" s="1093"/>
      <c r="CU5" s="1093"/>
      <c r="CV5" s="1093"/>
      <c r="CW5" s="1093"/>
      <c r="CX5" s="1093"/>
      <c r="CY5" s="1093"/>
      <c r="CZ5" s="1093"/>
      <c r="DA5" s="1093"/>
      <c r="DB5" s="1093"/>
      <c r="DC5" s="1093"/>
      <c r="DD5" s="1093"/>
      <c r="DE5" s="1093"/>
      <c r="DF5" s="94"/>
      <c r="DG5" s="94"/>
      <c r="DH5" s="94"/>
      <c r="DI5" s="94"/>
      <c r="DJ5" s="94"/>
      <c r="DK5" s="94"/>
      <c r="DL5" s="94"/>
      <c r="DM5" s="94"/>
      <c r="DN5" s="94"/>
      <c r="DO5" s="94"/>
      <c r="DP5" s="94"/>
      <c r="DQ5" s="94"/>
      <c r="DR5" s="94"/>
      <c r="DS5" s="94"/>
      <c r="DT5" s="94"/>
      <c r="DU5" s="94"/>
      <c r="DV5" s="94"/>
      <c r="DW5" s="94"/>
    </row>
    <row r="6" spans="1:143" s="95" customFormat="1" ht="13.2" x14ac:dyDescent="0.2">
      <c r="A6" s="1093"/>
      <c r="B6" s="1093"/>
      <c r="C6" s="1093"/>
      <c r="D6" s="1093"/>
      <c r="E6" s="1093"/>
      <c r="F6" s="1093"/>
      <c r="G6" s="1093"/>
      <c r="H6" s="1093"/>
      <c r="I6" s="1093"/>
      <c r="J6" s="1093"/>
      <c r="K6" s="1093"/>
      <c r="L6" s="1093"/>
      <c r="M6" s="1093"/>
      <c r="N6" s="1093"/>
      <c r="O6" s="1093"/>
      <c r="P6" s="1093"/>
      <c r="Q6" s="1093"/>
      <c r="R6" s="1093"/>
      <c r="S6" s="1093"/>
      <c r="T6" s="1093"/>
      <c r="U6" s="1093"/>
      <c r="V6" s="1093"/>
      <c r="W6" s="1093"/>
      <c r="X6" s="1093"/>
      <c r="Y6" s="1093"/>
      <c r="Z6" s="1093"/>
      <c r="AA6" s="1093"/>
      <c r="AB6" s="1093"/>
      <c r="AC6" s="1093"/>
      <c r="AD6" s="1093"/>
      <c r="AE6" s="1093"/>
      <c r="AF6" s="1093"/>
      <c r="AG6" s="1093"/>
      <c r="AH6" s="1093"/>
      <c r="AI6" s="1093"/>
      <c r="AJ6" s="1093"/>
      <c r="AK6" s="1093"/>
      <c r="AL6" s="1093"/>
      <c r="AM6" s="1093"/>
      <c r="AN6" s="1093"/>
      <c r="AO6" s="1093"/>
      <c r="AP6" s="1093"/>
      <c r="AQ6" s="1093"/>
      <c r="AR6" s="1093"/>
      <c r="AS6" s="1093"/>
      <c r="AT6" s="1093"/>
      <c r="AU6" s="1093"/>
      <c r="AV6" s="1093"/>
      <c r="AW6" s="1093"/>
      <c r="AX6" s="1093"/>
      <c r="AY6" s="1093"/>
      <c r="AZ6" s="1093"/>
      <c r="BA6" s="1093"/>
      <c r="BB6" s="1093"/>
      <c r="BC6" s="1093"/>
      <c r="BD6" s="1093"/>
      <c r="BE6" s="1093"/>
      <c r="BF6" s="1093"/>
      <c r="BG6" s="1093"/>
      <c r="BH6" s="1093"/>
      <c r="BI6" s="1093"/>
      <c r="BJ6" s="1093"/>
      <c r="BK6" s="1093"/>
      <c r="BL6" s="1093"/>
      <c r="BM6" s="1093"/>
      <c r="BN6" s="1093"/>
      <c r="BO6" s="1093"/>
      <c r="BP6" s="1093"/>
      <c r="BQ6" s="1093"/>
      <c r="BR6" s="1093"/>
      <c r="BS6" s="1093"/>
      <c r="BT6" s="1093"/>
      <c r="BU6" s="1093"/>
      <c r="BV6" s="1093"/>
      <c r="BW6" s="1093"/>
      <c r="BX6" s="1093"/>
      <c r="BY6" s="1093"/>
      <c r="BZ6" s="1093"/>
      <c r="CA6" s="1093"/>
      <c r="CB6" s="1093"/>
      <c r="CC6" s="1093"/>
      <c r="CD6" s="1093"/>
      <c r="CE6" s="1093"/>
      <c r="CF6" s="1093"/>
      <c r="CG6" s="1093"/>
      <c r="CH6" s="1093"/>
      <c r="CI6" s="1093"/>
      <c r="CJ6" s="1093"/>
      <c r="CK6" s="1093"/>
      <c r="CL6" s="1093"/>
      <c r="CM6" s="1093"/>
      <c r="CN6" s="1093"/>
      <c r="CO6" s="1093"/>
      <c r="CP6" s="1093"/>
      <c r="CQ6" s="1093"/>
      <c r="CR6" s="1093"/>
      <c r="CS6" s="1093"/>
      <c r="CT6" s="1093"/>
      <c r="CU6" s="1093"/>
      <c r="CV6" s="1093"/>
      <c r="CW6" s="1093"/>
      <c r="CX6" s="1093"/>
      <c r="CY6" s="1093"/>
      <c r="CZ6" s="1093"/>
      <c r="DA6" s="1093"/>
      <c r="DB6" s="1093"/>
      <c r="DC6" s="1093"/>
      <c r="DD6" s="1093"/>
      <c r="DE6" s="1093"/>
      <c r="DF6" s="94"/>
      <c r="DG6" s="94"/>
      <c r="DH6" s="94"/>
      <c r="DI6" s="94"/>
      <c r="DJ6" s="94"/>
      <c r="DK6" s="94"/>
      <c r="DL6" s="94"/>
      <c r="DM6" s="94"/>
      <c r="DN6" s="94"/>
      <c r="DO6" s="94"/>
      <c r="DP6" s="94"/>
      <c r="DQ6" s="94"/>
      <c r="DR6" s="94"/>
      <c r="DS6" s="94"/>
      <c r="DT6" s="94"/>
      <c r="DU6" s="94"/>
      <c r="DV6" s="94"/>
      <c r="DW6" s="94"/>
    </row>
    <row r="7" spans="1:143" s="95" customFormat="1" ht="13.2" x14ac:dyDescent="0.2">
      <c r="A7" s="1093"/>
      <c r="B7" s="1093"/>
      <c r="C7" s="1093"/>
      <c r="D7" s="1093"/>
      <c r="E7" s="1093"/>
      <c r="F7" s="1093"/>
      <c r="G7" s="1093"/>
      <c r="H7" s="1093"/>
      <c r="I7" s="1093"/>
      <c r="J7" s="1093"/>
      <c r="K7" s="1093"/>
      <c r="L7" s="1093"/>
      <c r="M7" s="1093"/>
      <c r="N7" s="1093"/>
      <c r="O7" s="1093"/>
      <c r="P7" s="1093"/>
      <c r="Q7" s="1093"/>
      <c r="R7" s="1093"/>
      <c r="S7" s="1093"/>
      <c r="T7" s="1093"/>
      <c r="U7" s="1093"/>
      <c r="V7" s="1093"/>
      <c r="W7" s="1093"/>
      <c r="X7" s="1093"/>
      <c r="Y7" s="1093"/>
      <c r="Z7" s="1093"/>
      <c r="AA7" s="1093"/>
      <c r="AB7" s="1093"/>
      <c r="AC7" s="1093"/>
      <c r="AD7" s="1093"/>
      <c r="AE7" s="1093"/>
      <c r="AF7" s="1093"/>
      <c r="AG7" s="1093"/>
      <c r="AH7" s="1093"/>
      <c r="AI7" s="1093"/>
      <c r="AJ7" s="1093"/>
      <c r="AK7" s="1093"/>
      <c r="AL7" s="1093"/>
      <c r="AM7" s="1093"/>
      <c r="AN7" s="1093"/>
      <c r="AO7" s="1093"/>
      <c r="AP7" s="1093"/>
      <c r="AQ7" s="1093"/>
      <c r="AR7" s="1093"/>
      <c r="AS7" s="1093"/>
      <c r="AT7" s="1093"/>
      <c r="AU7" s="1093"/>
      <c r="AV7" s="1093"/>
      <c r="AW7" s="1093"/>
      <c r="AX7" s="1093"/>
      <c r="AY7" s="1093"/>
      <c r="AZ7" s="1093"/>
      <c r="BA7" s="1093"/>
      <c r="BB7" s="1093"/>
      <c r="BC7" s="1093"/>
      <c r="BD7" s="1093"/>
      <c r="BE7" s="1093"/>
      <c r="BF7" s="1093"/>
      <c r="BG7" s="1093"/>
      <c r="BH7" s="1093"/>
      <c r="BI7" s="1093"/>
      <c r="BJ7" s="1093"/>
      <c r="BK7" s="1093"/>
      <c r="BL7" s="1093"/>
      <c r="BM7" s="1093"/>
      <c r="BN7" s="1093"/>
      <c r="BO7" s="1093"/>
      <c r="BP7" s="1093"/>
      <c r="BQ7" s="1093"/>
      <c r="BR7" s="1093"/>
      <c r="BS7" s="1093"/>
      <c r="BT7" s="1093"/>
      <c r="BU7" s="1093"/>
      <c r="BV7" s="1093"/>
      <c r="BW7" s="1093"/>
      <c r="BX7" s="1093"/>
      <c r="BY7" s="1093"/>
      <c r="BZ7" s="1093"/>
      <c r="CA7" s="1093"/>
      <c r="CB7" s="1093"/>
      <c r="CC7" s="1093"/>
      <c r="CD7" s="1093"/>
      <c r="CE7" s="1093"/>
      <c r="CF7" s="1093"/>
      <c r="CG7" s="1093"/>
      <c r="CH7" s="1093"/>
      <c r="CI7" s="1093"/>
      <c r="CJ7" s="1093"/>
      <c r="CK7" s="1093"/>
      <c r="CL7" s="1093"/>
      <c r="CM7" s="1093"/>
      <c r="CN7" s="1093"/>
      <c r="CO7" s="1093"/>
      <c r="CP7" s="1093"/>
      <c r="CQ7" s="1093"/>
      <c r="CR7" s="1093"/>
      <c r="CS7" s="1093"/>
      <c r="CT7" s="1093"/>
      <c r="CU7" s="1093"/>
      <c r="CV7" s="1093"/>
      <c r="CW7" s="1093"/>
      <c r="CX7" s="1093"/>
      <c r="CY7" s="1093"/>
      <c r="CZ7" s="1093"/>
      <c r="DA7" s="1093"/>
      <c r="DB7" s="1093"/>
      <c r="DC7" s="1093"/>
      <c r="DD7" s="1093"/>
      <c r="DE7" s="1093"/>
      <c r="DF7" s="94"/>
      <c r="DG7" s="94"/>
      <c r="DH7" s="94"/>
      <c r="DI7" s="94"/>
      <c r="DJ7" s="94"/>
      <c r="DK7" s="94"/>
      <c r="DL7" s="94"/>
      <c r="DM7" s="94"/>
      <c r="DN7" s="94"/>
      <c r="DO7" s="94"/>
      <c r="DP7" s="94"/>
      <c r="DQ7" s="94"/>
      <c r="DR7" s="94"/>
      <c r="DS7" s="94"/>
      <c r="DT7" s="94"/>
      <c r="DU7" s="94"/>
      <c r="DV7" s="94"/>
      <c r="DW7" s="94"/>
    </row>
    <row r="8" spans="1:143" s="95" customFormat="1" ht="13.2" x14ac:dyDescent="0.2">
      <c r="A8" s="1093"/>
      <c r="B8" s="1093"/>
      <c r="C8" s="1093"/>
      <c r="D8" s="1093"/>
      <c r="E8" s="1093"/>
      <c r="F8" s="1093"/>
      <c r="G8" s="1093"/>
      <c r="H8" s="1093"/>
      <c r="I8" s="1093"/>
      <c r="J8" s="1093"/>
      <c r="K8" s="1093"/>
      <c r="L8" s="1093"/>
      <c r="M8" s="1093"/>
      <c r="N8" s="1093"/>
      <c r="O8" s="1093"/>
      <c r="P8" s="1093"/>
      <c r="Q8" s="1093"/>
      <c r="R8" s="1093"/>
      <c r="S8" s="1093"/>
      <c r="T8" s="1093"/>
      <c r="U8" s="1093"/>
      <c r="V8" s="1093"/>
      <c r="W8" s="1093"/>
      <c r="X8" s="1093"/>
      <c r="Y8" s="1093"/>
      <c r="Z8" s="1093"/>
      <c r="AA8" s="1093"/>
      <c r="AB8" s="1093"/>
      <c r="AC8" s="1093"/>
      <c r="AD8" s="1093"/>
      <c r="AE8" s="1093"/>
      <c r="AF8" s="1093"/>
      <c r="AG8" s="1093"/>
      <c r="AH8" s="1093"/>
      <c r="AI8" s="1093"/>
      <c r="AJ8" s="1093"/>
      <c r="AK8" s="1093"/>
      <c r="AL8" s="1093"/>
      <c r="AM8" s="1093"/>
      <c r="AN8" s="1093"/>
      <c r="AO8" s="1093"/>
      <c r="AP8" s="1093"/>
      <c r="AQ8" s="1093"/>
      <c r="AR8" s="1093"/>
      <c r="AS8" s="1093"/>
      <c r="AT8" s="1093"/>
      <c r="AU8" s="1093"/>
      <c r="AV8" s="1093"/>
      <c r="AW8" s="1093"/>
      <c r="AX8" s="1093"/>
      <c r="AY8" s="1093"/>
      <c r="AZ8" s="1093"/>
      <c r="BA8" s="1093"/>
      <c r="BB8" s="1093"/>
      <c r="BC8" s="1093"/>
      <c r="BD8" s="1093"/>
      <c r="BE8" s="1093"/>
      <c r="BF8" s="1093"/>
      <c r="BG8" s="1093"/>
      <c r="BH8" s="1093"/>
      <c r="BI8" s="1093"/>
      <c r="BJ8" s="1093"/>
      <c r="BK8" s="1093"/>
      <c r="BL8" s="1093"/>
      <c r="BM8" s="1093"/>
      <c r="BN8" s="1093"/>
      <c r="BO8" s="1093"/>
      <c r="BP8" s="1093"/>
      <c r="BQ8" s="1093"/>
      <c r="BR8" s="1093"/>
      <c r="BS8" s="1093"/>
      <c r="BT8" s="1093"/>
      <c r="BU8" s="1093"/>
      <c r="BV8" s="1093"/>
      <c r="BW8" s="1093"/>
      <c r="BX8" s="1093"/>
      <c r="BY8" s="1093"/>
      <c r="BZ8" s="1093"/>
      <c r="CA8" s="1093"/>
      <c r="CB8" s="1093"/>
      <c r="CC8" s="1093"/>
      <c r="CD8" s="1093"/>
      <c r="CE8" s="1093"/>
      <c r="CF8" s="1093"/>
      <c r="CG8" s="1093"/>
      <c r="CH8" s="1093"/>
      <c r="CI8" s="1093"/>
      <c r="CJ8" s="1093"/>
      <c r="CK8" s="1093"/>
      <c r="CL8" s="1093"/>
      <c r="CM8" s="1093"/>
      <c r="CN8" s="1093"/>
      <c r="CO8" s="1093"/>
      <c r="CP8" s="1093"/>
      <c r="CQ8" s="1093"/>
      <c r="CR8" s="1093"/>
      <c r="CS8" s="1093"/>
      <c r="CT8" s="1093"/>
      <c r="CU8" s="1093"/>
      <c r="CV8" s="1093"/>
      <c r="CW8" s="1093"/>
      <c r="CX8" s="1093"/>
      <c r="CY8" s="1093"/>
      <c r="CZ8" s="1093"/>
      <c r="DA8" s="1093"/>
      <c r="DB8" s="1093"/>
      <c r="DC8" s="1093"/>
      <c r="DD8" s="1093"/>
      <c r="DE8" s="1093"/>
      <c r="DF8" s="94"/>
      <c r="DG8" s="94"/>
      <c r="DH8" s="94"/>
      <c r="DI8" s="94"/>
      <c r="DJ8" s="94"/>
      <c r="DK8" s="94"/>
      <c r="DL8" s="94"/>
      <c r="DM8" s="94"/>
      <c r="DN8" s="94"/>
      <c r="DO8" s="94"/>
      <c r="DP8" s="94"/>
      <c r="DQ8" s="94"/>
      <c r="DR8" s="94"/>
      <c r="DS8" s="94"/>
      <c r="DT8" s="94"/>
      <c r="DU8" s="94"/>
      <c r="DV8" s="94"/>
      <c r="DW8" s="94"/>
    </row>
    <row r="9" spans="1:143" s="95" customFormat="1" ht="13.2" x14ac:dyDescent="0.2">
      <c r="A9" s="1093"/>
      <c r="B9" s="1093"/>
      <c r="C9" s="1093"/>
      <c r="D9" s="1093"/>
      <c r="E9" s="1093"/>
      <c r="F9" s="1093"/>
      <c r="G9" s="1093"/>
      <c r="H9" s="1093"/>
      <c r="I9" s="1093"/>
      <c r="J9" s="1093"/>
      <c r="K9" s="1093"/>
      <c r="L9" s="1093"/>
      <c r="M9" s="1093"/>
      <c r="N9" s="1093"/>
      <c r="O9" s="1093"/>
      <c r="P9" s="1093"/>
      <c r="Q9" s="1093"/>
      <c r="R9" s="1093"/>
      <c r="S9" s="1093"/>
      <c r="T9" s="1093"/>
      <c r="U9" s="1093"/>
      <c r="V9" s="1093"/>
      <c r="W9" s="1093"/>
      <c r="X9" s="1093"/>
      <c r="Y9" s="1093"/>
      <c r="Z9" s="1093"/>
      <c r="AA9" s="1093"/>
      <c r="AB9" s="1093"/>
      <c r="AC9" s="1093"/>
      <c r="AD9" s="1093"/>
      <c r="AE9" s="1093"/>
      <c r="AF9" s="1093"/>
      <c r="AG9" s="1093"/>
      <c r="AH9" s="1093"/>
      <c r="AI9" s="1093"/>
      <c r="AJ9" s="1093"/>
      <c r="AK9" s="1093"/>
      <c r="AL9" s="1093"/>
      <c r="AM9" s="1093"/>
      <c r="AN9" s="1093"/>
      <c r="AO9" s="1093"/>
      <c r="AP9" s="1093"/>
      <c r="AQ9" s="1093"/>
      <c r="AR9" s="1093"/>
      <c r="AS9" s="1093"/>
      <c r="AT9" s="1093"/>
      <c r="AU9" s="1093"/>
      <c r="AV9" s="1093"/>
      <c r="AW9" s="1093"/>
      <c r="AX9" s="1093"/>
      <c r="AY9" s="1093"/>
      <c r="AZ9" s="1093"/>
      <c r="BA9" s="1093"/>
      <c r="BB9" s="1093"/>
      <c r="BC9" s="1093"/>
      <c r="BD9" s="1093"/>
      <c r="BE9" s="1093"/>
      <c r="BF9" s="1093"/>
      <c r="BG9" s="1093"/>
      <c r="BH9" s="1093"/>
      <c r="BI9" s="1093"/>
      <c r="BJ9" s="1093"/>
      <c r="BK9" s="1093"/>
      <c r="BL9" s="1093"/>
      <c r="BM9" s="1093"/>
      <c r="BN9" s="1093"/>
      <c r="BO9" s="1093"/>
      <c r="BP9" s="1093"/>
      <c r="BQ9" s="1093"/>
      <c r="BR9" s="1093"/>
      <c r="BS9" s="1093"/>
      <c r="BT9" s="1093"/>
      <c r="BU9" s="1093"/>
      <c r="BV9" s="1093"/>
      <c r="BW9" s="1093"/>
      <c r="BX9" s="1093"/>
      <c r="BY9" s="1093"/>
      <c r="BZ9" s="1093"/>
      <c r="CA9" s="1093"/>
      <c r="CB9" s="1093"/>
      <c r="CC9" s="1093"/>
      <c r="CD9" s="1093"/>
      <c r="CE9" s="1093"/>
      <c r="CF9" s="1093"/>
      <c r="CG9" s="1093"/>
      <c r="CH9" s="1093"/>
      <c r="CI9" s="1093"/>
      <c r="CJ9" s="1093"/>
      <c r="CK9" s="1093"/>
      <c r="CL9" s="1093"/>
      <c r="CM9" s="1093"/>
      <c r="CN9" s="1093"/>
      <c r="CO9" s="1093"/>
      <c r="CP9" s="1093"/>
      <c r="CQ9" s="1093"/>
      <c r="CR9" s="1093"/>
      <c r="CS9" s="1093"/>
      <c r="CT9" s="1093"/>
      <c r="CU9" s="1093"/>
      <c r="CV9" s="1093"/>
      <c r="CW9" s="1093"/>
      <c r="CX9" s="1093"/>
      <c r="CY9" s="1093"/>
      <c r="CZ9" s="1093"/>
      <c r="DA9" s="1093"/>
      <c r="DB9" s="1093"/>
      <c r="DC9" s="1093"/>
      <c r="DD9" s="1093"/>
      <c r="DE9" s="1093"/>
      <c r="DF9" s="94"/>
      <c r="DG9" s="94"/>
      <c r="DH9" s="94"/>
      <c r="DI9" s="94"/>
      <c r="DJ9" s="94"/>
      <c r="DK9" s="94"/>
      <c r="DL9" s="94"/>
      <c r="DM9" s="94"/>
      <c r="DN9" s="94"/>
      <c r="DO9" s="94"/>
      <c r="DP9" s="94"/>
      <c r="DQ9" s="94"/>
      <c r="DR9" s="94"/>
      <c r="DS9" s="94"/>
      <c r="DT9" s="94"/>
      <c r="DU9" s="94"/>
      <c r="DV9" s="94"/>
      <c r="DW9" s="94"/>
    </row>
    <row r="10" spans="1:143" s="95" customFormat="1" ht="13.2" x14ac:dyDescent="0.2">
      <c r="A10" s="1093"/>
      <c r="B10" s="1093"/>
      <c r="C10" s="1093"/>
      <c r="D10" s="1093"/>
      <c r="E10" s="1093"/>
      <c r="F10" s="1093"/>
      <c r="G10" s="1093"/>
      <c r="H10" s="1093"/>
      <c r="I10" s="1093"/>
      <c r="J10" s="1093"/>
      <c r="K10" s="1093"/>
      <c r="L10" s="1093"/>
      <c r="M10" s="1093"/>
      <c r="N10" s="1093"/>
      <c r="O10" s="1093"/>
      <c r="P10" s="1093"/>
      <c r="Q10" s="1093"/>
      <c r="R10" s="1093"/>
      <c r="S10" s="1093"/>
      <c r="T10" s="1093"/>
      <c r="U10" s="1093"/>
      <c r="V10" s="1093"/>
      <c r="W10" s="1093"/>
      <c r="X10" s="1093"/>
      <c r="Y10" s="1093"/>
      <c r="Z10" s="1093"/>
      <c r="AA10" s="1093"/>
      <c r="AB10" s="1093"/>
      <c r="AC10" s="1093"/>
      <c r="AD10" s="1093"/>
      <c r="AE10" s="1093"/>
      <c r="AF10" s="1093"/>
      <c r="AG10" s="1093"/>
      <c r="AH10" s="1093"/>
      <c r="AI10" s="1093"/>
      <c r="AJ10" s="1093"/>
      <c r="AK10" s="1093"/>
      <c r="AL10" s="1093"/>
      <c r="AM10" s="1093"/>
      <c r="AN10" s="1093"/>
      <c r="AO10" s="1093"/>
      <c r="AP10" s="1093"/>
      <c r="AQ10" s="1093"/>
      <c r="AR10" s="1093"/>
      <c r="AS10" s="1093"/>
      <c r="AT10" s="1093"/>
      <c r="AU10" s="1093"/>
      <c r="AV10" s="1093"/>
      <c r="AW10" s="1093"/>
      <c r="AX10" s="1093"/>
      <c r="AY10" s="1093"/>
      <c r="AZ10" s="1093"/>
      <c r="BA10" s="1093"/>
      <c r="BB10" s="1093"/>
      <c r="BC10" s="1093"/>
      <c r="BD10" s="1093"/>
      <c r="BE10" s="1093"/>
      <c r="BF10" s="1093"/>
      <c r="BG10" s="1093"/>
      <c r="BH10" s="1093"/>
      <c r="BI10" s="1093"/>
      <c r="BJ10" s="1093"/>
      <c r="BK10" s="1093"/>
      <c r="BL10" s="1093"/>
      <c r="BM10" s="1093"/>
      <c r="BN10" s="1093"/>
      <c r="BO10" s="1093"/>
      <c r="BP10" s="1093"/>
      <c r="BQ10" s="1093"/>
      <c r="BR10" s="1093"/>
      <c r="BS10" s="1093"/>
      <c r="BT10" s="1093"/>
      <c r="BU10" s="1093"/>
      <c r="BV10" s="1093"/>
      <c r="BW10" s="1093"/>
      <c r="BX10" s="1093"/>
      <c r="BY10" s="1093"/>
      <c r="BZ10" s="1093"/>
      <c r="CA10" s="1093"/>
      <c r="CB10" s="1093"/>
      <c r="CC10" s="1093"/>
      <c r="CD10" s="1093"/>
      <c r="CE10" s="1093"/>
      <c r="CF10" s="1093"/>
      <c r="CG10" s="1093"/>
      <c r="CH10" s="1093"/>
      <c r="CI10" s="1093"/>
      <c r="CJ10" s="1093"/>
      <c r="CK10" s="1093"/>
      <c r="CL10" s="1093"/>
      <c r="CM10" s="1093"/>
      <c r="CN10" s="1093"/>
      <c r="CO10" s="1093"/>
      <c r="CP10" s="1093"/>
      <c r="CQ10" s="1093"/>
      <c r="CR10" s="1093"/>
      <c r="CS10" s="1093"/>
      <c r="CT10" s="1093"/>
      <c r="CU10" s="1093"/>
      <c r="CV10" s="1093"/>
      <c r="CW10" s="1093"/>
      <c r="CX10" s="1093"/>
      <c r="CY10" s="1093"/>
      <c r="CZ10" s="1093"/>
      <c r="DA10" s="1093"/>
      <c r="DB10" s="1093"/>
      <c r="DC10" s="1093"/>
      <c r="DD10" s="1093"/>
      <c r="DE10" s="1093"/>
      <c r="DF10" s="94"/>
      <c r="DG10" s="94"/>
      <c r="DH10" s="94"/>
      <c r="DI10" s="94"/>
      <c r="DJ10" s="94"/>
      <c r="DK10" s="94"/>
      <c r="DL10" s="94"/>
      <c r="DM10" s="94"/>
      <c r="DN10" s="94"/>
      <c r="DO10" s="94"/>
      <c r="DP10" s="94"/>
      <c r="DQ10" s="94"/>
      <c r="DR10" s="94"/>
      <c r="DS10" s="94"/>
      <c r="DT10" s="94"/>
      <c r="DU10" s="94"/>
      <c r="DV10" s="94"/>
      <c r="DW10" s="94"/>
      <c r="EM10" s="95" t="s">
        <v>540</v>
      </c>
    </row>
    <row r="11" spans="1:143" s="95" customFormat="1" ht="13.2" x14ac:dyDescent="0.2">
      <c r="A11" s="1093"/>
      <c r="B11" s="1093"/>
      <c r="C11" s="1093"/>
      <c r="D11" s="1093"/>
      <c r="E11" s="1093"/>
      <c r="F11" s="1093"/>
      <c r="G11" s="1093"/>
      <c r="H11" s="1093"/>
      <c r="I11" s="1093"/>
      <c r="J11" s="1093"/>
      <c r="K11" s="1093"/>
      <c r="L11" s="1093"/>
      <c r="M11" s="1093"/>
      <c r="N11" s="1093"/>
      <c r="O11" s="1093"/>
      <c r="P11" s="1093"/>
      <c r="Q11" s="1093"/>
      <c r="R11" s="1093"/>
      <c r="S11" s="1093"/>
      <c r="T11" s="1093"/>
      <c r="U11" s="1093"/>
      <c r="V11" s="1093"/>
      <c r="W11" s="1093"/>
      <c r="X11" s="1093"/>
      <c r="Y11" s="1093"/>
      <c r="Z11" s="1093"/>
      <c r="AA11" s="1093"/>
      <c r="AB11" s="1093"/>
      <c r="AC11" s="1093"/>
      <c r="AD11" s="1093"/>
      <c r="AE11" s="1093"/>
      <c r="AF11" s="1093"/>
      <c r="AG11" s="1093"/>
      <c r="AH11" s="1093"/>
      <c r="AI11" s="1093"/>
      <c r="AJ11" s="1093"/>
      <c r="AK11" s="1093"/>
      <c r="AL11" s="1093"/>
      <c r="AM11" s="1093"/>
      <c r="AN11" s="1093"/>
      <c r="AO11" s="1093"/>
      <c r="AP11" s="1093"/>
      <c r="AQ11" s="1093"/>
      <c r="AR11" s="1093"/>
      <c r="AS11" s="1093"/>
      <c r="AT11" s="1093"/>
      <c r="AU11" s="1093"/>
      <c r="AV11" s="1093"/>
      <c r="AW11" s="1093"/>
      <c r="AX11" s="1093"/>
      <c r="AY11" s="1093"/>
      <c r="AZ11" s="1093"/>
      <c r="BA11" s="1093"/>
      <c r="BB11" s="1093"/>
      <c r="BC11" s="1093"/>
      <c r="BD11" s="1093"/>
      <c r="BE11" s="1093"/>
      <c r="BF11" s="1093"/>
      <c r="BG11" s="1093"/>
      <c r="BH11" s="1093"/>
      <c r="BI11" s="1093"/>
      <c r="BJ11" s="1093"/>
      <c r="BK11" s="1093"/>
      <c r="BL11" s="1093"/>
      <c r="BM11" s="1093"/>
      <c r="BN11" s="1093"/>
      <c r="BO11" s="1093"/>
      <c r="BP11" s="1093"/>
      <c r="BQ11" s="1093"/>
      <c r="BR11" s="1093"/>
      <c r="BS11" s="1093"/>
      <c r="BT11" s="1093"/>
      <c r="BU11" s="1093"/>
      <c r="BV11" s="1093"/>
      <c r="BW11" s="1093"/>
      <c r="BX11" s="1093"/>
      <c r="BY11" s="1093"/>
      <c r="BZ11" s="1093"/>
      <c r="CA11" s="1093"/>
      <c r="CB11" s="1093"/>
      <c r="CC11" s="1093"/>
      <c r="CD11" s="1093"/>
      <c r="CE11" s="1093"/>
      <c r="CF11" s="1093"/>
      <c r="CG11" s="1093"/>
      <c r="CH11" s="1093"/>
      <c r="CI11" s="1093"/>
      <c r="CJ11" s="1093"/>
      <c r="CK11" s="1093"/>
      <c r="CL11" s="1093"/>
      <c r="CM11" s="1093"/>
      <c r="CN11" s="1093"/>
      <c r="CO11" s="1093"/>
      <c r="CP11" s="1093"/>
      <c r="CQ11" s="1093"/>
      <c r="CR11" s="1093"/>
      <c r="CS11" s="1093"/>
      <c r="CT11" s="1093"/>
      <c r="CU11" s="1093"/>
      <c r="CV11" s="1093"/>
      <c r="CW11" s="1093"/>
      <c r="CX11" s="1093"/>
      <c r="CY11" s="1093"/>
      <c r="CZ11" s="1093"/>
      <c r="DA11" s="1093"/>
      <c r="DB11" s="1093"/>
      <c r="DC11" s="1093"/>
      <c r="DD11" s="1093"/>
      <c r="DE11" s="1093"/>
      <c r="DF11" s="94"/>
      <c r="DG11" s="94"/>
      <c r="DH11" s="94"/>
      <c r="DI11" s="94"/>
      <c r="DJ11" s="94"/>
      <c r="DK11" s="94"/>
      <c r="DL11" s="94"/>
      <c r="DM11" s="94"/>
      <c r="DN11" s="94"/>
      <c r="DO11" s="94"/>
      <c r="DP11" s="94"/>
      <c r="DQ11" s="94"/>
      <c r="DR11" s="94"/>
      <c r="DS11" s="94"/>
      <c r="DT11" s="94"/>
      <c r="DU11" s="94"/>
      <c r="DV11" s="94"/>
      <c r="DW11" s="94"/>
    </row>
    <row r="12" spans="1:143" s="95" customFormat="1" ht="13.2" x14ac:dyDescent="0.2">
      <c r="A12" s="1093"/>
      <c r="B12" s="1093"/>
      <c r="C12" s="1093"/>
      <c r="D12" s="1093"/>
      <c r="E12" s="1093"/>
      <c r="F12" s="1093"/>
      <c r="G12" s="1093"/>
      <c r="H12" s="1093"/>
      <c r="I12" s="1093"/>
      <c r="J12" s="1093"/>
      <c r="K12" s="1093"/>
      <c r="L12" s="1093"/>
      <c r="M12" s="1093"/>
      <c r="N12" s="1093"/>
      <c r="O12" s="1093"/>
      <c r="P12" s="1093"/>
      <c r="Q12" s="1093"/>
      <c r="R12" s="1093"/>
      <c r="S12" s="1093"/>
      <c r="T12" s="1093"/>
      <c r="U12" s="1093"/>
      <c r="V12" s="1093"/>
      <c r="W12" s="1093"/>
      <c r="X12" s="1093"/>
      <c r="Y12" s="1093"/>
      <c r="Z12" s="1093"/>
      <c r="AA12" s="1093"/>
      <c r="AB12" s="1093"/>
      <c r="AC12" s="1093"/>
      <c r="AD12" s="1093"/>
      <c r="AE12" s="1093"/>
      <c r="AF12" s="1093"/>
      <c r="AG12" s="1093"/>
      <c r="AH12" s="1093"/>
      <c r="AI12" s="1093"/>
      <c r="AJ12" s="1093"/>
      <c r="AK12" s="1093"/>
      <c r="AL12" s="1093"/>
      <c r="AM12" s="1093"/>
      <c r="AN12" s="1093"/>
      <c r="AO12" s="1093"/>
      <c r="AP12" s="1093"/>
      <c r="AQ12" s="1093"/>
      <c r="AR12" s="1093"/>
      <c r="AS12" s="1093"/>
      <c r="AT12" s="1093"/>
      <c r="AU12" s="1093"/>
      <c r="AV12" s="1093"/>
      <c r="AW12" s="1093"/>
      <c r="AX12" s="1093"/>
      <c r="AY12" s="1093"/>
      <c r="AZ12" s="1093"/>
      <c r="BA12" s="1093"/>
      <c r="BB12" s="1093"/>
      <c r="BC12" s="1093"/>
      <c r="BD12" s="1093"/>
      <c r="BE12" s="1093"/>
      <c r="BF12" s="1093"/>
      <c r="BG12" s="1093"/>
      <c r="BH12" s="1093"/>
      <c r="BI12" s="1093"/>
      <c r="BJ12" s="1093"/>
      <c r="BK12" s="1093"/>
      <c r="BL12" s="1093"/>
      <c r="BM12" s="1093"/>
      <c r="BN12" s="1093"/>
      <c r="BO12" s="1093"/>
      <c r="BP12" s="1093"/>
      <c r="BQ12" s="1093"/>
      <c r="BR12" s="1093"/>
      <c r="BS12" s="1093"/>
      <c r="BT12" s="1093"/>
      <c r="BU12" s="1093"/>
      <c r="BV12" s="1093"/>
      <c r="BW12" s="1093"/>
      <c r="BX12" s="1093"/>
      <c r="BY12" s="1093"/>
      <c r="BZ12" s="1093"/>
      <c r="CA12" s="1093"/>
      <c r="CB12" s="1093"/>
      <c r="CC12" s="1093"/>
      <c r="CD12" s="1093"/>
      <c r="CE12" s="1093"/>
      <c r="CF12" s="1093"/>
      <c r="CG12" s="1093"/>
      <c r="CH12" s="1093"/>
      <c r="CI12" s="1093"/>
      <c r="CJ12" s="1093"/>
      <c r="CK12" s="1093"/>
      <c r="CL12" s="1093"/>
      <c r="CM12" s="1093"/>
      <c r="CN12" s="1093"/>
      <c r="CO12" s="1093"/>
      <c r="CP12" s="1093"/>
      <c r="CQ12" s="1093"/>
      <c r="CR12" s="1093"/>
      <c r="CS12" s="1093"/>
      <c r="CT12" s="1093"/>
      <c r="CU12" s="1093"/>
      <c r="CV12" s="1093"/>
      <c r="CW12" s="1093"/>
      <c r="CX12" s="1093"/>
      <c r="CY12" s="1093"/>
      <c r="CZ12" s="1093"/>
      <c r="DA12" s="1093"/>
      <c r="DB12" s="1093"/>
      <c r="DC12" s="1093"/>
      <c r="DD12" s="1093"/>
      <c r="DE12" s="1093"/>
      <c r="DF12" s="94"/>
      <c r="DG12" s="94"/>
      <c r="DH12" s="94"/>
      <c r="DI12" s="94"/>
      <c r="DJ12" s="94"/>
      <c r="DK12" s="94"/>
      <c r="DL12" s="94"/>
      <c r="DM12" s="94"/>
      <c r="DN12" s="94"/>
      <c r="DO12" s="94"/>
      <c r="DP12" s="94"/>
      <c r="DQ12" s="94"/>
      <c r="DR12" s="94"/>
      <c r="DS12" s="94"/>
      <c r="DT12" s="94"/>
      <c r="DU12" s="94"/>
      <c r="DV12" s="94"/>
      <c r="DW12" s="94"/>
      <c r="EM12" s="95" t="s">
        <v>540</v>
      </c>
    </row>
    <row r="13" spans="1:143" s="95" customFormat="1" ht="13.2" x14ac:dyDescent="0.2">
      <c r="A13" s="1093"/>
      <c r="B13" s="1093"/>
      <c r="C13" s="1093"/>
      <c r="D13" s="1093"/>
      <c r="E13" s="1093"/>
      <c r="F13" s="1093"/>
      <c r="G13" s="1093"/>
      <c r="H13" s="1093"/>
      <c r="I13" s="1093"/>
      <c r="J13" s="1093"/>
      <c r="K13" s="1093"/>
      <c r="L13" s="1093"/>
      <c r="M13" s="1093"/>
      <c r="N13" s="1093"/>
      <c r="O13" s="1093"/>
      <c r="P13" s="1093"/>
      <c r="Q13" s="1093"/>
      <c r="R13" s="1093"/>
      <c r="S13" s="1093"/>
      <c r="T13" s="1093"/>
      <c r="U13" s="1093"/>
      <c r="V13" s="1093"/>
      <c r="W13" s="1093"/>
      <c r="X13" s="1093"/>
      <c r="Y13" s="1093"/>
      <c r="Z13" s="1093"/>
      <c r="AA13" s="1093"/>
      <c r="AB13" s="1093"/>
      <c r="AC13" s="1093"/>
      <c r="AD13" s="1093"/>
      <c r="AE13" s="1093"/>
      <c r="AF13" s="1093"/>
      <c r="AG13" s="1093"/>
      <c r="AH13" s="1093"/>
      <c r="AI13" s="1093"/>
      <c r="AJ13" s="1093"/>
      <c r="AK13" s="1093"/>
      <c r="AL13" s="1093"/>
      <c r="AM13" s="1093"/>
      <c r="AN13" s="1093"/>
      <c r="AO13" s="1093"/>
      <c r="AP13" s="1093"/>
      <c r="AQ13" s="1093"/>
      <c r="AR13" s="1093"/>
      <c r="AS13" s="1093"/>
      <c r="AT13" s="1093"/>
      <c r="AU13" s="1093"/>
      <c r="AV13" s="1093"/>
      <c r="AW13" s="1093"/>
      <c r="AX13" s="1093"/>
      <c r="AY13" s="1093"/>
      <c r="AZ13" s="1093"/>
      <c r="BA13" s="1093"/>
      <c r="BB13" s="1093"/>
      <c r="BC13" s="1093"/>
      <c r="BD13" s="1093"/>
      <c r="BE13" s="1093"/>
      <c r="BF13" s="1093"/>
      <c r="BG13" s="1093"/>
      <c r="BH13" s="1093"/>
      <c r="BI13" s="1093"/>
      <c r="BJ13" s="1093"/>
      <c r="BK13" s="1093"/>
      <c r="BL13" s="1093"/>
      <c r="BM13" s="1093"/>
      <c r="BN13" s="1093"/>
      <c r="BO13" s="1093"/>
      <c r="BP13" s="1093"/>
      <c r="BQ13" s="1093"/>
      <c r="BR13" s="1093"/>
      <c r="BS13" s="1093"/>
      <c r="BT13" s="1093"/>
      <c r="BU13" s="1093"/>
      <c r="BV13" s="1093"/>
      <c r="BW13" s="1093"/>
      <c r="BX13" s="1093"/>
      <c r="BY13" s="1093"/>
      <c r="BZ13" s="1093"/>
      <c r="CA13" s="1093"/>
      <c r="CB13" s="1093"/>
      <c r="CC13" s="1093"/>
      <c r="CD13" s="1093"/>
      <c r="CE13" s="1093"/>
      <c r="CF13" s="1093"/>
      <c r="CG13" s="1093"/>
      <c r="CH13" s="1093"/>
      <c r="CI13" s="1093"/>
      <c r="CJ13" s="1093"/>
      <c r="CK13" s="1093"/>
      <c r="CL13" s="1093"/>
      <c r="CM13" s="1093"/>
      <c r="CN13" s="1093"/>
      <c r="CO13" s="1093"/>
      <c r="CP13" s="1093"/>
      <c r="CQ13" s="1093"/>
      <c r="CR13" s="1093"/>
      <c r="CS13" s="1093"/>
      <c r="CT13" s="1093"/>
      <c r="CU13" s="1093"/>
      <c r="CV13" s="1093"/>
      <c r="CW13" s="1093"/>
      <c r="CX13" s="1093"/>
      <c r="CY13" s="1093"/>
      <c r="CZ13" s="1093"/>
      <c r="DA13" s="1093"/>
      <c r="DB13" s="1093"/>
      <c r="DC13" s="1093"/>
      <c r="DD13" s="1093"/>
      <c r="DE13" s="1093"/>
      <c r="DF13" s="94"/>
      <c r="DG13" s="94"/>
      <c r="DH13" s="94"/>
      <c r="DI13" s="94"/>
      <c r="DJ13" s="94"/>
      <c r="DK13" s="94"/>
      <c r="DL13" s="94"/>
      <c r="DM13" s="94"/>
      <c r="DN13" s="94"/>
      <c r="DO13" s="94"/>
      <c r="DP13" s="94"/>
      <c r="DQ13" s="94"/>
      <c r="DR13" s="94"/>
      <c r="DS13" s="94"/>
      <c r="DT13" s="94"/>
      <c r="DU13" s="94"/>
      <c r="DV13" s="94"/>
      <c r="DW13" s="94"/>
    </row>
    <row r="14" spans="1:143" s="95" customFormat="1" ht="13.2" x14ac:dyDescent="0.2">
      <c r="A14" s="1093"/>
      <c r="B14" s="1093"/>
      <c r="C14" s="1093"/>
      <c r="D14" s="1093"/>
      <c r="E14" s="1093"/>
      <c r="F14" s="1093"/>
      <c r="G14" s="1093"/>
      <c r="H14" s="1093"/>
      <c r="I14" s="1093"/>
      <c r="J14" s="1093"/>
      <c r="K14" s="1093"/>
      <c r="L14" s="1093"/>
      <c r="M14" s="1093"/>
      <c r="N14" s="1093"/>
      <c r="O14" s="1093"/>
      <c r="P14" s="1093"/>
      <c r="Q14" s="1093"/>
      <c r="R14" s="1093"/>
      <c r="S14" s="1093"/>
      <c r="T14" s="1093"/>
      <c r="U14" s="1093"/>
      <c r="V14" s="1093"/>
      <c r="W14" s="1093"/>
      <c r="X14" s="1093"/>
      <c r="Y14" s="1093"/>
      <c r="Z14" s="1093"/>
      <c r="AA14" s="1093"/>
      <c r="AB14" s="1093"/>
      <c r="AC14" s="1093"/>
      <c r="AD14" s="1093"/>
      <c r="AE14" s="1093"/>
      <c r="AF14" s="1093"/>
      <c r="AG14" s="1093"/>
      <c r="AH14" s="1093"/>
      <c r="AI14" s="1093"/>
      <c r="AJ14" s="1093"/>
      <c r="AK14" s="1093"/>
      <c r="AL14" s="1093"/>
      <c r="AM14" s="1093"/>
      <c r="AN14" s="1093"/>
      <c r="AO14" s="1093"/>
      <c r="AP14" s="1093"/>
      <c r="AQ14" s="1093"/>
      <c r="AR14" s="1093"/>
      <c r="AS14" s="1093"/>
      <c r="AT14" s="1093"/>
      <c r="AU14" s="1093"/>
      <c r="AV14" s="1093"/>
      <c r="AW14" s="1093"/>
      <c r="AX14" s="1093"/>
      <c r="AY14" s="1093"/>
      <c r="AZ14" s="1093"/>
      <c r="BA14" s="1093"/>
      <c r="BB14" s="1093"/>
      <c r="BC14" s="1093"/>
      <c r="BD14" s="1093"/>
      <c r="BE14" s="1093"/>
      <c r="BF14" s="1093"/>
      <c r="BG14" s="1093"/>
      <c r="BH14" s="1093"/>
      <c r="BI14" s="1093"/>
      <c r="BJ14" s="1093"/>
      <c r="BK14" s="1093"/>
      <c r="BL14" s="1093"/>
      <c r="BM14" s="1093"/>
      <c r="BN14" s="1093"/>
      <c r="BO14" s="1093"/>
      <c r="BP14" s="1093"/>
      <c r="BQ14" s="1093"/>
      <c r="BR14" s="1093"/>
      <c r="BS14" s="1093"/>
      <c r="BT14" s="1093"/>
      <c r="BU14" s="1093"/>
      <c r="BV14" s="1093"/>
      <c r="BW14" s="1093"/>
      <c r="BX14" s="1093"/>
      <c r="BY14" s="1093"/>
      <c r="BZ14" s="1093"/>
      <c r="CA14" s="1093"/>
      <c r="CB14" s="1093"/>
      <c r="CC14" s="1093"/>
      <c r="CD14" s="1093"/>
      <c r="CE14" s="1093"/>
      <c r="CF14" s="1093"/>
      <c r="CG14" s="1093"/>
      <c r="CH14" s="1093"/>
      <c r="CI14" s="1093"/>
      <c r="CJ14" s="1093"/>
      <c r="CK14" s="1093"/>
      <c r="CL14" s="1093"/>
      <c r="CM14" s="1093"/>
      <c r="CN14" s="1093"/>
      <c r="CO14" s="1093"/>
      <c r="CP14" s="1093"/>
      <c r="CQ14" s="1093"/>
      <c r="CR14" s="1093"/>
      <c r="CS14" s="1093"/>
      <c r="CT14" s="1093"/>
      <c r="CU14" s="1093"/>
      <c r="CV14" s="1093"/>
      <c r="CW14" s="1093"/>
      <c r="CX14" s="1093"/>
      <c r="CY14" s="1093"/>
      <c r="CZ14" s="1093"/>
      <c r="DA14" s="1093"/>
      <c r="DB14" s="1093"/>
      <c r="DC14" s="1093"/>
      <c r="DD14" s="1093"/>
      <c r="DE14" s="1093"/>
      <c r="DF14" s="94"/>
      <c r="DG14" s="94"/>
      <c r="DH14" s="94"/>
      <c r="DI14" s="94"/>
      <c r="DJ14" s="94"/>
      <c r="DK14" s="94"/>
      <c r="DL14" s="94"/>
      <c r="DM14" s="94"/>
      <c r="DN14" s="94"/>
      <c r="DO14" s="94"/>
      <c r="DP14" s="94"/>
      <c r="DQ14" s="94"/>
      <c r="DR14" s="94"/>
      <c r="DS14" s="94"/>
      <c r="DT14" s="94"/>
      <c r="DU14" s="94"/>
      <c r="DV14" s="94"/>
      <c r="DW14" s="94"/>
    </row>
    <row r="15" spans="1:143" s="95" customFormat="1" ht="13.2" x14ac:dyDescent="0.2">
      <c r="A15" s="1092"/>
      <c r="B15" s="1093"/>
      <c r="C15" s="1093"/>
      <c r="D15" s="1093"/>
      <c r="E15" s="1093"/>
      <c r="F15" s="1093"/>
      <c r="G15" s="1093"/>
      <c r="H15" s="1093"/>
      <c r="I15" s="1093"/>
      <c r="J15" s="1093"/>
      <c r="K15" s="1093"/>
      <c r="L15" s="1093"/>
      <c r="M15" s="1093"/>
      <c r="N15" s="1093"/>
      <c r="O15" s="1093"/>
      <c r="P15" s="1093"/>
      <c r="Q15" s="1093"/>
      <c r="R15" s="1093"/>
      <c r="S15" s="1093"/>
      <c r="T15" s="1093"/>
      <c r="U15" s="1093"/>
      <c r="V15" s="1093"/>
      <c r="W15" s="1093"/>
      <c r="X15" s="1093"/>
      <c r="Y15" s="1093"/>
      <c r="Z15" s="1093"/>
      <c r="AA15" s="1093"/>
      <c r="AB15" s="1093"/>
      <c r="AC15" s="1093"/>
      <c r="AD15" s="1093"/>
      <c r="AE15" s="1093"/>
      <c r="AF15" s="1093"/>
      <c r="AG15" s="1093"/>
      <c r="AH15" s="1093"/>
      <c r="AI15" s="1093"/>
      <c r="AJ15" s="1093"/>
      <c r="AK15" s="1093"/>
      <c r="AL15" s="1093"/>
      <c r="AM15" s="1093"/>
      <c r="AN15" s="1093"/>
      <c r="AO15" s="1093"/>
      <c r="AP15" s="1093"/>
      <c r="AQ15" s="1093"/>
      <c r="AR15" s="1093"/>
      <c r="AS15" s="1093"/>
      <c r="AT15" s="1093"/>
      <c r="AU15" s="1093"/>
      <c r="AV15" s="1093"/>
      <c r="AW15" s="1093"/>
      <c r="AX15" s="1093"/>
      <c r="AY15" s="1093"/>
      <c r="AZ15" s="1093"/>
      <c r="BA15" s="1093"/>
      <c r="BB15" s="1093"/>
      <c r="BC15" s="1093"/>
      <c r="BD15" s="1093"/>
      <c r="BE15" s="1093"/>
      <c r="BF15" s="1093"/>
      <c r="BG15" s="1093"/>
      <c r="BH15" s="1093"/>
      <c r="BI15" s="1093"/>
      <c r="BJ15" s="1093"/>
      <c r="BK15" s="1093"/>
      <c r="BL15" s="1093"/>
      <c r="BM15" s="1093"/>
      <c r="BN15" s="1093"/>
      <c r="BO15" s="1093"/>
      <c r="BP15" s="1093"/>
      <c r="BQ15" s="1093"/>
      <c r="BR15" s="1093"/>
      <c r="BS15" s="1093"/>
      <c r="BT15" s="1093"/>
      <c r="BU15" s="1093"/>
      <c r="BV15" s="1093"/>
      <c r="BW15" s="1093"/>
      <c r="BX15" s="1093"/>
      <c r="BY15" s="1093"/>
      <c r="BZ15" s="1093"/>
      <c r="CA15" s="1093"/>
      <c r="CB15" s="1093"/>
      <c r="CC15" s="1093"/>
      <c r="CD15" s="1093"/>
      <c r="CE15" s="1093"/>
      <c r="CF15" s="1093"/>
      <c r="CG15" s="1093"/>
      <c r="CH15" s="1093"/>
      <c r="CI15" s="1093"/>
      <c r="CJ15" s="1093"/>
      <c r="CK15" s="1093"/>
      <c r="CL15" s="1093"/>
      <c r="CM15" s="1093"/>
      <c r="CN15" s="1093"/>
      <c r="CO15" s="1093"/>
      <c r="CP15" s="1093"/>
      <c r="CQ15" s="1093"/>
      <c r="CR15" s="1093"/>
      <c r="CS15" s="1093"/>
      <c r="CT15" s="1093"/>
      <c r="CU15" s="1093"/>
      <c r="CV15" s="1093"/>
      <c r="CW15" s="1093"/>
      <c r="CX15" s="1093"/>
      <c r="CY15" s="1093"/>
      <c r="CZ15" s="1093"/>
      <c r="DA15" s="1093"/>
      <c r="DB15" s="1093"/>
      <c r="DC15" s="1093"/>
      <c r="DD15" s="1093"/>
      <c r="DE15" s="1093"/>
      <c r="DF15" s="94"/>
      <c r="DG15" s="94"/>
      <c r="DH15" s="94"/>
      <c r="DI15" s="94"/>
      <c r="DJ15" s="94"/>
      <c r="DK15" s="94"/>
      <c r="DL15" s="94"/>
      <c r="DM15" s="94"/>
      <c r="DN15" s="94"/>
      <c r="DO15" s="94"/>
      <c r="DP15" s="94"/>
      <c r="DQ15" s="94"/>
      <c r="DR15" s="94"/>
      <c r="DS15" s="94"/>
      <c r="DT15" s="94"/>
      <c r="DU15" s="94"/>
      <c r="DV15" s="94"/>
      <c r="DW15" s="94"/>
    </row>
    <row r="16" spans="1:143" s="95" customFormat="1" ht="13.2" x14ac:dyDescent="0.2">
      <c r="A16" s="1092"/>
      <c r="B16" s="1093"/>
      <c r="C16" s="1093"/>
      <c r="D16" s="1093"/>
      <c r="E16" s="1093"/>
      <c r="F16" s="1093"/>
      <c r="G16" s="1093"/>
      <c r="H16" s="1093"/>
      <c r="I16" s="1093"/>
      <c r="J16" s="1093"/>
      <c r="K16" s="1093"/>
      <c r="L16" s="1093"/>
      <c r="M16" s="1093"/>
      <c r="N16" s="1093"/>
      <c r="O16" s="1093"/>
      <c r="P16" s="1093"/>
      <c r="Q16" s="1093"/>
      <c r="R16" s="1093"/>
      <c r="S16" s="1093"/>
      <c r="T16" s="1093"/>
      <c r="U16" s="1093"/>
      <c r="V16" s="1093"/>
      <c r="W16" s="1093"/>
      <c r="X16" s="1093"/>
      <c r="Y16" s="1093"/>
      <c r="Z16" s="1093"/>
      <c r="AA16" s="1093"/>
      <c r="AB16" s="1093"/>
      <c r="AC16" s="1093"/>
      <c r="AD16" s="1093"/>
      <c r="AE16" s="1093"/>
      <c r="AF16" s="1093"/>
      <c r="AG16" s="1093"/>
      <c r="AH16" s="1093"/>
      <c r="AI16" s="1093"/>
      <c r="AJ16" s="1093"/>
      <c r="AK16" s="1093"/>
      <c r="AL16" s="1093"/>
      <c r="AM16" s="1093"/>
      <c r="AN16" s="1093"/>
      <c r="AO16" s="1093"/>
      <c r="AP16" s="1093"/>
      <c r="AQ16" s="1093"/>
      <c r="AR16" s="1093"/>
      <c r="AS16" s="1093"/>
      <c r="AT16" s="1093"/>
      <c r="AU16" s="1093"/>
      <c r="AV16" s="1093"/>
      <c r="AW16" s="1093"/>
      <c r="AX16" s="1093"/>
      <c r="AY16" s="1093"/>
      <c r="AZ16" s="1093"/>
      <c r="BA16" s="1093"/>
      <c r="BB16" s="1093"/>
      <c r="BC16" s="1093"/>
      <c r="BD16" s="1093"/>
      <c r="BE16" s="1093"/>
      <c r="BF16" s="1093"/>
      <c r="BG16" s="1093"/>
      <c r="BH16" s="1093"/>
      <c r="BI16" s="1093"/>
      <c r="BJ16" s="1093"/>
      <c r="BK16" s="1093"/>
      <c r="BL16" s="1093"/>
      <c r="BM16" s="1093"/>
      <c r="BN16" s="1093"/>
      <c r="BO16" s="1093"/>
      <c r="BP16" s="1093"/>
      <c r="BQ16" s="1093"/>
      <c r="BR16" s="1093"/>
      <c r="BS16" s="1093"/>
      <c r="BT16" s="1093"/>
      <c r="BU16" s="1093"/>
      <c r="BV16" s="1093"/>
      <c r="BW16" s="1093"/>
      <c r="BX16" s="1093"/>
      <c r="BY16" s="1093"/>
      <c r="BZ16" s="1093"/>
      <c r="CA16" s="1093"/>
      <c r="CB16" s="1093"/>
      <c r="CC16" s="1093"/>
      <c r="CD16" s="1093"/>
      <c r="CE16" s="1093"/>
      <c r="CF16" s="1093"/>
      <c r="CG16" s="1093"/>
      <c r="CH16" s="1093"/>
      <c r="CI16" s="1093"/>
      <c r="CJ16" s="1093"/>
      <c r="CK16" s="1093"/>
      <c r="CL16" s="1093"/>
      <c r="CM16" s="1093"/>
      <c r="CN16" s="1093"/>
      <c r="CO16" s="1093"/>
      <c r="CP16" s="1093"/>
      <c r="CQ16" s="1093"/>
      <c r="CR16" s="1093"/>
      <c r="CS16" s="1093"/>
      <c r="CT16" s="1093"/>
      <c r="CU16" s="1093"/>
      <c r="CV16" s="1093"/>
      <c r="CW16" s="1093"/>
      <c r="CX16" s="1093"/>
      <c r="CY16" s="1093"/>
      <c r="CZ16" s="1093"/>
      <c r="DA16" s="1093"/>
      <c r="DB16" s="1093"/>
      <c r="DC16" s="1093"/>
      <c r="DD16" s="1093"/>
      <c r="DE16" s="1093"/>
      <c r="DF16" s="94"/>
      <c r="DG16" s="94"/>
      <c r="DH16" s="94"/>
      <c r="DI16" s="94"/>
      <c r="DJ16" s="94"/>
      <c r="DK16" s="94"/>
      <c r="DL16" s="94"/>
      <c r="DM16" s="94"/>
      <c r="DN16" s="94"/>
      <c r="DO16" s="94"/>
      <c r="DP16" s="94"/>
      <c r="DQ16" s="94"/>
      <c r="DR16" s="94"/>
      <c r="DS16" s="94"/>
      <c r="DT16" s="94"/>
      <c r="DU16" s="94"/>
      <c r="DV16" s="94"/>
      <c r="DW16" s="94"/>
    </row>
    <row r="17" spans="1:351" s="95" customFormat="1" ht="13.2" x14ac:dyDescent="0.2">
      <c r="A17" s="1092"/>
      <c r="B17" s="1093"/>
      <c r="C17" s="1093"/>
      <c r="D17" s="1093"/>
      <c r="E17" s="1093"/>
      <c r="F17" s="1093"/>
      <c r="G17" s="1093"/>
      <c r="H17" s="1093"/>
      <c r="I17" s="1093"/>
      <c r="J17" s="1093"/>
      <c r="K17" s="1093"/>
      <c r="L17" s="1093"/>
      <c r="M17" s="1093"/>
      <c r="N17" s="1093"/>
      <c r="O17" s="1093"/>
      <c r="P17" s="1093"/>
      <c r="Q17" s="1093"/>
      <c r="R17" s="1093"/>
      <c r="S17" s="1093"/>
      <c r="T17" s="1093"/>
      <c r="U17" s="1093"/>
      <c r="V17" s="1093"/>
      <c r="W17" s="1093"/>
      <c r="X17" s="1093"/>
      <c r="Y17" s="1093"/>
      <c r="Z17" s="1093"/>
      <c r="AA17" s="1093"/>
      <c r="AB17" s="1093"/>
      <c r="AC17" s="1093"/>
      <c r="AD17" s="1093"/>
      <c r="AE17" s="1093"/>
      <c r="AF17" s="1093"/>
      <c r="AG17" s="1093"/>
      <c r="AH17" s="1093"/>
      <c r="AI17" s="1093"/>
      <c r="AJ17" s="1093"/>
      <c r="AK17" s="1093"/>
      <c r="AL17" s="1093"/>
      <c r="AM17" s="1093"/>
      <c r="AN17" s="1093"/>
      <c r="AO17" s="1093"/>
      <c r="AP17" s="1093"/>
      <c r="AQ17" s="1093"/>
      <c r="AR17" s="1093"/>
      <c r="AS17" s="1093"/>
      <c r="AT17" s="1093"/>
      <c r="AU17" s="1093"/>
      <c r="AV17" s="1093"/>
      <c r="AW17" s="1093"/>
      <c r="AX17" s="1093"/>
      <c r="AY17" s="1093"/>
      <c r="AZ17" s="1093"/>
      <c r="BA17" s="1093"/>
      <c r="BB17" s="1093"/>
      <c r="BC17" s="1093"/>
      <c r="BD17" s="1093"/>
      <c r="BE17" s="1093"/>
      <c r="BF17" s="1093"/>
      <c r="BG17" s="1093"/>
      <c r="BH17" s="1093"/>
      <c r="BI17" s="1093"/>
      <c r="BJ17" s="1093"/>
      <c r="BK17" s="1093"/>
      <c r="BL17" s="1093"/>
      <c r="BM17" s="1093"/>
      <c r="BN17" s="1093"/>
      <c r="BO17" s="1093"/>
      <c r="BP17" s="1093"/>
      <c r="BQ17" s="1093"/>
      <c r="BR17" s="1093"/>
      <c r="BS17" s="1093"/>
      <c r="BT17" s="1093"/>
      <c r="BU17" s="1093"/>
      <c r="BV17" s="1093"/>
      <c r="BW17" s="1093"/>
      <c r="BX17" s="1093"/>
      <c r="BY17" s="1093"/>
      <c r="BZ17" s="1093"/>
      <c r="CA17" s="1093"/>
      <c r="CB17" s="1093"/>
      <c r="CC17" s="1093"/>
      <c r="CD17" s="1093"/>
      <c r="CE17" s="1093"/>
      <c r="CF17" s="1093"/>
      <c r="CG17" s="1093"/>
      <c r="CH17" s="1093"/>
      <c r="CI17" s="1093"/>
      <c r="CJ17" s="1093"/>
      <c r="CK17" s="1093"/>
      <c r="CL17" s="1093"/>
      <c r="CM17" s="1093"/>
      <c r="CN17" s="1093"/>
      <c r="CO17" s="1093"/>
      <c r="CP17" s="1093"/>
      <c r="CQ17" s="1093"/>
      <c r="CR17" s="1093"/>
      <c r="CS17" s="1093"/>
      <c r="CT17" s="1093"/>
      <c r="CU17" s="1093"/>
      <c r="CV17" s="1093"/>
      <c r="CW17" s="1093"/>
      <c r="CX17" s="1093"/>
      <c r="CY17" s="1093"/>
      <c r="CZ17" s="1093"/>
      <c r="DA17" s="1093"/>
      <c r="DB17" s="1093"/>
      <c r="DC17" s="1093"/>
      <c r="DD17" s="1093"/>
      <c r="DE17" s="1093"/>
      <c r="DF17" s="94"/>
      <c r="DG17" s="94"/>
      <c r="DH17" s="94"/>
      <c r="DI17" s="94"/>
      <c r="DJ17" s="94"/>
      <c r="DK17" s="94"/>
      <c r="DL17" s="94"/>
      <c r="DM17" s="94"/>
      <c r="DN17" s="94"/>
      <c r="DO17" s="94"/>
      <c r="DP17" s="94"/>
      <c r="DQ17" s="94"/>
      <c r="DR17" s="94"/>
      <c r="DS17" s="94"/>
      <c r="DT17" s="94"/>
      <c r="DU17" s="94"/>
      <c r="DV17" s="94"/>
      <c r="DW17" s="94"/>
    </row>
    <row r="18" spans="1:351" s="95" customFormat="1" ht="13.2" x14ac:dyDescent="0.2">
      <c r="A18" s="1092"/>
      <c r="B18" s="1093"/>
      <c r="C18" s="1093"/>
      <c r="D18" s="1093"/>
      <c r="E18" s="1093"/>
      <c r="F18" s="1093"/>
      <c r="G18" s="1093"/>
      <c r="H18" s="1093"/>
      <c r="I18" s="1093"/>
      <c r="J18" s="1093"/>
      <c r="K18" s="1093"/>
      <c r="L18" s="1093"/>
      <c r="M18" s="1093"/>
      <c r="N18" s="1093"/>
      <c r="O18" s="1093"/>
      <c r="P18" s="1093"/>
      <c r="Q18" s="1093"/>
      <c r="R18" s="1093"/>
      <c r="S18" s="1093"/>
      <c r="T18" s="1093"/>
      <c r="U18" s="1093"/>
      <c r="V18" s="1093"/>
      <c r="W18" s="1093"/>
      <c r="X18" s="1093"/>
      <c r="Y18" s="1093"/>
      <c r="Z18" s="1093"/>
      <c r="AA18" s="1093"/>
      <c r="AB18" s="1093"/>
      <c r="AC18" s="1093"/>
      <c r="AD18" s="1093"/>
      <c r="AE18" s="1093"/>
      <c r="AF18" s="1093"/>
      <c r="AG18" s="1093"/>
      <c r="AH18" s="1093"/>
      <c r="AI18" s="1093"/>
      <c r="AJ18" s="1093"/>
      <c r="AK18" s="1093"/>
      <c r="AL18" s="1093"/>
      <c r="AM18" s="1093"/>
      <c r="AN18" s="1093"/>
      <c r="AO18" s="1093"/>
      <c r="AP18" s="1093"/>
      <c r="AQ18" s="1093"/>
      <c r="AR18" s="1093"/>
      <c r="AS18" s="1093"/>
      <c r="AT18" s="1093"/>
      <c r="AU18" s="1093"/>
      <c r="AV18" s="1093"/>
      <c r="AW18" s="1093"/>
      <c r="AX18" s="1093"/>
      <c r="AY18" s="1093"/>
      <c r="AZ18" s="1093"/>
      <c r="BA18" s="1093"/>
      <c r="BB18" s="1093"/>
      <c r="BC18" s="1093"/>
      <c r="BD18" s="1093"/>
      <c r="BE18" s="1093"/>
      <c r="BF18" s="1093"/>
      <c r="BG18" s="1093"/>
      <c r="BH18" s="1093"/>
      <c r="BI18" s="1093"/>
      <c r="BJ18" s="1093"/>
      <c r="BK18" s="1093"/>
      <c r="BL18" s="1093"/>
      <c r="BM18" s="1093"/>
      <c r="BN18" s="1093"/>
      <c r="BO18" s="1093"/>
      <c r="BP18" s="1093"/>
      <c r="BQ18" s="1093"/>
      <c r="BR18" s="1093"/>
      <c r="BS18" s="1093"/>
      <c r="BT18" s="1093"/>
      <c r="BU18" s="1093"/>
      <c r="BV18" s="1093"/>
      <c r="BW18" s="1093"/>
      <c r="BX18" s="1093"/>
      <c r="BY18" s="1093"/>
      <c r="BZ18" s="1093"/>
      <c r="CA18" s="1093"/>
      <c r="CB18" s="1093"/>
      <c r="CC18" s="1093"/>
      <c r="CD18" s="1093"/>
      <c r="CE18" s="1093"/>
      <c r="CF18" s="1093"/>
      <c r="CG18" s="1093"/>
      <c r="CH18" s="1093"/>
      <c r="CI18" s="1093"/>
      <c r="CJ18" s="1093"/>
      <c r="CK18" s="1093"/>
      <c r="CL18" s="1093"/>
      <c r="CM18" s="1093"/>
      <c r="CN18" s="1093"/>
      <c r="CO18" s="1093"/>
      <c r="CP18" s="1093"/>
      <c r="CQ18" s="1093"/>
      <c r="CR18" s="1093"/>
      <c r="CS18" s="1093"/>
      <c r="CT18" s="1093"/>
      <c r="CU18" s="1093"/>
      <c r="CV18" s="1093"/>
      <c r="CW18" s="1093"/>
      <c r="CX18" s="1093"/>
      <c r="CY18" s="1093"/>
      <c r="CZ18" s="1093"/>
      <c r="DA18" s="1093"/>
      <c r="DB18" s="1093"/>
      <c r="DC18" s="1093"/>
      <c r="DD18" s="1093"/>
      <c r="DE18" s="1093"/>
      <c r="DF18" s="94"/>
      <c r="DG18" s="94"/>
      <c r="DH18" s="94"/>
      <c r="DI18" s="94"/>
      <c r="DJ18" s="94"/>
      <c r="DK18" s="94"/>
      <c r="DL18" s="94"/>
      <c r="DM18" s="94"/>
      <c r="DN18" s="94"/>
      <c r="DO18" s="94"/>
      <c r="DP18" s="94"/>
      <c r="DQ18" s="94"/>
      <c r="DR18" s="94"/>
      <c r="DS18" s="94"/>
      <c r="DT18" s="94"/>
      <c r="DU18" s="94"/>
      <c r="DV18" s="94"/>
      <c r="DW18" s="94"/>
    </row>
    <row r="19" spans="1:351" ht="13.2" x14ac:dyDescent="0.2">
      <c r="DD19" s="1092"/>
      <c r="DE19" s="1092"/>
    </row>
    <row r="20" spans="1:351" ht="13.2" x14ac:dyDescent="0.2">
      <c r="DD20" s="1092"/>
      <c r="DE20" s="1092"/>
    </row>
    <row r="21" spans="1:351" ht="16.2" x14ac:dyDescent="0.2">
      <c r="B21" s="1094"/>
      <c r="C21" s="1095"/>
      <c r="D21" s="1095"/>
      <c r="E21" s="1095"/>
      <c r="F21" s="1095"/>
      <c r="G21" s="1095"/>
      <c r="H21" s="1095"/>
      <c r="I21" s="1095"/>
      <c r="J21" s="1095"/>
      <c r="K21" s="1095"/>
      <c r="L21" s="1095"/>
      <c r="M21" s="1095"/>
      <c r="N21" s="1096"/>
      <c r="O21" s="1095"/>
      <c r="P21" s="1095"/>
      <c r="Q21" s="1095"/>
      <c r="R21" s="1095"/>
      <c r="S21" s="1095"/>
      <c r="T21" s="1095"/>
      <c r="U21" s="1095"/>
      <c r="V21" s="1095"/>
      <c r="W21" s="1095"/>
      <c r="X21" s="1095"/>
      <c r="Y21" s="1095"/>
      <c r="Z21" s="1095"/>
      <c r="AA21" s="1095"/>
      <c r="AB21" s="1095"/>
      <c r="AC21" s="1095"/>
      <c r="AD21" s="1095"/>
      <c r="AE21" s="1095"/>
      <c r="AF21" s="1095"/>
      <c r="AG21" s="1095"/>
      <c r="AH21" s="1095"/>
      <c r="AI21" s="1095"/>
      <c r="AJ21" s="1095"/>
      <c r="AK21" s="1095"/>
      <c r="AL21" s="1095"/>
      <c r="AM21" s="1095"/>
      <c r="AN21" s="1095"/>
      <c r="AO21" s="1095"/>
      <c r="AP21" s="1095"/>
      <c r="AQ21" s="1095"/>
      <c r="AR21" s="1095"/>
      <c r="AS21" s="1095"/>
      <c r="AT21" s="1096"/>
      <c r="AU21" s="1095"/>
      <c r="AV21" s="1095"/>
      <c r="AW21" s="1095"/>
      <c r="AX21" s="1095"/>
      <c r="AY21" s="1095"/>
      <c r="AZ21" s="1095"/>
      <c r="BA21" s="1095"/>
      <c r="BB21" s="1095"/>
      <c r="BC21" s="1095"/>
      <c r="BD21" s="1095"/>
      <c r="BE21" s="1095"/>
      <c r="BF21" s="1096"/>
      <c r="BG21" s="1095"/>
      <c r="BH21" s="1095"/>
      <c r="BI21" s="1095"/>
      <c r="BJ21" s="1095"/>
      <c r="BK21" s="1095"/>
      <c r="BL21" s="1095"/>
      <c r="BM21" s="1095"/>
      <c r="BN21" s="1095"/>
      <c r="BO21" s="1095"/>
      <c r="BP21" s="1095"/>
      <c r="BQ21" s="1095"/>
      <c r="BR21" s="1096"/>
      <c r="BS21" s="1095"/>
      <c r="BT21" s="1095"/>
      <c r="BU21" s="1095"/>
      <c r="BV21" s="1095"/>
      <c r="BW21" s="1095"/>
      <c r="BX21" s="1095"/>
      <c r="BY21" s="1095"/>
      <c r="BZ21" s="1095"/>
      <c r="CA21" s="1095"/>
      <c r="CB21" s="1095"/>
      <c r="CC21" s="1095"/>
      <c r="CD21" s="1096"/>
      <c r="CE21" s="1095"/>
      <c r="CF21" s="1095"/>
      <c r="CG21" s="1095"/>
      <c r="CH21" s="1095"/>
      <c r="CI21" s="1095"/>
      <c r="CJ21" s="1095"/>
      <c r="CK21" s="1095"/>
      <c r="CL21" s="1095"/>
      <c r="CM21" s="1095"/>
      <c r="CN21" s="1095"/>
      <c r="CO21" s="1095"/>
      <c r="CP21" s="1096"/>
      <c r="CQ21" s="1095"/>
      <c r="CR21" s="1095"/>
      <c r="CS21" s="1095"/>
      <c r="CT21" s="1095"/>
      <c r="CU21" s="1095"/>
      <c r="CV21" s="1095"/>
      <c r="CW21" s="1095"/>
      <c r="CX21" s="1095"/>
      <c r="CY21" s="1095"/>
      <c r="CZ21" s="1095"/>
      <c r="DA21" s="1095"/>
      <c r="DB21" s="1096"/>
      <c r="DC21" s="1095"/>
      <c r="DD21" s="1097"/>
      <c r="DE21" s="1092"/>
      <c r="MM21" s="1098"/>
    </row>
    <row r="22" spans="1:351" ht="16.2" x14ac:dyDescent="0.2">
      <c r="B22" s="1099"/>
      <c r="MM22" s="1098"/>
    </row>
    <row r="23" spans="1:351" ht="13.2" x14ac:dyDescent="0.2">
      <c r="B23" s="1099"/>
    </row>
    <row r="24" spans="1:351" ht="13.2" x14ac:dyDescent="0.2">
      <c r="B24" s="1099"/>
    </row>
    <row r="25" spans="1:351" ht="13.2" x14ac:dyDescent="0.2">
      <c r="B25" s="1099"/>
    </row>
    <row r="26" spans="1:351" ht="13.2" x14ac:dyDescent="0.2">
      <c r="B26" s="1099"/>
    </row>
    <row r="27" spans="1:351" ht="13.2" x14ac:dyDescent="0.2">
      <c r="B27" s="1099"/>
    </row>
    <row r="28" spans="1:351" ht="13.2" x14ac:dyDescent="0.2">
      <c r="B28" s="1099"/>
    </row>
    <row r="29" spans="1:351" ht="13.2" x14ac:dyDescent="0.2">
      <c r="B29" s="1099"/>
    </row>
    <row r="30" spans="1:351" ht="13.2" x14ac:dyDescent="0.2">
      <c r="B30" s="1099"/>
    </row>
    <row r="31" spans="1:351" ht="13.2" x14ac:dyDescent="0.2">
      <c r="B31" s="1099"/>
    </row>
    <row r="32" spans="1:351" ht="13.2" x14ac:dyDescent="0.2">
      <c r="B32" s="1099"/>
    </row>
    <row r="33" spans="2:109" ht="13.2" x14ac:dyDescent="0.2">
      <c r="B33" s="1099"/>
    </row>
    <row r="34" spans="2:109" ht="13.2" x14ac:dyDescent="0.2">
      <c r="B34" s="1099"/>
    </row>
    <row r="35" spans="2:109" ht="13.2" x14ac:dyDescent="0.2">
      <c r="B35" s="1099"/>
    </row>
    <row r="36" spans="2:109" ht="13.2" x14ac:dyDescent="0.2">
      <c r="B36" s="1099"/>
    </row>
    <row r="37" spans="2:109" ht="13.2" x14ac:dyDescent="0.2">
      <c r="B37" s="1099"/>
    </row>
    <row r="38" spans="2:109" ht="13.2" x14ac:dyDescent="0.2">
      <c r="B38" s="1099"/>
    </row>
    <row r="39" spans="2:109" ht="13.2" x14ac:dyDescent="0.2">
      <c r="B39" s="1101"/>
      <c r="C39" s="1102"/>
      <c r="D39" s="1102"/>
      <c r="E39" s="1102"/>
      <c r="F39" s="1102"/>
      <c r="G39" s="1102"/>
      <c r="H39" s="1102"/>
      <c r="I39" s="1102"/>
      <c r="J39" s="1102"/>
      <c r="K39" s="1102"/>
      <c r="L39" s="1102"/>
      <c r="M39" s="1102"/>
      <c r="N39" s="1102"/>
      <c r="O39" s="1102"/>
      <c r="P39" s="1102"/>
      <c r="Q39" s="1102"/>
      <c r="R39" s="1102"/>
      <c r="S39" s="1102"/>
      <c r="T39" s="1102"/>
      <c r="U39" s="1102"/>
      <c r="V39" s="1102"/>
      <c r="W39" s="1102"/>
      <c r="X39" s="1102"/>
      <c r="Y39" s="1102"/>
      <c r="Z39" s="1102"/>
      <c r="AA39" s="1102"/>
      <c r="AB39" s="1102"/>
      <c r="AC39" s="1102"/>
      <c r="AD39" s="1102"/>
      <c r="AE39" s="1102"/>
      <c r="AF39" s="1102"/>
      <c r="AG39" s="1102"/>
      <c r="AH39" s="1102"/>
      <c r="AI39" s="1102"/>
      <c r="AJ39" s="1102"/>
      <c r="AK39" s="1102"/>
      <c r="AL39" s="1102"/>
      <c r="AM39" s="1102"/>
      <c r="AN39" s="1102"/>
      <c r="AO39" s="1102"/>
      <c r="AP39" s="1102"/>
      <c r="AQ39" s="1102"/>
      <c r="AR39" s="1102"/>
      <c r="AS39" s="1102"/>
      <c r="AT39" s="1102"/>
      <c r="AU39" s="1102"/>
      <c r="AV39" s="1102"/>
      <c r="AW39" s="1102"/>
      <c r="AX39" s="1102"/>
      <c r="AY39" s="1102"/>
      <c r="AZ39" s="1102"/>
      <c r="BA39" s="1102"/>
      <c r="BB39" s="1102"/>
      <c r="BC39" s="1102"/>
      <c r="BD39" s="1102"/>
      <c r="BE39" s="1102"/>
      <c r="BF39" s="1102"/>
      <c r="BG39" s="1102"/>
      <c r="BH39" s="1102"/>
      <c r="BI39" s="1102"/>
      <c r="BJ39" s="1102"/>
      <c r="BK39" s="1102"/>
      <c r="BL39" s="1102"/>
      <c r="BM39" s="1102"/>
      <c r="BN39" s="1102"/>
      <c r="BO39" s="1102"/>
      <c r="BP39" s="1102"/>
      <c r="BQ39" s="1102"/>
      <c r="BR39" s="1102"/>
      <c r="BS39" s="1102"/>
      <c r="BT39" s="1102"/>
      <c r="BU39" s="1102"/>
      <c r="BV39" s="1102"/>
      <c r="BW39" s="1102"/>
      <c r="BX39" s="1102"/>
      <c r="BY39" s="1102"/>
      <c r="BZ39" s="1102"/>
      <c r="CA39" s="1102"/>
      <c r="CB39" s="1102"/>
      <c r="CC39" s="1102"/>
      <c r="CD39" s="1102"/>
      <c r="CE39" s="1102"/>
      <c r="CF39" s="1102"/>
      <c r="CG39" s="1102"/>
      <c r="CH39" s="1102"/>
      <c r="CI39" s="1102"/>
      <c r="CJ39" s="1102"/>
      <c r="CK39" s="1102"/>
      <c r="CL39" s="1102"/>
      <c r="CM39" s="1102"/>
      <c r="CN39" s="1102"/>
      <c r="CO39" s="1102"/>
      <c r="CP39" s="1102"/>
      <c r="CQ39" s="1102"/>
      <c r="CR39" s="1102"/>
      <c r="CS39" s="1102"/>
      <c r="CT39" s="1102"/>
      <c r="CU39" s="1102"/>
      <c r="CV39" s="1102"/>
      <c r="CW39" s="1102"/>
      <c r="CX39" s="1102"/>
      <c r="CY39" s="1102"/>
      <c r="CZ39" s="1102"/>
      <c r="DA39" s="1102"/>
      <c r="DB39" s="1102"/>
      <c r="DC39" s="1102"/>
      <c r="DD39" s="1103"/>
    </row>
    <row r="40" spans="2:109" ht="13.2" x14ac:dyDescent="0.2">
      <c r="B40" s="1104"/>
      <c r="DD40" s="1104"/>
      <c r="DE40" s="1092"/>
    </row>
    <row r="41" spans="2:109" ht="16.2" x14ac:dyDescent="0.2">
      <c r="B41" s="1105" t="s">
        <v>541</v>
      </c>
      <c r="C41" s="1095"/>
      <c r="D41" s="1095"/>
      <c r="E41" s="1095"/>
      <c r="F41" s="1095"/>
      <c r="G41" s="1095"/>
      <c r="H41" s="1095"/>
      <c r="I41" s="1095"/>
      <c r="J41" s="1095"/>
      <c r="K41" s="1095"/>
      <c r="L41" s="1095"/>
      <c r="M41" s="1095"/>
      <c r="N41" s="1095"/>
      <c r="O41" s="1095"/>
      <c r="P41" s="1095"/>
      <c r="Q41" s="1095"/>
      <c r="R41" s="1095"/>
      <c r="S41" s="1095"/>
      <c r="T41" s="1095"/>
      <c r="U41" s="1095"/>
      <c r="V41" s="1095"/>
      <c r="W41" s="1095"/>
      <c r="X41" s="1095"/>
      <c r="Y41" s="1095"/>
      <c r="Z41" s="1095"/>
      <c r="AA41" s="1095"/>
      <c r="AB41" s="1095"/>
      <c r="AC41" s="1095"/>
      <c r="AD41" s="1095"/>
      <c r="AE41" s="1095"/>
      <c r="AF41" s="1095"/>
      <c r="AG41" s="1095"/>
      <c r="AH41" s="1095"/>
      <c r="AI41" s="1095"/>
      <c r="AJ41" s="1095"/>
      <c r="AK41" s="1095"/>
      <c r="AL41" s="1095"/>
      <c r="AM41" s="1095"/>
      <c r="AN41" s="1095"/>
      <c r="AO41" s="1095"/>
      <c r="AP41" s="1095"/>
      <c r="AQ41" s="1095"/>
      <c r="AR41" s="1095"/>
      <c r="AS41" s="1095"/>
      <c r="AT41" s="1095"/>
      <c r="AU41" s="1095"/>
      <c r="AV41" s="1095"/>
      <c r="AW41" s="1095"/>
      <c r="AX41" s="1095"/>
      <c r="AY41" s="1095"/>
      <c r="AZ41" s="1095"/>
      <c r="BA41" s="1095"/>
      <c r="BB41" s="1095"/>
      <c r="BC41" s="1095"/>
      <c r="BD41" s="1095"/>
      <c r="BE41" s="1095"/>
      <c r="BF41" s="1095"/>
      <c r="BG41" s="1095"/>
      <c r="BH41" s="1095"/>
      <c r="BI41" s="1095"/>
      <c r="BJ41" s="1095"/>
      <c r="BK41" s="1095"/>
      <c r="BL41" s="1095"/>
      <c r="BM41" s="1095"/>
      <c r="BN41" s="1095"/>
      <c r="BO41" s="1095"/>
      <c r="BP41" s="1095"/>
      <c r="BQ41" s="1095"/>
      <c r="BR41" s="1095"/>
      <c r="BS41" s="1095"/>
      <c r="BT41" s="1095"/>
      <c r="BU41" s="1095"/>
      <c r="BV41" s="1095"/>
      <c r="BW41" s="1095"/>
      <c r="BX41" s="1095"/>
      <c r="BY41" s="1095"/>
      <c r="BZ41" s="1095"/>
      <c r="CA41" s="1095"/>
      <c r="CB41" s="1095"/>
      <c r="CC41" s="1095"/>
      <c r="CD41" s="1095"/>
      <c r="CE41" s="1095"/>
      <c r="CF41" s="1095"/>
      <c r="CG41" s="1095"/>
      <c r="CH41" s="1095"/>
      <c r="CI41" s="1095"/>
      <c r="CJ41" s="1095"/>
      <c r="CK41" s="1095"/>
      <c r="CL41" s="1095"/>
      <c r="CM41" s="1095"/>
      <c r="CN41" s="1095"/>
      <c r="CO41" s="1095"/>
      <c r="CP41" s="1095"/>
      <c r="CQ41" s="1095"/>
      <c r="CR41" s="1095"/>
      <c r="CS41" s="1095"/>
      <c r="CT41" s="1095"/>
      <c r="CU41" s="1095"/>
      <c r="CV41" s="1095"/>
      <c r="CW41" s="1095"/>
      <c r="CX41" s="1095"/>
      <c r="CY41" s="1095"/>
      <c r="CZ41" s="1095"/>
      <c r="DA41" s="1095"/>
      <c r="DB41" s="1095"/>
      <c r="DC41" s="1095"/>
      <c r="DD41" s="1097"/>
    </row>
    <row r="42" spans="2:109" ht="13.2" x14ac:dyDescent="0.2">
      <c r="B42" s="1099"/>
      <c r="G42" s="1106"/>
      <c r="I42" s="1107"/>
      <c r="J42" s="1107"/>
      <c r="K42" s="1107"/>
      <c r="AM42" s="1106"/>
      <c r="AN42" s="1106" t="s">
        <v>542</v>
      </c>
      <c r="AP42" s="1107"/>
      <c r="AQ42" s="1107"/>
      <c r="AR42" s="1107"/>
      <c r="AY42" s="1106"/>
      <c r="BA42" s="1107"/>
      <c r="BB42" s="1107"/>
      <c r="BC42" s="1107"/>
      <c r="BK42" s="1106"/>
      <c r="BM42" s="1107"/>
      <c r="BN42" s="1107"/>
      <c r="BO42" s="1107"/>
      <c r="BW42" s="1106"/>
      <c r="BY42" s="1107"/>
      <c r="BZ42" s="1107"/>
      <c r="CA42" s="1107"/>
      <c r="CI42" s="1106"/>
      <c r="CK42" s="1107"/>
      <c r="CL42" s="1107"/>
      <c r="CM42" s="1107"/>
      <c r="CU42" s="1106"/>
      <c r="CW42" s="1107"/>
      <c r="CX42" s="1107"/>
      <c r="CY42" s="1107"/>
    </row>
    <row r="43" spans="2:109" ht="13.5" customHeight="1" x14ac:dyDescent="0.2">
      <c r="B43" s="1099"/>
      <c r="AN43" s="1108" t="s">
        <v>543</v>
      </c>
      <c r="AO43" s="1109"/>
      <c r="AP43" s="1109"/>
      <c r="AQ43" s="1109"/>
      <c r="AR43" s="1109"/>
      <c r="AS43" s="1109"/>
      <c r="AT43" s="1109"/>
      <c r="AU43" s="1109"/>
      <c r="AV43" s="1109"/>
      <c r="AW43" s="1109"/>
      <c r="AX43" s="1109"/>
      <c r="AY43" s="1109"/>
      <c r="AZ43" s="1109"/>
      <c r="BA43" s="1109"/>
      <c r="BB43" s="1109"/>
      <c r="BC43" s="1109"/>
      <c r="BD43" s="1109"/>
      <c r="BE43" s="1109"/>
      <c r="BF43" s="1109"/>
      <c r="BG43" s="1109"/>
      <c r="BH43" s="1109"/>
      <c r="BI43" s="1109"/>
      <c r="BJ43" s="1109"/>
      <c r="BK43" s="1109"/>
      <c r="BL43" s="1109"/>
      <c r="BM43" s="1109"/>
      <c r="BN43" s="1109"/>
      <c r="BO43" s="1109"/>
      <c r="BP43" s="1109"/>
      <c r="BQ43" s="1109"/>
      <c r="BR43" s="1109"/>
      <c r="BS43" s="1109"/>
      <c r="BT43" s="1109"/>
      <c r="BU43" s="1109"/>
      <c r="BV43" s="1109"/>
      <c r="BW43" s="1109"/>
      <c r="BX43" s="1109"/>
      <c r="BY43" s="1109"/>
      <c r="BZ43" s="1109"/>
      <c r="CA43" s="1109"/>
      <c r="CB43" s="1109"/>
      <c r="CC43" s="1109"/>
      <c r="CD43" s="1109"/>
      <c r="CE43" s="1109"/>
      <c r="CF43" s="1109"/>
      <c r="CG43" s="1109"/>
      <c r="CH43" s="1109"/>
      <c r="CI43" s="1109"/>
      <c r="CJ43" s="1109"/>
      <c r="CK43" s="1109"/>
      <c r="CL43" s="1109"/>
      <c r="CM43" s="1109"/>
      <c r="CN43" s="1109"/>
      <c r="CO43" s="1109"/>
      <c r="CP43" s="1109"/>
      <c r="CQ43" s="1109"/>
      <c r="CR43" s="1109"/>
      <c r="CS43" s="1109"/>
      <c r="CT43" s="1109"/>
      <c r="CU43" s="1109"/>
      <c r="CV43" s="1109"/>
      <c r="CW43" s="1109"/>
      <c r="CX43" s="1109"/>
      <c r="CY43" s="1109"/>
      <c r="CZ43" s="1109"/>
      <c r="DA43" s="1109"/>
      <c r="DB43" s="1109"/>
      <c r="DC43" s="1110"/>
    </row>
    <row r="44" spans="2:109" ht="13.2" x14ac:dyDescent="0.2">
      <c r="B44" s="1099"/>
      <c r="AN44" s="1111"/>
      <c r="AO44" s="1112"/>
      <c r="AP44" s="1112"/>
      <c r="AQ44" s="1112"/>
      <c r="AR44" s="1112"/>
      <c r="AS44" s="1112"/>
      <c r="AT44" s="1112"/>
      <c r="AU44" s="1112"/>
      <c r="AV44" s="1112"/>
      <c r="AW44" s="1112"/>
      <c r="AX44" s="1112"/>
      <c r="AY44" s="1112"/>
      <c r="AZ44" s="1112"/>
      <c r="BA44" s="1112"/>
      <c r="BB44" s="1112"/>
      <c r="BC44" s="1112"/>
      <c r="BD44" s="1112"/>
      <c r="BE44" s="1112"/>
      <c r="BF44" s="1112"/>
      <c r="BG44" s="1112"/>
      <c r="BH44" s="1112"/>
      <c r="BI44" s="1112"/>
      <c r="BJ44" s="1112"/>
      <c r="BK44" s="1112"/>
      <c r="BL44" s="1112"/>
      <c r="BM44" s="1112"/>
      <c r="BN44" s="1112"/>
      <c r="BO44" s="1112"/>
      <c r="BP44" s="1112"/>
      <c r="BQ44" s="1112"/>
      <c r="BR44" s="1112"/>
      <c r="BS44" s="1112"/>
      <c r="BT44" s="1112"/>
      <c r="BU44" s="1112"/>
      <c r="BV44" s="1112"/>
      <c r="BW44" s="1112"/>
      <c r="BX44" s="1112"/>
      <c r="BY44" s="1112"/>
      <c r="BZ44" s="1112"/>
      <c r="CA44" s="1112"/>
      <c r="CB44" s="1112"/>
      <c r="CC44" s="1112"/>
      <c r="CD44" s="1112"/>
      <c r="CE44" s="1112"/>
      <c r="CF44" s="1112"/>
      <c r="CG44" s="1112"/>
      <c r="CH44" s="1112"/>
      <c r="CI44" s="1112"/>
      <c r="CJ44" s="1112"/>
      <c r="CK44" s="1112"/>
      <c r="CL44" s="1112"/>
      <c r="CM44" s="1112"/>
      <c r="CN44" s="1112"/>
      <c r="CO44" s="1112"/>
      <c r="CP44" s="1112"/>
      <c r="CQ44" s="1112"/>
      <c r="CR44" s="1112"/>
      <c r="CS44" s="1112"/>
      <c r="CT44" s="1112"/>
      <c r="CU44" s="1112"/>
      <c r="CV44" s="1112"/>
      <c r="CW44" s="1112"/>
      <c r="CX44" s="1112"/>
      <c r="CY44" s="1112"/>
      <c r="CZ44" s="1112"/>
      <c r="DA44" s="1112"/>
      <c r="DB44" s="1112"/>
      <c r="DC44" s="1113"/>
    </row>
    <row r="45" spans="2:109" ht="13.2" x14ac:dyDescent="0.2">
      <c r="B45" s="1099"/>
      <c r="AN45" s="1111"/>
      <c r="AO45" s="1112"/>
      <c r="AP45" s="1112"/>
      <c r="AQ45" s="1112"/>
      <c r="AR45" s="1112"/>
      <c r="AS45" s="1112"/>
      <c r="AT45" s="1112"/>
      <c r="AU45" s="1112"/>
      <c r="AV45" s="1112"/>
      <c r="AW45" s="1112"/>
      <c r="AX45" s="1112"/>
      <c r="AY45" s="1112"/>
      <c r="AZ45" s="1112"/>
      <c r="BA45" s="1112"/>
      <c r="BB45" s="1112"/>
      <c r="BC45" s="1112"/>
      <c r="BD45" s="1112"/>
      <c r="BE45" s="1112"/>
      <c r="BF45" s="1112"/>
      <c r="BG45" s="1112"/>
      <c r="BH45" s="1112"/>
      <c r="BI45" s="1112"/>
      <c r="BJ45" s="1112"/>
      <c r="BK45" s="1112"/>
      <c r="BL45" s="1112"/>
      <c r="BM45" s="1112"/>
      <c r="BN45" s="1112"/>
      <c r="BO45" s="1112"/>
      <c r="BP45" s="1112"/>
      <c r="BQ45" s="1112"/>
      <c r="BR45" s="1112"/>
      <c r="BS45" s="1112"/>
      <c r="BT45" s="1112"/>
      <c r="BU45" s="1112"/>
      <c r="BV45" s="1112"/>
      <c r="BW45" s="1112"/>
      <c r="BX45" s="1112"/>
      <c r="BY45" s="1112"/>
      <c r="BZ45" s="1112"/>
      <c r="CA45" s="1112"/>
      <c r="CB45" s="1112"/>
      <c r="CC45" s="1112"/>
      <c r="CD45" s="1112"/>
      <c r="CE45" s="1112"/>
      <c r="CF45" s="1112"/>
      <c r="CG45" s="1112"/>
      <c r="CH45" s="1112"/>
      <c r="CI45" s="1112"/>
      <c r="CJ45" s="1112"/>
      <c r="CK45" s="1112"/>
      <c r="CL45" s="1112"/>
      <c r="CM45" s="1112"/>
      <c r="CN45" s="1112"/>
      <c r="CO45" s="1112"/>
      <c r="CP45" s="1112"/>
      <c r="CQ45" s="1112"/>
      <c r="CR45" s="1112"/>
      <c r="CS45" s="1112"/>
      <c r="CT45" s="1112"/>
      <c r="CU45" s="1112"/>
      <c r="CV45" s="1112"/>
      <c r="CW45" s="1112"/>
      <c r="CX45" s="1112"/>
      <c r="CY45" s="1112"/>
      <c r="CZ45" s="1112"/>
      <c r="DA45" s="1112"/>
      <c r="DB45" s="1112"/>
      <c r="DC45" s="1113"/>
    </row>
    <row r="46" spans="2:109" ht="13.2" x14ac:dyDescent="0.2">
      <c r="B46" s="1099"/>
      <c r="AN46" s="1111"/>
      <c r="AO46" s="1112"/>
      <c r="AP46" s="1112"/>
      <c r="AQ46" s="1112"/>
      <c r="AR46" s="1112"/>
      <c r="AS46" s="1112"/>
      <c r="AT46" s="1112"/>
      <c r="AU46" s="1112"/>
      <c r="AV46" s="1112"/>
      <c r="AW46" s="1112"/>
      <c r="AX46" s="1112"/>
      <c r="AY46" s="1112"/>
      <c r="AZ46" s="1112"/>
      <c r="BA46" s="1112"/>
      <c r="BB46" s="1112"/>
      <c r="BC46" s="1112"/>
      <c r="BD46" s="1112"/>
      <c r="BE46" s="1112"/>
      <c r="BF46" s="1112"/>
      <c r="BG46" s="1112"/>
      <c r="BH46" s="1112"/>
      <c r="BI46" s="1112"/>
      <c r="BJ46" s="1112"/>
      <c r="BK46" s="1112"/>
      <c r="BL46" s="1112"/>
      <c r="BM46" s="1112"/>
      <c r="BN46" s="1112"/>
      <c r="BO46" s="1112"/>
      <c r="BP46" s="1112"/>
      <c r="BQ46" s="1112"/>
      <c r="BR46" s="1112"/>
      <c r="BS46" s="1112"/>
      <c r="BT46" s="1112"/>
      <c r="BU46" s="1112"/>
      <c r="BV46" s="1112"/>
      <c r="BW46" s="1112"/>
      <c r="BX46" s="1112"/>
      <c r="BY46" s="1112"/>
      <c r="BZ46" s="1112"/>
      <c r="CA46" s="1112"/>
      <c r="CB46" s="1112"/>
      <c r="CC46" s="1112"/>
      <c r="CD46" s="1112"/>
      <c r="CE46" s="1112"/>
      <c r="CF46" s="1112"/>
      <c r="CG46" s="1112"/>
      <c r="CH46" s="1112"/>
      <c r="CI46" s="1112"/>
      <c r="CJ46" s="1112"/>
      <c r="CK46" s="1112"/>
      <c r="CL46" s="1112"/>
      <c r="CM46" s="1112"/>
      <c r="CN46" s="1112"/>
      <c r="CO46" s="1112"/>
      <c r="CP46" s="1112"/>
      <c r="CQ46" s="1112"/>
      <c r="CR46" s="1112"/>
      <c r="CS46" s="1112"/>
      <c r="CT46" s="1112"/>
      <c r="CU46" s="1112"/>
      <c r="CV46" s="1112"/>
      <c r="CW46" s="1112"/>
      <c r="CX46" s="1112"/>
      <c r="CY46" s="1112"/>
      <c r="CZ46" s="1112"/>
      <c r="DA46" s="1112"/>
      <c r="DB46" s="1112"/>
      <c r="DC46" s="1113"/>
    </row>
    <row r="47" spans="2:109" ht="13.2" x14ac:dyDescent="0.2">
      <c r="B47" s="1099"/>
      <c r="AN47" s="1114"/>
      <c r="AO47" s="1115"/>
      <c r="AP47" s="1115"/>
      <c r="AQ47" s="1115"/>
      <c r="AR47" s="1115"/>
      <c r="AS47" s="1115"/>
      <c r="AT47" s="1115"/>
      <c r="AU47" s="1115"/>
      <c r="AV47" s="1115"/>
      <c r="AW47" s="1115"/>
      <c r="AX47" s="1115"/>
      <c r="AY47" s="1115"/>
      <c r="AZ47" s="1115"/>
      <c r="BA47" s="1115"/>
      <c r="BB47" s="1115"/>
      <c r="BC47" s="1115"/>
      <c r="BD47" s="1115"/>
      <c r="BE47" s="1115"/>
      <c r="BF47" s="1115"/>
      <c r="BG47" s="1115"/>
      <c r="BH47" s="1115"/>
      <c r="BI47" s="1115"/>
      <c r="BJ47" s="1115"/>
      <c r="BK47" s="1115"/>
      <c r="BL47" s="1115"/>
      <c r="BM47" s="1115"/>
      <c r="BN47" s="1115"/>
      <c r="BO47" s="1115"/>
      <c r="BP47" s="1115"/>
      <c r="BQ47" s="1115"/>
      <c r="BR47" s="1115"/>
      <c r="BS47" s="1115"/>
      <c r="BT47" s="1115"/>
      <c r="BU47" s="1115"/>
      <c r="BV47" s="1115"/>
      <c r="BW47" s="1115"/>
      <c r="BX47" s="1115"/>
      <c r="BY47" s="1115"/>
      <c r="BZ47" s="1115"/>
      <c r="CA47" s="1115"/>
      <c r="CB47" s="1115"/>
      <c r="CC47" s="1115"/>
      <c r="CD47" s="1115"/>
      <c r="CE47" s="1115"/>
      <c r="CF47" s="1115"/>
      <c r="CG47" s="1115"/>
      <c r="CH47" s="1115"/>
      <c r="CI47" s="1115"/>
      <c r="CJ47" s="1115"/>
      <c r="CK47" s="1115"/>
      <c r="CL47" s="1115"/>
      <c r="CM47" s="1115"/>
      <c r="CN47" s="1115"/>
      <c r="CO47" s="1115"/>
      <c r="CP47" s="1115"/>
      <c r="CQ47" s="1115"/>
      <c r="CR47" s="1115"/>
      <c r="CS47" s="1115"/>
      <c r="CT47" s="1115"/>
      <c r="CU47" s="1115"/>
      <c r="CV47" s="1115"/>
      <c r="CW47" s="1115"/>
      <c r="CX47" s="1115"/>
      <c r="CY47" s="1115"/>
      <c r="CZ47" s="1115"/>
      <c r="DA47" s="1115"/>
      <c r="DB47" s="1115"/>
      <c r="DC47" s="1116"/>
    </row>
    <row r="48" spans="2:109" ht="13.2" x14ac:dyDescent="0.2">
      <c r="B48" s="1099"/>
      <c r="H48" s="1117"/>
      <c r="I48" s="1117"/>
      <c r="J48" s="1117"/>
      <c r="AN48" s="1117"/>
      <c r="AO48" s="1117"/>
      <c r="AP48" s="1117"/>
      <c r="AZ48" s="1117"/>
      <c r="BA48" s="1117"/>
      <c r="BB48" s="1117"/>
      <c r="BL48" s="1117"/>
      <c r="BM48" s="1117"/>
      <c r="BN48" s="1117"/>
      <c r="BX48" s="1117"/>
      <c r="BY48" s="1117"/>
      <c r="BZ48" s="1117"/>
      <c r="CJ48" s="1117"/>
      <c r="CK48" s="1117"/>
      <c r="CL48" s="1117"/>
      <c r="CV48" s="1117"/>
      <c r="CW48" s="1117"/>
      <c r="CX48" s="1117"/>
    </row>
    <row r="49" spans="1:109" ht="13.2" x14ac:dyDescent="0.2">
      <c r="B49" s="1099"/>
      <c r="AN49" s="1092" t="s">
        <v>544</v>
      </c>
    </row>
    <row r="50" spans="1:109" ht="13.2" x14ac:dyDescent="0.2">
      <c r="B50" s="1099"/>
      <c r="G50" s="1118"/>
      <c r="H50" s="1118"/>
      <c r="I50" s="1118"/>
      <c r="J50" s="1118"/>
      <c r="K50" s="1119"/>
      <c r="L50" s="1119"/>
      <c r="M50" s="1120"/>
      <c r="N50" s="1120"/>
      <c r="AN50" s="1121"/>
      <c r="AO50" s="1122"/>
      <c r="AP50" s="1122"/>
      <c r="AQ50" s="1122"/>
      <c r="AR50" s="1122"/>
      <c r="AS50" s="1122"/>
      <c r="AT50" s="1122"/>
      <c r="AU50" s="1122"/>
      <c r="AV50" s="1122"/>
      <c r="AW50" s="1122"/>
      <c r="AX50" s="1122"/>
      <c r="AY50" s="1122"/>
      <c r="AZ50" s="1122"/>
      <c r="BA50" s="1122"/>
      <c r="BB50" s="1122"/>
      <c r="BC50" s="1122"/>
      <c r="BD50" s="1122"/>
      <c r="BE50" s="1122"/>
      <c r="BF50" s="1122"/>
      <c r="BG50" s="1122"/>
      <c r="BH50" s="1122"/>
      <c r="BI50" s="1122"/>
      <c r="BJ50" s="1122"/>
      <c r="BK50" s="1122"/>
      <c r="BL50" s="1122"/>
      <c r="BM50" s="1122"/>
      <c r="BN50" s="1122"/>
      <c r="BO50" s="1123"/>
      <c r="BP50" s="1124" t="s">
        <v>516</v>
      </c>
      <c r="BQ50" s="1124"/>
      <c r="BR50" s="1124"/>
      <c r="BS50" s="1124"/>
      <c r="BT50" s="1124"/>
      <c r="BU50" s="1124"/>
      <c r="BV50" s="1124"/>
      <c r="BW50" s="1124"/>
      <c r="BX50" s="1124" t="s">
        <v>376</v>
      </c>
      <c r="BY50" s="1124"/>
      <c r="BZ50" s="1124"/>
      <c r="CA50" s="1124"/>
      <c r="CB50" s="1124"/>
      <c r="CC50" s="1124"/>
      <c r="CD50" s="1124"/>
      <c r="CE50" s="1124"/>
      <c r="CF50" s="1124" t="s">
        <v>222</v>
      </c>
      <c r="CG50" s="1124"/>
      <c r="CH50" s="1124"/>
      <c r="CI50" s="1124"/>
      <c r="CJ50" s="1124"/>
      <c r="CK50" s="1124"/>
      <c r="CL50" s="1124"/>
      <c r="CM50" s="1124"/>
      <c r="CN50" s="1124" t="s">
        <v>413</v>
      </c>
      <c r="CO50" s="1124"/>
      <c r="CP50" s="1124"/>
      <c r="CQ50" s="1124"/>
      <c r="CR50" s="1124"/>
      <c r="CS50" s="1124"/>
      <c r="CT50" s="1124"/>
      <c r="CU50" s="1124"/>
      <c r="CV50" s="1124" t="s">
        <v>351</v>
      </c>
      <c r="CW50" s="1124"/>
      <c r="CX50" s="1124"/>
      <c r="CY50" s="1124"/>
      <c r="CZ50" s="1124"/>
      <c r="DA50" s="1124"/>
      <c r="DB50" s="1124"/>
      <c r="DC50" s="1124"/>
    </row>
    <row r="51" spans="1:109" ht="13.5" customHeight="1" x14ac:dyDescent="0.2">
      <c r="B51" s="1099"/>
      <c r="G51" s="1125"/>
      <c r="H51" s="1125"/>
      <c r="I51" s="1126"/>
      <c r="J51" s="1126"/>
      <c r="K51" s="1127"/>
      <c r="L51" s="1127"/>
      <c r="M51" s="1127"/>
      <c r="N51" s="1127"/>
      <c r="AM51" s="1117"/>
      <c r="AN51" s="1128" t="s">
        <v>545</v>
      </c>
      <c r="AO51" s="1128"/>
      <c r="AP51" s="1128"/>
      <c r="AQ51" s="1128"/>
      <c r="AR51" s="1128"/>
      <c r="AS51" s="1128"/>
      <c r="AT51" s="1128"/>
      <c r="AU51" s="1128"/>
      <c r="AV51" s="1128"/>
      <c r="AW51" s="1128"/>
      <c r="AX51" s="1128"/>
      <c r="AY51" s="1128"/>
      <c r="AZ51" s="1128"/>
      <c r="BA51" s="1128"/>
      <c r="BB51" s="1128" t="s">
        <v>546</v>
      </c>
      <c r="BC51" s="1128"/>
      <c r="BD51" s="1128"/>
      <c r="BE51" s="1128"/>
      <c r="BF51" s="1128"/>
      <c r="BG51" s="1128"/>
      <c r="BH51" s="1128"/>
      <c r="BI51" s="1128"/>
      <c r="BJ51" s="1128"/>
      <c r="BK51" s="1128"/>
      <c r="BL51" s="1128"/>
      <c r="BM51" s="1128"/>
      <c r="BN51" s="1128"/>
      <c r="BO51" s="1128"/>
      <c r="BP51" s="1129"/>
      <c r="BQ51" s="1130"/>
      <c r="BR51" s="1130"/>
      <c r="BS51" s="1130"/>
      <c r="BT51" s="1130"/>
      <c r="BU51" s="1130"/>
      <c r="BV51" s="1130"/>
      <c r="BW51" s="1130"/>
      <c r="BX51" s="1130"/>
      <c r="BY51" s="1130"/>
      <c r="BZ51" s="1130"/>
      <c r="CA51" s="1130"/>
      <c r="CB51" s="1130"/>
      <c r="CC51" s="1130"/>
      <c r="CD51" s="1130"/>
      <c r="CE51" s="1130"/>
      <c r="CF51" s="1130"/>
      <c r="CG51" s="1130"/>
      <c r="CH51" s="1130"/>
      <c r="CI51" s="1130"/>
      <c r="CJ51" s="1130"/>
      <c r="CK51" s="1130"/>
      <c r="CL51" s="1130"/>
      <c r="CM51" s="1130"/>
      <c r="CN51" s="1130"/>
      <c r="CO51" s="1130"/>
      <c r="CP51" s="1130"/>
      <c r="CQ51" s="1130"/>
      <c r="CR51" s="1130"/>
      <c r="CS51" s="1130"/>
      <c r="CT51" s="1130"/>
      <c r="CU51" s="1130"/>
      <c r="CV51" s="1129"/>
      <c r="CW51" s="1130"/>
      <c r="CX51" s="1130"/>
      <c r="CY51" s="1130"/>
      <c r="CZ51" s="1130"/>
      <c r="DA51" s="1130"/>
      <c r="DB51" s="1130"/>
      <c r="DC51" s="1130"/>
    </row>
    <row r="52" spans="1:109" ht="13.2" x14ac:dyDescent="0.2">
      <c r="B52" s="1099"/>
      <c r="G52" s="1125"/>
      <c r="H52" s="1125"/>
      <c r="I52" s="1126"/>
      <c r="J52" s="1126"/>
      <c r="K52" s="1127"/>
      <c r="L52" s="1127"/>
      <c r="M52" s="1127"/>
      <c r="N52" s="1127"/>
      <c r="AM52" s="1117"/>
      <c r="AN52" s="1128"/>
      <c r="AO52" s="1128"/>
      <c r="AP52" s="1128"/>
      <c r="AQ52" s="1128"/>
      <c r="AR52" s="1128"/>
      <c r="AS52" s="1128"/>
      <c r="AT52" s="1128"/>
      <c r="AU52" s="1128"/>
      <c r="AV52" s="1128"/>
      <c r="AW52" s="1128"/>
      <c r="AX52" s="1128"/>
      <c r="AY52" s="1128"/>
      <c r="AZ52" s="1128"/>
      <c r="BA52" s="1128"/>
      <c r="BB52" s="1128"/>
      <c r="BC52" s="1128"/>
      <c r="BD52" s="1128"/>
      <c r="BE52" s="1128"/>
      <c r="BF52" s="1128"/>
      <c r="BG52" s="1128"/>
      <c r="BH52" s="1128"/>
      <c r="BI52" s="1128"/>
      <c r="BJ52" s="1128"/>
      <c r="BK52" s="1128"/>
      <c r="BL52" s="1128"/>
      <c r="BM52" s="1128"/>
      <c r="BN52" s="1128"/>
      <c r="BO52" s="1128"/>
      <c r="BP52" s="1130"/>
      <c r="BQ52" s="1130"/>
      <c r="BR52" s="1130"/>
      <c r="BS52" s="1130"/>
      <c r="BT52" s="1130"/>
      <c r="BU52" s="1130"/>
      <c r="BV52" s="1130"/>
      <c r="BW52" s="1130"/>
      <c r="BX52" s="1130"/>
      <c r="BY52" s="1130"/>
      <c r="BZ52" s="1130"/>
      <c r="CA52" s="1130"/>
      <c r="CB52" s="1130"/>
      <c r="CC52" s="1130"/>
      <c r="CD52" s="1130"/>
      <c r="CE52" s="1130"/>
      <c r="CF52" s="1130"/>
      <c r="CG52" s="1130"/>
      <c r="CH52" s="1130"/>
      <c r="CI52" s="1130"/>
      <c r="CJ52" s="1130"/>
      <c r="CK52" s="1130"/>
      <c r="CL52" s="1130"/>
      <c r="CM52" s="1130"/>
      <c r="CN52" s="1130"/>
      <c r="CO52" s="1130"/>
      <c r="CP52" s="1130"/>
      <c r="CQ52" s="1130"/>
      <c r="CR52" s="1130"/>
      <c r="CS52" s="1130"/>
      <c r="CT52" s="1130"/>
      <c r="CU52" s="1130"/>
      <c r="CV52" s="1130"/>
      <c r="CW52" s="1130"/>
      <c r="CX52" s="1130"/>
      <c r="CY52" s="1130"/>
      <c r="CZ52" s="1130"/>
      <c r="DA52" s="1130"/>
      <c r="DB52" s="1130"/>
      <c r="DC52" s="1130"/>
    </row>
    <row r="53" spans="1:109" ht="13.2" x14ac:dyDescent="0.2">
      <c r="A53" s="1107"/>
      <c r="B53" s="1099"/>
      <c r="G53" s="1125"/>
      <c r="H53" s="1125"/>
      <c r="I53" s="1118"/>
      <c r="J53" s="1118"/>
      <c r="K53" s="1127"/>
      <c r="L53" s="1127"/>
      <c r="M53" s="1127"/>
      <c r="N53" s="1127"/>
      <c r="AM53" s="1117"/>
      <c r="AN53" s="1128"/>
      <c r="AO53" s="1128"/>
      <c r="AP53" s="1128"/>
      <c r="AQ53" s="1128"/>
      <c r="AR53" s="1128"/>
      <c r="AS53" s="1128"/>
      <c r="AT53" s="1128"/>
      <c r="AU53" s="1128"/>
      <c r="AV53" s="1128"/>
      <c r="AW53" s="1128"/>
      <c r="AX53" s="1128"/>
      <c r="AY53" s="1128"/>
      <c r="AZ53" s="1128"/>
      <c r="BA53" s="1128"/>
      <c r="BB53" s="1128" t="s">
        <v>547</v>
      </c>
      <c r="BC53" s="1128"/>
      <c r="BD53" s="1128"/>
      <c r="BE53" s="1128"/>
      <c r="BF53" s="1128"/>
      <c r="BG53" s="1128"/>
      <c r="BH53" s="1128"/>
      <c r="BI53" s="1128"/>
      <c r="BJ53" s="1128"/>
      <c r="BK53" s="1128"/>
      <c r="BL53" s="1128"/>
      <c r="BM53" s="1128"/>
      <c r="BN53" s="1128"/>
      <c r="BO53" s="1128"/>
      <c r="BP53" s="1129"/>
      <c r="BQ53" s="1130"/>
      <c r="BR53" s="1130"/>
      <c r="BS53" s="1130"/>
      <c r="BT53" s="1130"/>
      <c r="BU53" s="1130"/>
      <c r="BV53" s="1130"/>
      <c r="BW53" s="1130"/>
      <c r="BX53" s="1130">
        <v>53.6</v>
      </c>
      <c r="BY53" s="1130"/>
      <c r="BZ53" s="1130"/>
      <c r="CA53" s="1130"/>
      <c r="CB53" s="1130"/>
      <c r="CC53" s="1130"/>
      <c r="CD53" s="1130"/>
      <c r="CE53" s="1130"/>
      <c r="CF53" s="1130">
        <v>55.1</v>
      </c>
      <c r="CG53" s="1130"/>
      <c r="CH53" s="1130"/>
      <c r="CI53" s="1130"/>
      <c r="CJ53" s="1130"/>
      <c r="CK53" s="1130"/>
      <c r="CL53" s="1130"/>
      <c r="CM53" s="1130"/>
      <c r="CN53" s="1130">
        <v>51.7</v>
      </c>
      <c r="CO53" s="1130"/>
      <c r="CP53" s="1130"/>
      <c r="CQ53" s="1130"/>
      <c r="CR53" s="1130"/>
      <c r="CS53" s="1130"/>
      <c r="CT53" s="1130"/>
      <c r="CU53" s="1130"/>
      <c r="CV53" s="1129"/>
      <c r="CW53" s="1130"/>
      <c r="CX53" s="1130"/>
      <c r="CY53" s="1130"/>
      <c r="CZ53" s="1130"/>
      <c r="DA53" s="1130"/>
      <c r="DB53" s="1130"/>
      <c r="DC53" s="1130"/>
    </row>
    <row r="54" spans="1:109" ht="13.2" x14ac:dyDescent="0.2">
      <c r="A54" s="1107"/>
      <c r="B54" s="1099"/>
      <c r="G54" s="1125"/>
      <c r="H54" s="1125"/>
      <c r="I54" s="1118"/>
      <c r="J54" s="1118"/>
      <c r="K54" s="1127"/>
      <c r="L54" s="1127"/>
      <c r="M54" s="1127"/>
      <c r="N54" s="1127"/>
      <c r="AM54" s="1117"/>
      <c r="AN54" s="1128"/>
      <c r="AO54" s="1128"/>
      <c r="AP54" s="1128"/>
      <c r="AQ54" s="1128"/>
      <c r="AR54" s="1128"/>
      <c r="AS54" s="1128"/>
      <c r="AT54" s="1128"/>
      <c r="AU54" s="1128"/>
      <c r="AV54" s="1128"/>
      <c r="AW54" s="1128"/>
      <c r="AX54" s="1128"/>
      <c r="AY54" s="1128"/>
      <c r="AZ54" s="1128"/>
      <c r="BA54" s="1128"/>
      <c r="BB54" s="1128"/>
      <c r="BC54" s="1128"/>
      <c r="BD54" s="1128"/>
      <c r="BE54" s="1128"/>
      <c r="BF54" s="1128"/>
      <c r="BG54" s="1128"/>
      <c r="BH54" s="1128"/>
      <c r="BI54" s="1128"/>
      <c r="BJ54" s="1128"/>
      <c r="BK54" s="1128"/>
      <c r="BL54" s="1128"/>
      <c r="BM54" s="1128"/>
      <c r="BN54" s="1128"/>
      <c r="BO54" s="1128"/>
      <c r="BP54" s="1130"/>
      <c r="BQ54" s="1130"/>
      <c r="BR54" s="1130"/>
      <c r="BS54" s="1130"/>
      <c r="BT54" s="1130"/>
      <c r="BU54" s="1130"/>
      <c r="BV54" s="1130"/>
      <c r="BW54" s="1130"/>
      <c r="BX54" s="1130"/>
      <c r="BY54" s="1130"/>
      <c r="BZ54" s="1130"/>
      <c r="CA54" s="1130"/>
      <c r="CB54" s="1130"/>
      <c r="CC54" s="1130"/>
      <c r="CD54" s="1130"/>
      <c r="CE54" s="1130"/>
      <c r="CF54" s="1130"/>
      <c r="CG54" s="1130"/>
      <c r="CH54" s="1130"/>
      <c r="CI54" s="1130"/>
      <c r="CJ54" s="1130"/>
      <c r="CK54" s="1130"/>
      <c r="CL54" s="1130"/>
      <c r="CM54" s="1130"/>
      <c r="CN54" s="1130"/>
      <c r="CO54" s="1130"/>
      <c r="CP54" s="1130"/>
      <c r="CQ54" s="1130"/>
      <c r="CR54" s="1130"/>
      <c r="CS54" s="1130"/>
      <c r="CT54" s="1130"/>
      <c r="CU54" s="1130"/>
      <c r="CV54" s="1130"/>
      <c r="CW54" s="1130"/>
      <c r="CX54" s="1130"/>
      <c r="CY54" s="1130"/>
      <c r="CZ54" s="1130"/>
      <c r="DA54" s="1130"/>
      <c r="DB54" s="1130"/>
      <c r="DC54" s="1130"/>
    </row>
    <row r="55" spans="1:109" ht="13.2" x14ac:dyDescent="0.2">
      <c r="A55" s="1107"/>
      <c r="B55" s="1099"/>
      <c r="G55" s="1118"/>
      <c r="H55" s="1118"/>
      <c r="I55" s="1118"/>
      <c r="J55" s="1118"/>
      <c r="K55" s="1127"/>
      <c r="L55" s="1127"/>
      <c r="M55" s="1127"/>
      <c r="N55" s="1127"/>
      <c r="AN55" s="1124" t="s">
        <v>548</v>
      </c>
      <c r="AO55" s="1124"/>
      <c r="AP55" s="1124"/>
      <c r="AQ55" s="1124"/>
      <c r="AR55" s="1124"/>
      <c r="AS55" s="1124"/>
      <c r="AT55" s="1124"/>
      <c r="AU55" s="1124"/>
      <c r="AV55" s="1124"/>
      <c r="AW55" s="1124"/>
      <c r="AX55" s="1124"/>
      <c r="AY55" s="1124"/>
      <c r="AZ55" s="1124"/>
      <c r="BA55" s="1124"/>
      <c r="BB55" s="1128" t="s">
        <v>546</v>
      </c>
      <c r="BC55" s="1128"/>
      <c r="BD55" s="1128"/>
      <c r="BE55" s="1128"/>
      <c r="BF55" s="1128"/>
      <c r="BG55" s="1128"/>
      <c r="BH55" s="1128"/>
      <c r="BI55" s="1128"/>
      <c r="BJ55" s="1128"/>
      <c r="BK55" s="1128"/>
      <c r="BL55" s="1128"/>
      <c r="BM55" s="1128"/>
      <c r="BN55" s="1128"/>
      <c r="BO55" s="1128"/>
      <c r="BP55" s="1129"/>
      <c r="BQ55" s="1130"/>
      <c r="BR55" s="1130"/>
      <c r="BS55" s="1130"/>
      <c r="BT55" s="1130"/>
      <c r="BU55" s="1130"/>
      <c r="BV55" s="1130"/>
      <c r="BW55" s="1130"/>
      <c r="BX55" s="1130">
        <v>20.2</v>
      </c>
      <c r="BY55" s="1130"/>
      <c r="BZ55" s="1130"/>
      <c r="CA55" s="1130"/>
      <c r="CB55" s="1130"/>
      <c r="CC55" s="1130"/>
      <c r="CD55" s="1130"/>
      <c r="CE55" s="1130"/>
      <c r="CF55" s="1130">
        <v>15.5</v>
      </c>
      <c r="CG55" s="1130"/>
      <c r="CH55" s="1130"/>
      <c r="CI55" s="1130"/>
      <c r="CJ55" s="1130"/>
      <c r="CK55" s="1130"/>
      <c r="CL55" s="1130"/>
      <c r="CM55" s="1130"/>
      <c r="CN55" s="1130">
        <v>14</v>
      </c>
      <c r="CO55" s="1130"/>
      <c r="CP55" s="1130"/>
      <c r="CQ55" s="1130"/>
      <c r="CR55" s="1130"/>
      <c r="CS55" s="1130"/>
      <c r="CT55" s="1130"/>
      <c r="CU55" s="1130"/>
      <c r="CV55" s="1129"/>
      <c r="CW55" s="1130"/>
      <c r="CX55" s="1130"/>
      <c r="CY55" s="1130"/>
      <c r="CZ55" s="1130"/>
      <c r="DA55" s="1130"/>
      <c r="DB55" s="1130"/>
      <c r="DC55" s="1130"/>
    </row>
    <row r="56" spans="1:109" ht="13.2" x14ac:dyDescent="0.2">
      <c r="A56" s="1107"/>
      <c r="B56" s="1099"/>
      <c r="G56" s="1118"/>
      <c r="H56" s="1118"/>
      <c r="I56" s="1118"/>
      <c r="J56" s="1118"/>
      <c r="K56" s="1127"/>
      <c r="L56" s="1127"/>
      <c r="M56" s="1127"/>
      <c r="N56" s="1127"/>
      <c r="AN56" s="1124"/>
      <c r="AO56" s="1124"/>
      <c r="AP56" s="1124"/>
      <c r="AQ56" s="1124"/>
      <c r="AR56" s="1124"/>
      <c r="AS56" s="1124"/>
      <c r="AT56" s="1124"/>
      <c r="AU56" s="1124"/>
      <c r="AV56" s="1124"/>
      <c r="AW56" s="1124"/>
      <c r="AX56" s="1124"/>
      <c r="AY56" s="1124"/>
      <c r="AZ56" s="1124"/>
      <c r="BA56" s="1124"/>
      <c r="BB56" s="1128"/>
      <c r="BC56" s="1128"/>
      <c r="BD56" s="1128"/>
      <c r="BE56" s="1128"/>
      <c r="BF56" s="1128"/>
      <c r="BG56" s="1128"/>
      <c r="BH56" s="1128"/>
      <c r="BI56" s="1128"/>
      <c r="BJ56" s="1128"/>
      <c r="BK56" s="1128"/>
      <c r="BL56" s="1128"/>
      <c r="BM56" s="1128"/>
      <c r="BN56" s="1128"/>
      <c r="BO56" s="1128"/>
      <c r="BP56" s="1130"/>
      <c r="BQ56" s="1130"/>
      <c r="BR56" s="1130"/>
      <c r="BS56" s="1130"/>
      <c r="BT56" s="1130"/>
      <c r="BU56" s="1130"/>
      <c r="BV56" s="1130"/>
      <c r="BW56" s="1130"/>
      <c r="BX56" s="1130"/>
      <c r="BY56" s="1130"/>
      <c r="BZ56" s="1130"/>
      <c r="CA56" s="1130"/>
      <c r="CB56" s="1130"/>
      <c r="CC56" s="1130"/>
      <c r="CD56" s="1130"/>
      <c r="CE56" s="1130"/>
      <c r="CF56" s="1130"/>
      <c r="CG56" s="1130"/>
      <c r="CH56" s="1130"/>
      <c r="CI56" s="1130"/>
      <c r="CJ56" s="1130"/>
      <c r="CK56" s="1130"/>
      <c r="CL56" s="1130"/>
      <c r="CM56" s="1130"/>
      <c r="CN56" s="1130"/>
      <c r="CO56" s="1130"/>
      <c r="CP56" s="1130"/>
      <c r="CQ56" s="1130"/>
      <c r="CR56" s="1130"/>
      <c r="CS56" s="1130"/>
      <c r="CT56" s="1130"/>
      <c r="CU56" s="1130"/>
      <c r="CV56" s="1130"/>
      <c r="CW56" s="1130"/>
      <c r="CX56" s="1130"/>
      <c r="CY56" s="1130"/>
      <c r="CZ56" s="1130"/>
      <c r="DA56" s="1130"/>
      <c r="DB56" s="1130"/>
      <c r="DC56" s="1130"/>
    </row>
    <row r="57" spans="1:109" s="1107" customFormat="1" ht="13.2" x14ac:dyDescent="0.2">
      <c r="B57" s="1131"/>
      <c r="G57" s="1118"/>
      <c r="H57" s="1118"/>
      <c r="I57" s="1132"/>
      <c r="J57" s="1132"/>
      <c r="K57" s="1127"/>
      <c r="L57" s="1127"/>
      <c r="M57" s="1127"/>
      <c r="N57" s="1127"/>
      <c r="AM57" s="1092"/>
      <c r="AN57" s="1124"/>
      <c r="AO57" s="1124"/>
      <c r="AP57" s="1124"/>
      <c r="AQ57" s="1124"/>
      <c r="AR57" s="1124"/>
      <c r="AS57" s="1124"/>
      <c r="AT57" s="1124"/>
      <c r="AU57" s="1124"/>
      <c r="AV57" s="1124"/>
      <c r="AW57" s="1124"/>
      <c r="AX57" s="1124"/>
      <c r="AY57" s="1124"/>
      <c r="AZ57" s="1124"/>
      <c r="BA57" s="1124"/>
      <c r="BB57" s="1128" t="s">
        <v>547</v>
      </c>
      <c r="BC57" s="1128"/>
      <c r="BD57" s="1128"/>
      <c r="BE57" s="1128"/>
      <c r="BF57" s="1128"/>
      <c r="BG57" s="1128"/>
      <c r="BH57" s="1128"/>
      <c r="BI57" s="1128"/>
      <c r="BJ57" s="1128"/>
      <c r="BK57" s="1128"/>
      <c r="BL57" s="1128"/>
      <c r="BM57" s="1128"/>
      <c r="BN57" s="1128"/>
      <c r="BO57" s="1128"/>
      <c r="BP57" s="1129"/>
      <c r="BQ57" s="1130"/>
      <c r="BR57" s="1130"/>
      <c r="BS57" s="1130"/>
      <c r="BT57" s="1130"/>
      <c r="BU57" s="1130"/>
      <c r="BV57" s="1130"/>
      <c r="BW57" s="1130"/>
      <c r="BX57" s="1130">
        <v>54.5</v>
      </c>
      <c r="BY57" s="1130"/>
      <c r="BZ57" s="1130"/>
      <c r="CA57" s="1130"/>
      <c r="CB57" s="1130"/>
      <c r="CC57" s="1130"/>
      <c r="CD57" s="1130"/>
      <c r="CE57" s="1130"/>
      <c r="CF57" s="1130">
        <v>57.7</v>
      </c>
      <c r="CG57" s="1130"/>
      <c r="CH57" s="1130"/>
      <c r="CI57" s="1130"/>
      <c r="CJ57" s="1130"/>
      <c r="CK57" s="1130"/>
      <c r="CL57" s="1130"/>
      <c r="CM57" s="1130"/>
      <c r="CN57" s="1130">
        <v>57.8</v>
      </c>
      <c r="CO57" s="1130"/>
      <c r="CP57" s="1130"/>
      <c r="CQ57" s="1130"/>
      <c r="CR57" s="1130"/>
      <c r="CS57" s="1130"/>
      <c r="CT57" s="1130"/>
      <c r="CU57" s="1130"/>
      <c r="CV57" s="1129"/>
      <c r="CW57" s="1130"/>
      <c r="CX57" s="1130"/>
      <c r="CY57" s="1130"/>
      <c r="CZ57" s="1130"/>
      <c r="DA57" s="1130"/>
      <c r="DB57" s="1130"/>
      <c r="DC57" s="1130"/>
      <c r="DD57" s="1133"/>
      <c r="DE57" s="1131"/>
    </row>
    <row r="58" spans="1:109" s="1107" customFormat="1" ht="13.2" x14ac:dyDescent="0.2">
      <c r="A58" s="1092"/>
      <c r="B58" s="1131"/>
      <c r="G58" s="1118"/>
      <c r="H58" s="1118"/>
      <c r="I58" s="1132"/>
      <c r="J58" s="1132"/>
      <c r="K58" s="1127"/>
      <c r="L58" s="1127"/>
      <c r="M58" s="1127"/>
      <c r="N58" s="1127"/>
      <c r="AM58" s="1092"/>
      <c r="AN58" s="1124"/>
      <c r="AO58" s="1124"/>
      <c r="AP58" s="1124"/>
      <c r="AQ58" s="1124"/>
      <c r="AR58" s="1124"/>
      <c r="AS58" s="1124"/>
      <c r="AT58" s="1124"/>
      <c r="AU58" s="1124"/>
      <c r="AV58" s="1124"/>
      <c r="AW58" s="1124"/>
      <c r="AX58" s="1124"/>
      <c r="AY58" s="1124"/>
      <c r="AZ58" s="1124"/>
      <c r="BA58" s="1124"/>
      <c r="BB58" s="1128"/>
      <c r="BC58" s="1128"/>
      <c r="BD58" s="1128"/>
      <c r="BE58" s="1128"/>
      <c r="BF58" s="1128"/>
      <c r="BG58" s="1128"/>
      <c r="BH58" s="1128"/>
      <c r="BI58" s="1128"/>
      <c r="BJ58" s="1128"/>
      <c r="BK58" s="1128"/>
      <c r="BL58" s="1128"/>
      <c r="BM58" s="1128"/>
      <c r="BN58" s="1128"/>
      <c r="BO58" s="1128"/>
      <c r="BP58" s="1130"/>
      <c r="BQ58" s="1130"/>
      <c r="BR58" s="1130"/>
      <c r="BS58" s="1130"/>
      <c r="BT58" s="1130"/>
      <c r="BU58" s="1130"/>
      <c r="BV58" s="1130"/>
      <c r="BW58" s="1130"/>
      <c r="BX58" s="1130"/>
      <c r="BY58" s="1130"/>
      <c r="BZ58" s="1130"/>
      <c r="CA58" s="1130"/>
      <c r="CB58" s="1130"/>
      <c r="CC58" s="1130"/>
      <c r="CD58" s="1130"/>
      <c r="CE58" s="1130"/>
      <c r="CF58" s="1130"/>
      <c r="CG58" s="1130"/>
      <c r="CH58" s="1130"/>
      <c r="CI58" s="1130"/>
      <c r="CJ58" s="1130"/>
      <c r="CK58" s="1130"/>
      <c r="CL58" s="1130"/>
      <c r="CM58" s="1130"/>
      <c r="CN58" s="1130"/>
      <c r="CO58" s="1130"/>
      <c r="CP58" s="1130"/>
      <c r="CQ58" s="1130"/>
      <c r="CR58" s="1130"/>
      <c r="CS58" s="1130"/>
      <c r="CT58" s="1130"/>
      <c r="CU58" s="1130"/>
      <c r="CV58" s="1130"/>
      <c r="CW58" s="1130"/>
      <c r="CX58" s="1130"/>
      <c r="CY58" s="1130"/>
      <c r="CZ58" s="1130"/>
      <c r="DA58" s="1130"/>
      <c r="DB58" s="1130"/>
      <c r="DC58" s="1130"/>
      <c r="DD58" s="1133"/>
      <c r="DE58" s="1131"/>
    </row>
    <row r="59" spans="1:109" s="1107" customFormat="1" ht="13.2" x14ac:dyDescent="0.2">
      <c r="A59" s="1092"/>
      <c r="B59" s="1131"/>
      <c r="K59" s="1134"/>
      <c r="L59" s="1134"/>
      <c r="M59" s="1134"/>
      <c r="N59" s="1134"/>
      <c r="AQ59" s="1134"/>
      <c r="AR59" s="1134"/>
      <c r="AS59" s="1134"/>
      <c r="AT59" s="1134"/>
      <c r="BC59" s="1134"/>
      <c r="BD59" s="1134"/>
      <c r="BE59" s="1134"/>
      <c r="BF59" s="1134"/>
      <c r="BO59" s="1134"/>
      <c r="BP59" s="1134"/>
      <c r="BQ59" s="1134"/>
      <c r="BR59" s="1134"/>
      <c r="CA59" s="1134"/>
      <c r="CB59" s="1134"/>
      <c r="CC59" s="1134"/>
      <c r="CD59" s="1134"/>
      <c r="CM59" s="1134"/>
      <c r="CN59" s="1134"/>
      <c r="CO59" s="1134"/>
      <c r="CP59" s="1134"/>
      <c r="CY59" s="1134"/>
      <c r="CZ59" s="1134"/>
      <c r="DA59" s="1134"/>
      <c r="DB59" s="1134"/>
      <c r="DC59" s="1134"/>
      <c r="DD59" s="1133"/>
      <c r="DE59" s="1131"/>
    </row>
    <row r="60" spans="1:109" s="1107" customFormat="1" ht="13.2" x14ac:dyDescent="0.2">
      <c r="A60" s="1092"/>
      <c r="B60" s="1131"/>
      <c r="K60" s="1134"/>
      <c r="L60" s="1134"/>
      <c r="M60" s="1134"/>
      <c r="N60" s="1134"/>
      <c r="AQ60" s="1134"/>
      <c r="AR60" s="1134"/>
      <c r="AS60" s="1134"/>
      <c r="AT60" s="1134"/>
      <c r="BC60" s="1134"/>
      <c r="BD60" s="1134"/>
      <c r="BE60" s="1134"/>
      <c r="BF60" s="1134"/>
      <c r="BO60" s="1134"/>
      <c r="BP60" s="1134"/>
      <c r="BQ60" s="1134"/>
      <c r="BR60" s="1134"/>
      <c r="CA60" s="1134"/>
      <c r="CB60" s="1134"/>
      <c r="CC60" s="1134"/>
      <c r="CD60" s="1134"/>
      <c r="CM60" s="1134"/>
      <c r="CN60" s="1134"/>
      <c r="CO60" s="1134"/>
      <c r="CP60" s="1134"/>
      <c r="CY60" s="1134"/>
      <c r="CZ60" s="1134"/>
      <c r="DA60" s="1134"/>
      <c r="DB60" s="1134"/>
      <c r="DC60" s="1134"/>
      <c r="DD60" s="1133"/>
      <c r="DE60" s="1131"/>
    </row>
    <row r="61" spans="1:109" s="1107" customFormat="1" ht="13.2" x14ac:dyDescent="0.2">
      <c r="A61" s="1092"/>
      <c r="B61" s="1135"/>
      <c r="C61" s="1136"/>
      <c r="D61" s="1136"/>
      <c r="E61" s="1136"/>
      <c r="F61" s="1136"/>
      <c r="G61" s="1136"/>
      <c r="H61" s="1136"/>
      <c r="I61" s="1136"/>
      <c r="J61" s="1136"/>
      <c r="K61" s="1136"/>
      <c r="L61" s="1136"/>
      <c r="M61" s="1137"/>
      <c r="N61" s="1137"/>
      <c r="O61" s="1136"/>
      <c r="P61" s="1136"/>
      <c r="Q61" s="1136"/>
      <c r="R61" s="1136"/>
      <c r="S61" s="1136"/>
      <c r="T61" s="1136"/>
      <c r="U61" s="1136"/>
      <c r="V61" s="1136"/>
      <c r="W61" s="1136"/>
      <c r="X61" s="1136"/>
      <c r="Y61" s="1136"/>
      <c r="Z61" s="1136"/>
      <c r="AA61" s="1136"/>
      <c r="AB61" s="1136"/>
      <c r="AC61" s="1136"/>
      <c r="AD61" s="1136"/>
      <c r="AE61" s="1136"/>
      <c r="AF61" s="1136"/>
      <c r="AG61" s="1136"/>
      <c r="AH61" s="1136"/>
      <c r="AI61" s="1136"/>
      <c r="AJ61" s="1136"/>
      <c r="AK61" s="1136"/>
      <c r="AL61" s="1136"/>
      <c r="AM61" s="1136"/>
      <c r="AN61" s="1136"/>
      <c r="AO61" s="1136"/>
      <c r="AP61" s="1136"/>
      <c r="AQ61" s="1136"/>
      <c r="AR61" s="1136"/>
      <c r="AS61" s="1137"/>
      <c r="AT61" s="1137"/>
      <c r="AU61" s="1136"/>
      <c r="AV61" s="1136"/>
      <c r="AW61" s="1136"/>
      <c r="AX61" s="1136"/>
      <c r="AY61" s="1136"/>
      <c r="AZ61" s="1136"/>
      <c r="BA61" s="1136"/>
      <c r="BB61" s="1136"/>
      <c r="BC61" s="1136"/>
      <c r="BD61" s="1136"/>
      <c r="BE61" s="1137"/>
      <c r="BF61" s="1137"/>
      <c r="BG61" s="1136"/>
      <c r="BH61" s="1136"/>
      <c r="BI61" s="1136"/>
      <c r="BJ61" s="1136"/>
      <c r="BK61" s="1136"/>
      <c r="BL61" s="1136"/>
      <c r="BM61" s="1136"/>
      <c r="BN61" s="1136"/>
      <c r="BO61" s="1136"/>
      <c r="BP61" s="1136"/>
      <c r="BQ61" s="1137"/>
      <c r="BR61" s="1137"/>
      <c r="BS61" s="1136"/>
      <c r="BT61" s="1136"/>
      <c r="BU61" s="1136"/>
      <c r="BV61" s="1136"/>
      <c r="BW61" s="1136"/>
      <c r="BX61" s="1136"/>
      <c r="BY61" s="1136"/>
      <c r="BZ61" s="1136"/>
      <c r="CA61" s="1136"/>
      <c r="CB61" s="1136"/>
      <c r="CC61" s="1137"/>
      <c r="CD61" s="1137"/>
      <c r="CE61" s="1136"/>
      <c r="CF61" s="1136"/>
      <c r="CG61" s="1136"/>
      <c r="CH61" s="1136"/>
      <c r="CI61" s="1136"/>
      <c r="CJ61" s="1136"/>
      <c r="CK61" s="1136"/>
      <c r="CL61" s="1136"/>
      <c r="CM61" s="1136"/>
      <c r="CN61" s="1136"/>
      <c r="CO61" s="1137"/>
      <c r="CP61" s="1137"/>
      <c r="CQ61" s="1136"/>
      <c r="CR61" s="1136"/>
      <c r="CS61" s="1136"/>
      <c r="CT61" s="1136"/>
      <c r="CU61" s="1136"/>
      <c r="CV61" s="1136"/>
      <c r="CW61" s="1136"/>
      <c r="CX61" s="1136"/>
      <c r="CY61" s="1136"/>
      <c r="CZ61" s="1136"/>
      <c r="DA61" s="1137"/>
      <c r="DB61" s="1137"/>
      <c r="DC61" s="1137"/>
      <c r="DD61" s="1138"/>
      <c r="DE61" s="1131"/>
    </row>
    <row r="62" spans="1:109" ht="13.2" x14ac:dyDescent="0.2">
      <c r="B62" s="1104"/>
      <c r="C62" s="1104"/>
      <c r="D62" s="1104"/>
      <c r="E62" s="1104"/>
      <c r="F62" s="1104"/>
      <c r="G62" s="1104"/>
      <c r="H62" s="1104"/>
      <c r="I62" s="1104"/>
      <c r="J62" s="1104"/>
      <c r="K62" s="1104"/>
      <c r="L62" s="1104"/>
      <c r="M62" s="1104"/>
      <c r="N62" s="1104"/>
      <c r="O62" s="1104"/>
      <c r="P62" s="1104"/>
      <c r="Q62" s="1104"/>
      <c r="R62" s="1104"/>
      <c r="S62" s="1104"/>
      <c r="T62" s="1104"/>
      <c r="U62" s="1104"/>
      <c r="V62" s="1104"/>
      <c r="W62" s="1104"/>
      <c r="X62" s="1104"/>
      <c r="Y62" s="1104"/>
      <c r="Z62" s="1104"/>
      <c r="AA62" s="1104"/>
      <c r="AB62" s="1104"/>
      <c r="AC62" s="1104"/>
      <c r="AD62" s="1104"/>
      <c r="AE62" s="1104"/>
      <c r="AF62" s="1104"/>
      <c r="AG62" s="1104"/>
      <c r="AH62" s="1104"/>
      <c r="AI62" s="1104"/>
      <c r="AJ62" s="1104"/>
      <c r="AK62" s="1104"/>
      <c r="AL62" s="1104"/>
      <c r="AM62" s="1104"/>
      <c r="AN62" s="1104"/>
      <c r="AO62" s="1104"/>
      <c r="AP62" s="1104"/>
      <c r="AQ62" s="1104"/>
      <c r="AR62" s="1104"/>
      <c r="AS62" s="1104"/>
      <c r="AT62" s="1104"/>
      <c r="AU62" s="1104"/>
      <c r="AV62" s="1104"/>
      <c r="AW62" s="1104"/>
      <c r="AX62" s="1104"/>
      <c r="AY62" s="1104"/>
      <c r="AZ62" s="1104"/>
      <c r="BA62" s="1104"/>
      <c r="BB62" s="1104"/>
      <c r="BC62" s="1104"/>
      <c r="BD62" s="1104"/>
      <c r="BE62" s="1104"/>
      <c r="BF62" s="1104"/>
      <c r="BG62" s="1104"/>
      <c r="BH62" s="1104"/>
      <c r="BI62" s="1104"/>
      <c r="BJ62" s="1104"/>
      <c r="BK62" s="1104"/>
      <c r="BL62" s="1104"/>
      <c r="BM62" s="1104"/>
      <c r="BN62" s="1104"/>
      <c r="BO62" s="1104"/>
      <c r="BP62" s="1104"/>
      <c r="BQ62" s="1104"/>
      <c r="BR62" s="1104"/>
      <c r="BS62" s="1104"/>
      <c r="BT62" s="1104"/>
      <c r="BU62" s="1104"/>
      <c r="BV62" s="1104"/>
      <c r="BW62" s="1104"/>
      <c r="BX62" s="1104"/>
      <c r="BY62" s="1104"/>
      <c r="BZ62" s="1104"/>
      <c r="CA62" s="1104"/>
      <c r="CB62" s="1104"/>
      <c r="CC62" s="1104"/>
      <c r="CD62" s="1104"/>
      <c r="CE62" s="1104"/>
      <c r="CF62" s="1104"/>
      <c r="CG62" s="1104"/>
      <c r="CH62" s="1104"/>
      <c r="CI62" s="1104"/>
      <c r="CJ62" s="1104"/>
      <c r="CK62" s="1104"/>
      <c r="CL62" s="1104"/>
      <c r="CM62" s="1104"/>
      <c r="CN62" s="1104"/>
      <c r="CO62" s="1104"/>
      <c r="CP62" s="1104"/>
      <c r="CQ62" s="1104"/>
      <c r="CR62" s="1104"/>
      <c r="CS62" s="1104"/>
      <c r="CT62" s="1104"/>
      <c r="CU62" s="1104"/>
      <c r="CV62" s="1104"/>
      <c r="CW62" s="1104"/>
      <c r="CX62" s="1104"/>
      <c r="CY62" s="1104"/>
      <c r="CZ62" s="1104"/>
      <c r="DA62" s="1104"/>
      <c r="DB62" s="1104"/>
      <c r="DC62" s="1104"/>
      <c r="DD62" s="1104"/>
      <c r="DE62" s="1092"/>
    </row>
    <row r="63" spans="1:109" ht="16.2" x14ac:dyDescent="0.2">
      <c r="B63" s="1139" t="s">
        <v>549</v>
      </c>
    </row>
    <row r="64" spans="1:109" ht="13.2" x14ac:dyDescent="0.2">
      <c r="B64" s="1099"/>
      <c r="G64" s="1106"/>
      <c r="N64" s="1140"/>
      <c r="AM64" s="1106"/>
      <c r="AN64" s="1106" t="s">
        <v>542</v>
      </c>
      <c r="AP64" s="1107"/>
      <c r="AQ64" s="1107"/>
      <c r="AR64" s="1107"/>
      <c r="AY64" s="1106"/>
      <c r="BA64" s="1107"/>
      <c r="BB64" s="1107"/>
      <c r="BC64" s="1107"/>
      <c r="BK64" s="1106"/>
      <c r="BM64" s="1107"/>
      <c r="BN64" s="1107"/>
      <c r="BO64" s="1107"/>
      <c r="BW64" s="1106"/>
      <c r="BY64" s="1107"/>
      <c r="BZ64" s="1107"/>
      <c r="CA64" s="1107"/>
      <c r="CI64" s="1106"/>
      <c r="CK64" s="1107"/>
      <c r="CL64" s="1107"/>
      <c r="CM64" s="1107"/>
      <c r="CU64" s="1106"/>
      <c r="CW64" s="1107"/>
      <c r="CX64" s="1107"/>
      <c r="CY64" s="1107"/>
    </row>
    <row r="65" spans="2:107" ht="13.2" x14ac:dyDescent="0.2">
      <c r="B65" s="1099"/>
      <c r="AN65" s="1108" t="s">
        <v>550</v>
      </c>
      <c r="AO65" s="1109"/>
      <c r="AP65" s="1109"/>
      <c r="AQ65" s="1109"/>
      <c r="AR65" s="1109"/>
      <c r="AS65" s="1109"/>
      <c r="AT65" s="1109"/>
      <c r="AU65" s="1109"/>
      <c r="AV65" s="1109"/>
      <c r="AW65" s="1109"/>
      <c r="AX65" s="1109"/>
      <c r="AY65" s="1109"/>
      <c r="AZ65" s="1109"/>
      <c r="BA65" s="1109"/>
      <c r="BB65" s="1109"/>
      <c r="BC65" s="1109"/>
      <c r="BD65" s="1109"/>
      <c r="BE65" s="1109"/>
      <c r="BF65" s="1109"/>
      <c r="BG65" s="1109"/>
      <c r="BH65" s="1109"/>
      <c r="BI65" s="1109"/>
      <c r="BJ65" s="1109"/>
      <c r="BK65" s="1109"/>
      <c r="BL65" s="1109"/>
      <c r="BM65" s="1109"/>
      <c r="BN65" s="1109"/>
      <c r="BO65" s="1109"/>
      <c r="BP65" s="1109"/>
      <c r="BQ65" s="1109"/>
      <c r="BR65" s="1109"/>
      <c r="BS65" s="1109"/>
      <c r="BT65" s="1109"/>
      <c r="BU65" s="1109"/>
      <c r="BV65" s="1109"/>
      <c r="BW65" s="1109"/>
      <c r="BX65" s="1109"/>
      <c r="BY65" s="1109"/>
      <c r="BZ65" s="1109"/>
      <c r="CA65" s="1109"/>
      <c r="CB65" s="1109"/>
      <c r="CC65" s="1109"/>
      <c r="CD65" s="1109"/>
      <c r="CE65" s="1109"/>
      <c r="CF65" s="1109"/>
      <c r="CG65" s="1109"/>
      <c r="CH65" s="1109"/>
      <c r="CI65" s="1109"/>
      <c r="CJ65" s="1109"/>
      <c r="CK65" s="1109"/>
      <c r="CL65" s="1109"/>
      <c r="CM65" s="1109"/>
      <c r="CN65" s="1109"/>
      <c r="CO65" s="1109"/>
      <c r="CP65" s="1109"/>
      <c r="CQ65" s="1109"/>
      <c r="CR65" s="1109"/>
      <c r="CS65" s="1109"/>
      <c r="CT65" s="1109"/>
      <c r="CU65" s="1109"/>
      <c r="CV65" s="1109"/>
      <c r="CW65" s="1109"/>
      <c r="CX65" s="1109"/>
      <c r="CY65" s="1109"/>
      <c r="CZ65" s="1109"/>
      <c r="DA65" s="1109"/>
      <c r="DB65" s="1109"/>
      <c r="DC65" s="1110"/>
    </row>
    <row r="66" spans="2:107" ht="13.2" x14ac:dyDescent="0.2">
      <c r="B66" s="1099"/>
      <c r="AN66" s="1111"/>
      <c r="AO66" s="1112"/>
      <c r="AP66" s="1112"/>
      <c r="AQ66" s="1112"/>
      <c r="AR66" s="1112"/>
      <c r="AS66" s="1112"/>
      <c r="AT66" s="1112"/>
      <c r="AU66" s="1112"/>
      <c r="AV66" s="1112"/>
      <c r="AW66" s="1112"/>
      <c r="AX66" s="1112"/>
      <c r="AY66" s="1112"/>
      <c r="AZ66" s="1112"/>
      <c r="BA66" s="1112"/>
      <c r="BB66" s="1112"/>
      <c r="BC66" s="1112"/>
      <c r="BD66" s="1112"/>
      <c r="BE66" s="1112"/>
      <c r="BF66" s="1112"/>
      <c r="BG66" s="1112"/>
      <c r="BH66" s="1112"/>
      <c r="BI66" s="1112"/>
      <c r="BJ66" s="1112"/>
      <c r="BK66" s="1112"/>
      <c r="BL66" s="1112"/>
      <c r="BM66" s="1112"/>
      <c r="BN66" s="1112"/>
      <c r="BO66" s="1112"/>
      <c r="BP66" s="1112"/>
      <c r="BQ66" s="1112"/>
      <c r="BR66" s="1112"/>
      <c r="BS66" s="1112"/>
      <c r="BT66" s="1112"/>
      <c r="BU66" s="1112"/>
      <c r="BV66" s="1112"/>
      <c r="BW66" s="1112"/>
      <c r="BX66" s="1112"/>
      <c r="BY66" s="1112"/>
      <c r="BZ66" s="1112"/>
      <c r="CA66" s="1112"/>
      <c r="CB66" s="1112"/>
      <c r="CC66" s="1112"/>
      <c r="CD66" s="1112"/>
      <c r="CE66" s="1112"/>
      <c r="CF66" s="1112"/>
      <c r="CG66" s="1112"/>
      <c r="CH66" s="1112"/>
      <c r="CI66" s="1112"/>
      <c r="CJ66" s="1112"/>
      <c r="CK66" s="1112"/>
      <c r="CL66" s="1112"/>
      <c r="CM66" s="1112"/>
      <c r="CN66" s="1112"/>
      <c r="CO66" s="1112"/>
      <c r="CP66" s="1112"/>
      <c r="CQ66" s="1112"/>
      <c r="CR66" s="1112"/>
      <c r="CS66" s="1112"/>
      <c r="CT66" s="1112"/>
      <c r="CU66" s="1112"/>
      <c r="CV66" s="1112"/>
      <c r="CW66" s="1112"/>
      <c r="CX66" s="1112"/>
      <c r="CY66" s="1112"/>
      <c r="CZ66" s="1112"/>
      <c r="DA66" s="1112"/>
      <c r="DB66" s="1112"/>
      <c r="DC66" s="1113"/>
    </row>
    <row r="67" spans="2:107" ht="13.2" x14ac:dyDescent="0.2">
      <c r="B67" s="1099"/>
      <c r="AN67" s="1111"/>
      <c r="AO67" s="1112"/>
      <c r="AP67" s="1112"/>
      <c r="AQ67" s="1112"/>
      <c r="AR67" s="1112"/>
      <c r="AS67" s="1112"/>
      <c r="AT67" s="1112"/>
      <c r="AU67" s="1112"/>
      <c r="AV67" s="1112"/>
      <c r="AW67" s="1112"/>
      <c r="AX67" s="1112"/>
      <c r="AY67" s="1112"/>
      <c r="AZ67" s="1112"/>
      <c r="BA67" s="1112"/>
      <c r="BB67" s="1112"/>
      <c r="BC67" s="1112"/>
      <c r="BD67" s="1112"/>
      <c r="BE67" s="1112"/>
      <c r="BF67" s="1112"/>
      <c r="BG67" s="1112"/>
      <c r="BH67" s="1112"/>
      <c r="BI67" s="1112"/>
      <c r="BJ67" s="1112"/>
      <c r="BK67" s="1112"/>
      <c r="BL67" s="1112"/>
      <c r="BM67" s="1112"/>
      <c r="BN67" s="1112"/>
      <c r="BO67" s="1112"/>
      <c r="BP67" s="1112"/>
      <c r="BQ67" s="1112"/>
      <c r="BR67" s="1112"/>
      <c r="BS67" s="1112"/>
      <c r="BT67" s="1112"/>
      <c r="BU67" s="1112"/>
      <c r="BV67" s="1112"/>
      <c r="BW67" s="1112"/>
      <c r="BX67" s="1112"/>
      <c r="BY67" s="1112"/>
      <c r="BZ67" s="1112"/>
      <c r="CA67" s="1112"/>
      <c r="CB67" s="1112"/>
      <c r="CC67" s="1112"/>
      <c r="CD67" s="1112"/>
      <c r="CE67" s="1112"/>
      <c r="CF67" s="1112"/>
      <c r="CG67" s="1112"/>
      <c r="CH67" s="1112"/>
      <c r="CI67" s="1112"/>
      <c r="CJ67" s="1112"/>
      <c r="CK67" s="1112"/>
      <c r="CL67" s="1112"/>
      <c r="CM67" s="1112"/>
      <c r="CN67" s="1112"/>
      <c r="CO67" s="1112"/>
      <c r="CP67" s="1112"/>
      <c r="CQ67" s="1112"/>
      <c r="CR67" s="1112"/>
      <c r="CS67" s="1112"/>
      <c r="CT67" s="1112"/>
      <c r="CU67" s="1112"/>
      <c r="CV67" s="1112"/>
      <c r="CW67" s="1112"/>
      <c r="CX67" s="1112"/>
      <c r="CY67" s="1112"/>
      <c r="CZ67" s="1112"/>
      <c r="DA67" s="1112"/>
      <c r="DB67" s="1112"/>
      <c r="DC67" s="1113"/>
    </row>
    <row r="68" spans="2:107" ht="13.2" x14ac:dyDescent="0.2">
      <c r="B68" s="1099"/>
      <c r="AN68" s="1111"/>
      <c r="AO68" s="1112"/>
      <c r="AP68" s="1112"/>
      <c r="AQ68" s="1112"/>
      <c r="AR68" s="1112"/>
      <c r="AS68" s="1112"/>
      <c r="AT68" s="1112"/>
      <c r="AU68" s="1112"/>
      <c r="AV68" s="1112"/>
      <c r="AW68" s="1112"/>
      <c r="AX68" s="1112"/>
      <c r="AY68" s="1112"/>
      <c r="AZ68" s="1112"/>
      <c r="BA68" s="1112"/>
      <c r="BB68" s="1112"/>
      <c r="BC68" s="1112"/>
      <c r="BD68" s="1112"/>
      <c r="BE68" s="1112"/>
      <c r="BF68" s="1112"/>
      <c r="BG68" s="1112"/>
      <c r="BH68" s="1112"/>
      <c r="BI68" s="1112"/>
      <c r="BJ68" s="1112"/>
      <c r="BK68" s="1112"/>
      <c r="BL68" s="1112"/>
      <c r="BM68" s="1112"/>
      <c r="BN68" s="1112"/>
      <c r="BO68" s="1112"/>
      <c r="BP68" s="1112"/>
      <c r="BQ68" s="1112"/>
      <c r="BR68" s="1112"/>
      <c r="BS68" s="1112"/>
      <c r="BT68" s="1112"/>
      <c r="BU68" s="1112"/>
      <c r="BV68" s="1112"/>
      <c r="BW68" s="1112"/>
      <c r="BX68" s="1112"/>
      <c r="BY68" s="1112"/>
      <c r="BZ68" s="1112"/>
      <c r="CA68" s="1112"/>
      <c r="CB68" s="1112"/>
      <c r="CC68" s="1112"/>
      <c r="CD68" s="1112"/>
      <c r="CE68" s="1112"/>
      <c r="CF68" s="1112"/>
      <c r="CG68" s="1112"/>
      <c r="CH68" s="1112"/>
      <c r="CI68" s="1112"/>
      <c r="CJ68" s="1112"/>
      <c r="CK68" s="1112"/>
      <c r="CL68" s="1112"/>
      <c r="CM68" s="1112"/>
      <c r="CN68" s="1112"/>
      <c r="CO68" s="1112"/>
      <c r="CP68" s="1112"/>
      <c r="CQ68" s="1112"/>
      <c r="CR68" s="1112"/>
      <c r="CS68" s="1112"/>
      <c r="CT68" s="1112"/>
      <c r="CU68" s="1112"/>
      <c r="CV68" s="1112"/>
      <c r="CW68" s="1112"/>
      <c r="CX68" s="1112"/>
      <c r="CY68" s="1112"/>
      <c r="CZ68" s="1112"/>
      <c r="DA68" s="1112"/>
      <c r="DB68" s="1112"/>
      <c r="DC68" s="1113"/>
    </row>
    <row r="69" spans="2:107" ht="13.2" x14ac:dyDescent="0.2">
      <c r="B69" s="1099"/>
      <c r="AN69" s="1114"/>
      <c r="AO69" s="1115"/>
      <c r="AP69" s="1115"/>
      <c r="AQ69" s="1115"/>
      <c r="AR69" s="1115"/>
      <c r="AS69" s="1115"/>
      <c r="AT69" s="1115"/>
      <c r="AU69" s="1115"/>
      <c r="AV69" s="1115"/>
      <c r="AW69" s="1115"/>
      <c r="AX69" s="1115"/>
      <c r="AY69" s="1115"/>
      <c r="AZ69" s="1115"/>
      <c r="BA69" s="1115"/>
      <c r="BB69" s="1115"/>
      <c r="BC69" s="1115"/>
      <c r="BD69" s="1115"/>
      <c r="BE69" s="1115"/>
      <c r="BF69" s="1115"/>
      <c r="BG69" s="1115"/>
      <c r="BH69" s="1115"/>
      <c r="BI69" s="1115"/>
      <c r="BJ69" s="1115"/>
      <c r="BK69" s="1115"/>
      <c r="BL69" s="1115"/>
      <c r="BM69" s="1115"/>
      <c r="BN69" s="1115"/>
      <c r="BO69" s="1115"/>
      <c r="BP69" s="1115"/>
      <c r="BQ69" s="1115"/>
      <c r="BR69" s="1115"/>
      <c r="BS69" s="1115"/>
      <c r="BT69" s="1115"/>
      <c r="BU69" s="1115"/>
      <c r="BV69" s="1115"/>
      <c r="BW69" s="1115"/>
      <c r="BX69" s="1115"/>
      <c r="BY69" s="1115"/>
      <c r="BZ69" s="1115"/>
      <c r="CA69" s="1115"/>
      <c r="CB69" s="1115"/>
      <c r="CC69" s="1115"/>
      <c r="CD69" s="1115"/>
      <c r="CE69" s="1115"/>
      <c r="CF69" s="1115"/>
      <c r="CG69" s="1115"/>
      <c r="CH69" s="1115"/>
      <c r="CI69" s="1115"/>
      <c r="CJ69" s="1115"/>
      <c r="CK69" s="1115"/>
      <c r="CL69" s="1115"/>
      <c r="CM69" s="1115"/>
      <c r="CN69" s="1115"/>
      <c r="CO69" s="1115"/>
      <c r="CP69" s="1115"/>
      <c r="CQ69" s="1115"/>
      <c r="CR69" s="1115"/>
      <c r="CS69" s="1115"/>
      <c r="CT69" s="1115"/>
      <c r="CU69" s="1115"/>
      <c r="CV69" s="1115"/>
      <c r="CW69" s="1115"/>
      <c r="CX69" s="1115"/>
      <c r="CY69" s="1115"/>
      <c r="CZ69" s="1115"/>
      <c r="DA69" s="1115"/>
      <c r="DB69" s="1115"/>
      <c r="DC69" s="1116"/>
    </row>
    <row r="70" spans="2:107" ht="13.2" x14ac:dyDescent="0.2">
      <c r="B70" s="1099"/>
      <c r="H70" s="1141"/>
      <c r="I70" s="1141"/>
      <c r="J70" s="1142"/>
      <c r="K70" s="1142"/>
      <c r="L70" s="1143"/>
      <c r="M70" s="1142"/>
      <c r="N70" s="1143"/>
      <c r="AN70" s="1117"/>
      <c r="AO70" s="1117"/>
      <c r="AP70" s="1117"/>
      <c r="AZ70" s="1117"/>
      <c r="BA70" s="1117"/>
      <c r="BB70" s="1117"/>
      <c r="BL70" s="1117"/>
      <c r="BM70" s="1117"/>
      <c r="BN70" s="1117"/>
      <c r="BX70" s="1117"/>
      <c r="BY70" s="1117"/>
      <c r="BZ70" s="1117"/>
      <c r="CJ70" s="1117"/>
      <c r="CK70" s="1117"/>
      <c r="CL70" s="1117"/>
      <c r="CV70" s="1117"/>
      <c r="CW70" s="1117"/>
      <c r="CX70" s="1117"/>
    </row>
    <row r="71" spans="2:107" ht="13.2" x14ac:dyDescent="0.2">
      <c r="B71" s="1099"/>
      <c r="G71" s="1144"/>
      <c r="I71" s="1145"/>
      <c r="J71" s="1142"/>
      <c r="K71" s="1142"/>
      <c r="L71" s="1143"/>
      <c r="M71" s="1142"/>
      <c r="N71" s="1143"/>
      <c r="AM71" s="1144"/>
      <c r="AN71" s="1092" t="s">
        <v>544</v>
      </c>
    </row>
    <row r="72" spans="2:107" ht="13.2" x14ac:dyDescent="0.2">
      <c r="B72" s="1099"/>
      <c r="G72" s="1118"/>
      <c r="H72" s="1118"/>
      <c r="I72" s="1118"/>
      <c r="J72" s="1118"/>
      <c r="K72" s="1119"/>
      <c r="L72" s="1119"/>
      <c r="M72" s="1120"/>
      <c r="N72" s="1120"/>
      <c r="AN72" s="1121"/>
      <c r="AO72" s="1122"/>
      <c r="AP72" s="1122"/>
      <c r="AQ72" s="1122"/>
      <c r="AR72" s="1122"/>
      <c r="AS72" s="1122"/>
      <c r="AT72" s="1122"/>
      <c r="AU72" s="1122"/>
      <c r="AV72" s="1122"/>
      <c r="AW72" s="1122"/>
      <c r="AX72" s="1122"/>
      <c r="AY72" s="1122"/>
      <c r="AZ72" s="1122"/>
      <c r="BA72" s="1122"/>
      <c r="BB72" s="1122"/>
      <c r="BC72" s="1122"/>
      <c r="BD72" s="1122"/>
      <c r="BE72" s="1122"/>
      <c r="BF72" s="1122"/>
      <c r="BG72" s="1122"/>
      <c r="BH72" s="1122"/>
      <c r="BI72" s="1122"/>
      <c r="BJ72" s="1122"/>
      <c r="BK72" s="1122"/>
      <c r="BL72" s="1122"/>
      <c r="BM72" s="1122"/>
      <c r="BN72" s="1122"/>
      <c r="BO72" s="1123"/>
      <c r="BP72" s="1124" t="s">
        <v>516</v>
      </c>
      <c r="BQ72" s="1124"/>
      <c r="BR72" s="1124"/>
      <c r="BS72" s="1124"/>
      <c r="BT72" s="1124"/>
      <c r="BU72" s="1124"/>
      <c r="BV72" s="1124"/>
      <c r="BW72" s="1124"/>
      <c r="BX72" s="1124" t="s">
        <v>376</v>
      </c>
      <c r="BY72" s="1124"/>
      <c r="BZ72" s="1124"/>
      <c r="CA72" s="1124"/>
      <c r="CB72" s="1124"/>
      <c r="CC72" s="1124"/>
      <c r="CD72" s="1124"/>
      <c r="CE72" s="1124"/>
      <c r="CF72" s="1124" t="s">
        <v>222</v>
      </c>
      <c r="CG72" s="1124"/>
      <c r="CH72" s="1124"/>
      <c r="CI72" s="1124"/>
      <c r="CJ72" s="1124"/>
      <c r="CK72" s="1124"/>
      <c r="CL72" s="1124"/>
      <c r="CM72" s="1124"/>
      <c r="CN72" s="1124" t="s">
        <v>413</v>
      </c>
      <c r="CO72" s="1124"/>
      <c r="CP72" s="1124"/>
      <c r="CQ72" s="1124"/>
      <c r="CR72" s="1124"/>
      <c r="CS72" s="1124"/>
      <c r="CT72" s="1124"/>
      <c r="CU72" s="1124"/>
      <c r="CV72" s="1124" t="s">
        <v>351</v>
      </c>
      <c r="CW72" s="1124"/>
      <c r="CX72" s="1124"/>
      <c r="CY72" s="1124"/>
      <c r="CZ72" s="1124"/>
      <c r="DA72" s="1124"/>
      <c r="DB72" s="1124"/>
      <c r="DC72" s="1124"/>
    </row>
    <row r="73" spans="2:107" ht="13.2" x14ac:dyDescent="0.2">
      <c r="B73" s="1099"/>
      <c r="G73" s="1125"/>
      <c r="H73" s="1125"/>
      <c r="I73" s="1125"/>
      <c r="J73" s="1125"/>
      <c r="K73" s="1146"/>
      <c r="L73" s="1146"/>
      <c r="M73" s="1146"/>
      <c r="N73" s="1146"/>
      <c r="AM73" s="1117"/>
      <c r="AN73" s="1128" t="s">
        <v>545</v>
      </c>
      <c r="AO73" s="1128"/>
      <c r="AP73" s="1128"/>
      <c r="AQ73" s="1128"/>
      <c r="AR73" s="1128"/>
      <c r="AS73" s="1128"/>
      <c r="AT73" s="1128"/>
      <c r="AU73" s="1128"/>
      <c r="AV73" s="1128"/>
      <c r="AW73" s="1128"/>
      <c r="AX73" s="1128"/>
      <c r="AY73" s="1128"/>
      <c r="AZ73" s="1128"/>
      <c r="BA73" s="1128"/>
      <c r="BB73" s="1128" t="s">
        <v>546</v>
      </c>
      <c r="BC73" s="1128"/>
      <c r="BD73" s="1128"/>
      <c r="BE73" s="1128"/>
      <c r="BF73" s="1128"/>
      <c r="BG73" s="1128"/>
      <c r="BH73" s="1128"/>
      <c r="BI73" s="1128"/>
      <c r="BJ73" s="1128"/>
      <c r="BK73" s="1128"/>
      <c r="BL73" s="1128"/>
      <c r="BM73" s="1128"/>
      <c r="BN73" s="1128"/>
      <c r="BO73" s="1128"/>
      <c r="BP73" s="1130"/>
      <c r="BQ73" s="1130"/>
      <c r="BR73" s="1130"/>
      <c r="BS73" s="1130"/>
      <c r="BT73" s="1130"/>
      <c r="BU73" s="1130"/>
      <c r="BV73" s="1130"/>
      <c r="BW73" s="1130"/>
      <c r="BX73" s="1130"/>
      <c r="BY73" s="1130"/>
      <c r="BZ73" s="1130"/>
      <c r="CA73" s="1130"/>
      <c r="CB73" s="1130"/>
      <c r="CC73" s="1130"/>
      <c r="CD73" s="1130"/>
      <c r="CE73" s="1130"/>
      <c r="CF73" s="1130"/>
      <c r="CG73" s="1130"/>
      <c r="CH73" s="1130"/>
      <c r="CI73" s="1130"/>
      <c r="CJ73" s="1130"/>
      <c r="CK73" s="1130"/>
      <c r="CL73" s="1130"/>
      <c r="CM73" s="1130"/>
      <c r="CN73" s="1130"/>
      <c r="CO73" s="1130"/>
      <c r="CP73" s="1130"/>
      <c r="CQ73" s="1130"/>
      <c r="CR73" s="1130"/>
      <c r="CS73" s="1130"/>
      <c r="CT73" s="1130"/>
      <c r="CU73" s="1130"/>
      <c r="CV73" s="1130"/>
      <c r="CW73" s="1130"/>
      <c r="CX73" s="1130"/>
      <c r="CY73" s="1130"/>
      <c r="CZ73" s="1130"/>
      <c r="DA73" s="1130"/>
      <c r="DB73" s="1130"/>
      <c r="DC73" s="1130"/>
    </row>
    <row r="74" spans="2:107" ht="13.2" x14ac:dyDescent="0.2">
      <c r="B74" s="1099"/>
      <c r="G74" s="1125"/>
      <c r="H74" s="1125"/>
      <c r="I74" s="1125"/>
      <c r="J74" s="1125"/>
      <c r="K74" s="1146"/>
      <c r="L74" s="1146"/>
      <c r="M74" s="1146"/>
      <c r="N74" s="1146"/>
      <c r="AM74" s="1117"/>
      <c r="AN74" s="1128"/>
      <c r="AO74" s="1128"/>
      <c r="AP74" s="1128"/>
      <c r="AQ74" s="1128"/>
      <c r="AR74" s="1128"/>
      <c r="AS74" s="1128"/>
      <c r="AT74" s="1128"/>
      <c r="AU74" s="1128"/>
      <c r="AV74" s="1128"/>
      <c r="AW74" s="1128"/>
      <c r="AX74" s="1128"/>
      <c r="AY74" s="1128"/>
      <c r="AZ74" s="1128"/>
      <c r="BA74" s="1128"/>
      <c r="BB74" s="1128"/>
      <c r="BC74" s="1128"/>
      <c r="BD74" s="1128"/>
      <c r="BE74" s="1128"/>
      <c r="BF74" s="1128"/>
      <c r="BG74" s="1128"/>
      <c r="BH74" s="1128"/>
      <c r="BI74" s="1128"/>
      <c r="BJ74" s="1128"/>
      <c r="BK74" s="1128"/>
      <c r="BL74" s="1128"/>
      <c r="BM74" s="1128"/>
      <c r="BN74" s="1128"/>
      <c r="BO74" s="1128"/>
      <c r="BP74" s="1130"/>
      <c r="BQ74" s="1130"/>
      <c r="BR74" s="1130"/>
      <c r="BS74" s="1130"/>
      <c r="BT74" s="1130"/>
      <c r="BU74" s="1130"/>
      <c r="BV74" s="1130"/>
      <c r="BW74" s="1130"/>
      <c r="BX74" s="1130"/>
      <c r="BY74" s="1130"/>
      <c r="BZ74" s="1130"/>
      <c r="CA74" s="1130"/>
      <c r="CB74" s="1130"/>
      <c r="CC74" s="1130"/>
      <c r="CD74" s="1130"/>
      <c r="CE74" s="1130"/>
      <c r="CF74" s="1130"/>
      <c r="CG74" s="1130"/>
      <c r="CH74" s="1130"/>
      <c r="CI74" s="1130"/>
      <c r="CJ74" s="1130"/>
      <c r="CK74" s="1130"/>
      <c r="CL74" s="1130"/>
      <c r="CM74" s="1130"/>
      <c r="CN74" s="1130"/>
      <c r="CO74" s="1130"/>
      <c r="CP74" s="1130"/>
      <c r="CQ74" s="1130"/>
      <c r="CR74" s="1130"/>
      <c r="CS74" s="1130"/>
      <c r="CT74" s="1130"/>
      <c r="CU74" s="1130"/>
      <c r="CV74" s="1130"/>
      <c r="CW74" s="1130"/>
      <c r="CX74" s="1130"/>
      <c r="CY74" s="1130"/>
      <c r="CZ74" s="1130"/>
      <c r="DA74" s="1130"/>
      <c r="DB74" s="1130"/>
      <c r="DC74" s="1130"/>
    </row>
    <row r="75" spans="2:107" ht="13.2" x14ac:dyDescent="0.2">
      <c r="B75" s="1099"/>
      <c r="G75" s="1125"/>
      <c r="H75" s="1125"/>
      <c r="I75" s="1118"/>
      <c r="J75" s="1118"/>
      <c r="K75" s="1127"/>
      <c r="L75" s="1127"/>
      <c r="M75" s="1127"/>
      <c r="N75" s="1127"/>
      <c r="AM75" s="1117"/>
      <c r="AN75" s="1128"/>
      <c r="AO75" s="1128"/>
      <c r="AP75" s="1128"/>
      <c r="AQ75" s="1128"/>
      <c r="AR75" s="1128"/>
      <c r="AS75" s="1128"/>
      <c r="AT75" s="1128"/>
      <c r="AU75" s="1128"/>
      <c r="AV75" s="1128"/>
      <c r="AW75" s="1128"/>
      <c r="AX75" s="1128"/>
      <c r="AY75" s="1128"/>
      <c r="AZ75" s="1128"/>
      <c r="BA75" s="1128"/>
      <c r="BB75" s="1128" t="s">
        <v>551</v>
      </c>
      <c r="BC75" s="1128"/>
      <c r="BD75" s="1128"/>
      <c r="BE75" s="1128"/>
      <c r="BF75" s="1128"/>
      <c r="BG75" s="1128"/>
      <c r="BH75" s="1128"/>
      <c r="BI75" s="1128"/>
      <c r="BJ75" s="1128"/>
      <c r="BK75" s="1128"/>
      <c r="BL75" s="1128"/>
      <c r="BM75" s="1128"/>
      <c r="BN75" s="1128"/>
      <c r="BO75" s="1128"/>
      <c r="BP75" s="1130">
        <v>5</v>
      </c>
      <c r="BQ75" s="1130"/>
      <c r="BR75" s="1130"/>
      <c r="BS75" s="1130"/>
      <c r="BT75" s="1130"/>
      <c r="BU75" s="1130"/>
      <c r="BV75" s="1130"/>
      <c r="BW75" s="1130"/>
      <c r="BX75" s="1130">
        <v>5.5</v>
      </c>
      <c r="BY75" s="1130"/>
      <c r="BZ75" s="1130"/>
      <c r="CA75" s="1130"/>
      <c r="CB75" s="1130"/>
      <c r="CC75" s="1130"/>
      <c r="CD75" s="1130"/>
      <c r="CE75" s="1130"/>
      <c r="CF75" s="1130">
        <v>5.9</v>
      </c>
      <c r="CG75" s="1130"/>
      <c r="CH75" s="1130"/>
      <c r="CI75" s="1130"/>
      <c r="CJ75" s="1130"/>
      <c r="CK75" s="1130"/>
      <c r="CL75" s="1130"/>
      <c r="CM75" s="1130"/>
      <c r="CN75" s="1130">
        <v>6.3</v>
      </c>
      <c r="CO75" s="1130"/>
      <c r="CP75" s="1130"/>
      <c r="CQ75" s="1130"/>
      <c r="CR75" s="1130"/>
      <c r="CS75" s="1130"/>
      <c r="CT75" s="1130"/>
      <c r="CU75" s="1130"/>
      <c r="CV75" s="1130">
        <v>6.7</v>
      </c>
      <c r="CW75" s="1130"/>
      <c r="CX75" s="1130"/>
      <c r="CY75" s="1130"/>
      <c r="CZ75" s="1130"/>
      <c r="DA75" s="1130"/>
      <c r="DB75" s="1130"/>
      <c r="DC75" s="1130"/>
    </row>
    <row r="76" spans="2:107" ht="13.2" x14ac:dyDescent="0.2">
      <c r="B76" s="1099"/>
      <c r="G76" s="1125"/>
      <c r="H76" s="1125"/>
      <c r="I76" s="1118"/>
      <c r="J76" s="1118"/>
      <c r="K76" s="1127"/>
      <c r="L76" s="1127"/>
      <c r="M76" s="1127"/>
      <c r="N76" s="1127"/>
      <c r="AM76" s="1117"/>
      <c r="AN76" s="1128"/>
      <c r="AO76" s="1128"/>
      <c r="AP76" s="1128"/>
      <c r="AQ76" s="1128"/>
      <c r="AR76" s="1128"/>
      <c r="AS76" s="1128"/>
      <c r="AT76" s="1128"/>
      <c r="AU76" s="1128"/>
      <c r="AV76" s="1128"/>
      <c r="AW76" s="1128"/>
      <c r="AX76" s="1128"/>
      <c r="AY76" s="1128"/>
      <c r="AZ76" s="1128"/>
      <c r="BA76" s="1128"/>
      <c r="BB76" s="1128"/>
      <c r="BC76" s="1128"/>
      <c r="BD76" s="1128"/>
      <c r="BE76" s="1128"/>
      <c r="BF76" s="1128"/>
      <c r="BG76" s="1128"/>
      <c r="BH76" s="1128"/>
      <c r="BI76" s="1128"/>
      <c r="BJ76" s="1128"/>
      <c r="BK76" s="1128"/>
      <c r="BL76" s="1128"/>
      <c r="BM76" s="1128"/>
      <c r="BN76" s="1128"/>
      <c r="BO76" s="1128"/>
      <c r="BP76" s="1130"/>
      <c r="BQ76" s="1130"/>
      <c r="BR76" s="1130"/>
      <c r="BS76" s="1130"/>
      <c r="BT76" s="1130"/>
      <c r="BU76" s="1130"/>
      <c r="BV76" s="1130"/>
      <c r="BW76" s="1130"/>
      <c r="BX76" s="1130"/>
      <c r="BY76" s="1130"/>
      <c r="BZ76" s="1130"/>
      <c r="CA76" s="1130"/>
      <c r="CB76" s="1130"/>
      <c r="CC76" s="1130"/>
      <c r="CD76" s="1130"/>
      <c r="CE76" s="1130"/>
      <c r="CF76" s="1130"/>
      <c r="CG76" s="1130"/>
      <c r="CH76" s="1130"/>
      <c r="CI76" s="1130"/>
      <c r="CJ76" s="1130"/>
      <c r="CK76" s="1130"/>
      <c r="CL76" s="1130"/>
      <c r="CM76" s="1130"/>
      <c r="CN76" s="1130"/>
      <c r="CO76" s="1130"/>
      <c r="CP76" s="1130"/>
      <c r="CQ76" s="1130"/>
      <c r="CR76" s="1130"/>
      <c r="CS76" s="1130"/>
      <c r="CT76" s="1130"/>
      <c r="CU76" s="1130"/>
      <c r="CV76" s="1130"/>
      <c r="CW76" s="1130"/>
      <c r="CX76" s="1130"/>
      <c r="CY76" s="1130"/>
      <c r="CZ76" s="1130"/>
      <c r="DA76" s="1130"/>
      <c r="DB76" s="1130"/>
      <c r="DC76" s="1130"/>
    </row>
    <row r="77" spans="2:107" ht="13.2" x14ac:dyDescent="0.2">
      <c r="B77" s="1099"/>
      <c r="G77" s="1118"/>
      <c r="H77" s="1118"/>
      <c r="I77" s="1118"/>
      <c r="J77" s="1118"/>
      <c r="K77" s="1146"/>
      <c r="L77" s="1146"/>
      <c r="M77" s="1146"/>
      <c r="N77" s="1146"/>
      <c r="AN77" s="1124" t="s">
        <v>548</v>
      </c>
      <c r="AO77" s="1124"/>
      <c r="AP77" s="1124"/>
      <c r="AQ77" s="1124"/>
      <c r="AR77" s="1124"/>
      <c r="AS77" s="1124"/>
      <c r="AT77" s="1124"/>
      <c r="AU77" s="1124"/>
      <c r="AV77" s="1124"/>
      <c r="AW77" s="1124"/>
      <c r="AX77" s="1124"/>
      <c r="AY77" s="1124"/>
      <c r="AZ77" s="1124"/>
      <c r="BA77" s="1124"/>
      <c r="BB77" s="1128" t="s">
        <v>546</v>
      </c>
      <c r="BC77" s="1128"/>
      <c r="BD77" s="1128"/>
      <c r="BE77" s="1128"/>
      <c r="BF77" s="1128"/>
      <c r="BG77" s="1128"/>
      <c r="BH77" s="1128"/>
      <c r="BI77" s="1128"/>
      <c r="BJ77" s="1128"/>
      <c r="BK77" s="1128"/>
      <c r="BL77" s="1128"/>
      <c r="BM77" s="1128"/>
      <c r="BN77" s="1128"/>
      <c r="BO77" s="1128"/>
      <c r="BP77" s="1130">
        <v>27.8</v>
      </c>
      <c r="BQ77" s="1130"/>
      <c r="BR77" s="1130"/>
      <c r="BS77" s="1130"/>
      <c r="BT77" s="1130"/>
      <c r="BU77" s="1130"/>
      <c r="BV77" s="1130"/>
      <c r="BW77" s="1130"/>
      <c r="BX77" s="1130">
        <v>20.2</v>
      </c>
      <c r="BY77" s="1130"/>
      <c r="BZ77" s="1130"/>
      <c r="CA77" s="1130"/>
      <c r="CB77" s="1130"/>
      <c r="CC77" s="1130"/>
      <c r="CD77" s="1130"/>
      <c r="CE77" s="1130"/>
      <c r="CF77" s="1130">
        <v>15.5</v>
      </c>
      <c r="CG77" s="1130"/>
      <c r="CH77" s="1130"/>
      <c r="CI77" s="1130"/>
      <c r="CJ77" s="1130"/>
      <c r="CK77" s="1130"/>
      <c r="CL77" s="1130"/>
      <c r="CM77" s="1130"/>
      <c r="CN77" s="1130">
        <v>14</v>
      </c>
      <c r="CO77" s="1130"/>
      <c r="CP77" s="1130"/>
      <c r="CQ77" s="1130"/>
      <c r="CR77" s="1130"/>
      <c r="CS77" s="1130"/>
      <c r="CT77" s="1130"/>
      <c r="CU77" s="1130"/>
      <c r="CV77" s="1130">
        <v>11.4</v>
      </c>
      <c r="CW77" s="1130"/>
      <c r="CX77" s="1130"/>
      <c r="CY77" s="1130"/>
      <c r="CZ77" s="1130"/>
      <c r="DA77" s="1130"/>
      <c r="DB77" s="1130"/>
      <c r="DC77" s="1130"/>
    </row>
    <row r="78" spans="2:107" ht="13.2" x14ac:dyDescent="0.2">
      <c r="B78" s="1099"/>
      <c r="G78" s="1118"/>
      <c r="H78" s="1118"/>
      <c r="I78" s="1118"/>
      <c r="J78" s="1118"/>
      <c r="K78" s="1146"/>
      <c r="L78" s="1146"/>
      <c r="M78" s="1146"/>
      <c r="N78" s="1146"/>
      <c r="AN78" s="1124"/>
      <c r="AO78" s="1124"/>
      <c r="AP78" s="1124"/>
      <c r="AQ78" s="1124"/>
      <c r="AR78" s="1124"/>
      <c r="AS78" s="1124"/>
      <c r="AT78" s="1124"/>
      <c r="AU78" s="1124"/>
      <c r="AV78" s="1124"/>
      <c r="AW78" s="1124"/>
      <c r="AX78" s="1124"/>
      <c r="AY78" s="1124"/>
      <c r="AZ78" s="1124"/>
      <c r="BA78" s="1124"/>
      <c r="BB78" s="1128"/>
      <c r="BC78" s="1128"/>
      <c r="BD78" s="1128"/>
      <c r="BE78" s="1128"/>
      <c r="BF78" s="1128"/>
      <c r="BG78" s="1128"/>
      <c r="BH78" s="1128"/>
      <c r="BI78" s="1128"/>
      <c r="BJ78" s="1128"/>
      <c r="BK78" s="1128"/>
      <c r="BL78" s="1128"/>
      <c r="BM78" s="1128"/>
      <c r="BN78" s="1128"/>
      <c r="BO78" s="1128"/>
      <c r="BP78" s="1130"/>
      <c r="BQ78" s="1130"/>
      <c r="BR78" s="1130"/>
      <c r="BS78" s="1130"/>
      <c r="BT78" s="1130"/>
      <c r="BU78" s="1130"/>
      <c r="BV78" s="1130"/>
      <c r="BW78" s="1130"/>
      <c r="BX78" s="1130"/>
      <c r="BY78" s="1130"/>
      <c r="BZ78" s="1130"/>
      <c r="CA78" s="1130"/>
      <c r="CB78" s="1130"/>
      <c r="CC78" s="1130"/>
      <c r="CD78" s="1130"/>
      <c r="CE78" s="1130"/>
      <c r="CF78" s="1130"/>
      <c r="CG78" s="1130"/>
      <c r="CH78" s="1130"/>
      <c r="CI78" s="1130"/>
      <c r="CJ78" s="1130"/>
      <c r="CK78" s="1130"/>
      <c r="CL78" s="1130"/>
      <c r="CM78" s="1130"/>
      <c r="CN78" s="1130"/>
      <c r="CO78" s="1130"/>
      <c r="CP78" s="1130"/>
      <c r="CQ78" s="1130"/>
      <c r="CR78" s="1130"/>
      <c r="CS78" s="1130"/>
      <c r="CT78" s="1130"/>
      <c r="CU78" s="1130"/>
      <c r="CV78" s="1130"/>
      <c r="CW78" s="1130"/>
      <c r="CX78" s="1130"/>
      <c r="CY78" s="1130"/>
      <c r="CZ78" s="1130"/>
      <c r="DA78" s="1130"/>
      <c r="DB78" s="1130"/>
      <c r="DC78" s="1130"/>
    </row>
    <row r="79" spans="2:107" ht="13.2" x14ac:dyDescent="0.2">
      <c r="B79" s="1099"/>
      <c r="G79" s="1118"/>
      <c r="H79" s="1118"/>
      <c r="I79" s="1132"/>
      <c r="J79" s="1132"/>
      <c r="K79" s="1147"/>
      <c r="L79" s="1147"/>
      <c r="M79" s="1147"/>
      <c r="N79" s="1147"/>
      <c r="AN79" s="1124"/>
      <c r="AO79" s="1124"/>
      <c r="AP79" s="1124"/>
      <c r="AQ79" s="1124"/>
      <c r="AR79" s="1124"/>
      <c r="AS79" s="1124"/>
      <c r="AT79" s="1124"/>
      <c r="AU79" s="1124"/>
      <c r="AV79" s="1124"/>
      <c r="AW79" s="1124"/>
      <c r="AX79" s="1124"/>
      <c r="AY79" s="1124"/>
      <c r="AZ79" s="1124"/>
      <c r="BA79" s="1124"/>
      <c r="BB79" s="1128" t="s">
        <v>551</v>
      </c>
      <c r="BC79" s="1128"/>
      <c r="BD79" s="1128"/>
      <c r="BE79" s="1128"/>
      <c r="BF79" s="1128"/>
      <c r="BG79" s="1128"/>
      <c r="BH79" s="1128"/>
      <c r="BI79" s="1128"/>
      <c r="BJ79" s="1128"/>
      <c r="BK79" s="1128"/>
      <c r="BL79" s="1128"/>
      <c r="BM79" s="1128"/>
      <c r="BN79" s="1128"/>
      <c r="BO79" s="1128"/>
      <c r="BP79" s="1130">
        <v>8.1</v>
      </c>
      <c r="BQ79" s="1130"/>
      <c r="BR79" s="1130"/>
      <c r="BS79" s="1130"/>
      <c r="BT79" s="1130"/>
      <c r="BU79" s="1130"/>
      <c r="BV79" s="1130"/>
      <c r="BW79" s="1130"/>
      <c r="BX79" s="1130">
        <v>7.1</v>
      </c>
      <c r="BY79" s="1130"/>
      <c r="BZ79" s="1130"/>
      <c r="CA79" s="1130"/>
      <c r="CB79" s="1130"/>
      <c r="CC79" s="1130"/>
      <c r="CD79" s="1130"/>
      <c r="CE79" s="1130"/>
      <c r="CF79" s="1130">
        <v>6.6</v>
      </c>
      <c r="CG79" s="1130"/>
      <c r="CH79" s="1130"/>
      <c r="CI79" s="1130"/>
      <c r="CJ79" s="1130"/>
      <c r="CK79" s="1130"/>
      <c r="CL79" s="1130"/>
      <c r="CM79" s="1130"/>
      <c r="CN79" s="1130">
        <v>6.5</v>
      </c>
      <c r="CO79" s="1130"/>
      <c r="CP79" s="1130"/>
      <c r="CQ79" s="1130"/>
      <c r="CR79" s="1130"/>
      <c r="CS79" s="1130"/>
      <c r="CT79" s="1130"/>
      <c r="CU79" s="1130"/>
      <c r="CV79" s="1130">
        <v>6.7</v>
      </c>
      <c r="CW79" s="1130"/>
      <c r="CX79" s="1130"/>
      <c r="CY79" s="1130"/>
      <c r="CZ79" s="1130"/>
      <c r="DA79" s="1130"/>
      <c r="DB79" s="1130"/>
      <c r="DC79" s="1130"/>
    </row>
    <row r="80" spans="2:107" ht="13.2" x14ac:dyDescent="0.2">
      <c r="B80" s="1099"/>
      <c r="G80" s="1118"/>
      <c r="H80" s="1118"/>
      <c r="I80" s="1132"/>
      <c r="J80" s="1132"/>
      <c r="K80" s="1147"/>
      <c r="L80" s="1147"/>
      <c r="M80" s="1147"/>
      <c r="N80" s="1147"/>
      <c r="AN80" s="1124"/>
      <c r="AO80" s="1124"/>
      <c r="AP80" s="1124"/>
      <c r="AQ80" s="1124"/>
      <c r="AR80" s="1124"/>
      <c r="AS80" s="1124"/>
      <c r="AT80" s="1124"/>
      <c r="AU80" s="1124"/>
      <c r="AV80" s="1124"/>
      <c r="AW80" s="1124"/>
      <c r="AX80" s="1124"/>
      <c r="AY80" s="1124"/>
      <c r="AZ80" s="1124"/>
      <c r="BA80" s="1124"/>
      <c r="BB80" s="1128"/>
      <c r="BC80" s="1128"/>
      <c r="BD80" s="1128"/>
      <c r="BE80" s="1128"/>
      <c r="BF80" s="1128"/>
      <c r="BG80" s="1128"/>
      <c r="BH80" s="1128"/>
      <c r="BI80" s="1128"/>
      <c r="BJ80" s="1128"/>
      <c r="BK80" s="1128"/>
      <c r="BL80" s="1128"/>
      <c r="BM80" s="1128"/>
      <c r="BN80" s="1128"/>
      <c r="BO80" s="1128"/>
      <c r="BP80" s="1130"/>
      <c r="BQ80" s="1130"/>
      <c r="BR80" s="1130"/>
      <c r="BS80" s="1130"/>
      <c r="BT80" s="1130"/>
      <c r="BU80" s="1130"/>
      <c r="BV80" s="1130"/>
      <c r="BW80" s="1130"/>
      <c r="BX80" s="1130"/>
      <c r="BY80" s="1130"/>
      <c r="BZ80" s="1130"/>
      <c r="CA80" s="1130"/>
      <c r="CB80" s="1130"/>
      <c r="CC80" s="1130"/>
      <c r="CD80" s="1130"/>
      <c r="CE80" s="1130"/>
      <c r="CF80" s="1130"/>
      <c r="CG80" s="1130"/>
      <c r="CH80" s="1130"/>
      <c r="CI80" s="1130"/>
      <c r="CJ80" s="1130"/>
      <c r="CK80" s="1130"/>
      <c r="CL80" s="1130"/>
      <c r="CM80" s="1130"/>
      <c r="CN80" s="1130"/>
      <c r="CO80" s="1130"/>
      <c r="CP80" s="1130"/>
      <c r="CQ80" s="1130"/>
      <c r="CR80" s="1130"/>
      <c r="CS80" s="1130"/>
      <c r="CT80" s="1130"/>
      <c r="CU80" s="1130"/>
      <c r="CV80" s="1130"/>
      <c r="CW80" s="1130"/>
      <c r="CX80" s="1130"/>
      <c r="CY80" s="1130"/>
      <c r="CZ80" s="1130"/>
      <c r="DA80" s="1130"/>
      <c r="DB80" s="1130"/>
      <c r="DC80" s="1130"/>
    </row>
    <row r="81" spans="2:109" ht="13.2" x14ac:dyDescent="0.2">
      <c r="B81" s="1099"/>
    </row>
    <row r="82" spans="2:109" ht="16.2" x14ac:dyDescent="0.2">
      <c r="B82" s="1099"/>
      <c r="K82" s="1148"/>
      <c r="L82" s="1148"/>
      <c r="M82" s="1148"/>
      <c r="N82" s="1148"/>
      <c r="AQ82" s="1148"/>
      <c r="AR82" s="1148"/>
      <c r="AS82" s="1148"/>
      <c r="AT82" s="1148"/>
      <c r="BC82" s="1148"/>
      <c r="BD82" s="1148"/>
      <c r="BE82" s="1148"/>
      <c r="BF82" s="1148"/>
      <c r="BO82" s="1148"/>
      <c r="BP82" s="1148"/>
      <c r="BQ82" s="1148"/>
      <c r="BR82" s="1148"/>
      <c r="CA82" s="1148"/>
      <c r="CB82" s="1148"/>
      <c r="CC82" s="1148"/>
      <c r="CD82" s="1148"/>
      <c r="CM82" s="1148"/>
      <c r="CN82" s="1148"/>
      <c r="CO82" s="1148"/>
      <c r="CP82" s="1148"/>
      <c r="CY82" s="1148"/>
      <c r="CZ82" s="1148"/>
      <c r="DA82" s="1148"/>
      <c r="DB82" s="1148"/>
      <c r="DC82" s="1148"/>
    </row>
    <row r="83" spans="2:109" ht="13.2" x14ac:dyDescent="0.2">
      <c r="B83" s="1101"/>
      <c r="C83" s="1102"/>
      <c r="D83" s="1102"/>
      <c r="E83" s="1102"/>
      <c r="F83" s="1102"/>
      <c r="G83" s="1102"/>
      <c r="H83" s="1102"/>
      <c r="I83" s="1102"/>
      <c r="J83" s="1102"/>
      <c r="K83" s="1102"/>
      <c r="L83" s="1102"/>
      <c r="M83" s="1102"/>
      <c r="N83" s="1102"/>
      <c r="O83" s="1102"/>
      <c r="P83" s="1102"/>
      <c r="Q83" s="1102"/>
      <c r="R83" s="1102"/>
      <c r="S83" s="1102"/>
      <c r="T83" s="1102"/>
      <c r="U83" s="1102"/>
      <c r="V83" s="1102"/>
      <c r="W83" s="1102"/>
      <c r="X83" s="1102"/>
      <c r="Y83" s="1102"/>
      <c r="Z83" s="1102"/>
      <c r="AA83" s="1102"/>
      <c r="AB83" s="1102"/>
      <c r="AC83" s="1102"/>
      <c r="AD83" s="1102"/>
      <c r="AE83" s="1102"/>
      <c r="AF83" s="1102"/>
      <c r="AG83" s="1102"/>
      <c r="AH83" s="1102"/>
      <c r="AI83" s="1102"/>
      <c r="AJ83" s="1102"/>
      <c r="AK83" s="1102"/>
      <c r="AL83" s="1102"/>
      <c r="AM83" s="1102"/>
      <c r="AN83" s="1102"/>
      <c r="AO83" s="1102"/>
      <c r="AP83" s="1102"/>
      <c r="AQ83" s="1102"/>
      <c r="AR83" s="1102"/>
      <c r="AS83" s="1102"/>
      <c r="AT83" s="1102"/>
      <c r="AU83" s="1102"/>
      <c r="AV83" s="1102"/>
      <c r="AW83" s="1102"/>
      <c r="AX83" s="1102"/>
      <c r="AY83" s="1102"/>
      <c r="AZ83" s="1102"/>
      <c r="BA83" s="1102"/>
      <c r="BB83" s="1102"/>
      <c r="BC83" s="1102"/>
      <c r="BD83" s="1102"/>
      <c r="BE83" s="1102"/>
      <c r="BF83" s="1102"/>
      <c r="BG83" s="1102"/>
      <c r="BH83" s="1102"/>
      <c r="BI83" s="1102"/>
      <c r="BJ83" s="1102"/>
      <c r="BK83" s="1102"/>
      <c r="BL83" s="1102"/>
      <c r="BM83" s="1102"/>
      <c r="BN83" s="1102"/>
      <c r="BO83" s="1102"/>
      <c r="BP83" s="1102"/>
      <c r="BQ83" s="1102"/>
      <c r="BR83" s="1102"/>
      <c r="BS83" s="1102"/>
      <c r="BT83" s="1102"/>
      <c r="BU83" s="1102"/>
      <c r="BV83" s="1102"/>
      <c r="BW83" s="1102"/>
      <c r="BX83" s="1102"/>
      <c r="BY83" s="1102"/>
      <c r="BZ83" s="1102"/>
      <c r="CA83" s="1102"/>
      <c r="CB83" s="1102"/>
      <c r="CC83" s="1102"/>
      <c r="CD83" s="1102"/>
      <c r="CE83" s="1102"/>
      <c r="CF83" s="1102"/>
      <c r="CG83" s="1102"/>
      <c r="CH83" s="1102"/>
      <c r="CI83" s="1102"/>
      <c r="CJ83" s="1102"/>
      <c r="CK83" s="1102"/>
      <c r="CL83" s="1102"/>
      <c r="CM83" s="1102"/>
      <c r="CN83" s="1102"/>
      <c r="CO83" s="1102"/>
      <c r="CP83" s="1102"/>
      <c r="CQ83" s="1102"/>
      <c r="CR83" s="1102"/>
      <c r="CS83" s="1102"/>
      <c r="CT83" s="1102"/>
      <c r="CU83" s="1102"/>
      <c r="CV83" s="1102"/>
      <c r="CW83" s="1102"/>
      <c r="CX83" s="1102"/>
      <c r="CY83" s="1102"/>
      <c r="CZ83" s="1102"/>
      <c r="DA83" s="1102"/>
      <c r="DB83" s="1102"/>
      <c r="DC83" s="1102"/>
      <c r="DD83" s="1103"/>
    </row>
    <row r="84" spans="2:109" ht="13.2" x14ac:dyDescent="0.2">
      <c r="DD84" s="1092"/>
      <c r="DE84" s="1092"/>
    </row>
    <row r="85" spans="2:109" ht="13.2" x14ac:dyDescent="0.2">
      <c r="DD85" s="1092"/>
      <c r="DE85" s="1092"/>
    </row>
    <row r="86" spans="2:109" ht="13.2" hidden="1" x14ac:dyDescent="0.2">
      <c r="DD86" s="1092"/>
      <c r="DE86" s="1092"/>
    </row>
    <row r="87" spans="2:109" ht="13.2" hidden="1" x14ac:dyDescent="0.2">
      <c r="K87" s="1149"/>
      <c r="AQ87" s="1149"/>
      <c r="BC87" s="1149"/>
      <c r="BO87" s="1149"/>
      <c r="CA87" s="1149"/>
      <c r="CM87" s="1149"/>
      <c r="CY87" s="1149"/>
      <c r="DD87" s="1092"/>
      <c r="DE87" s="1092"/>
    </row>
    <row r="88" spans="2:109" ht="13.2" hidden="1" x14ac:dyDescent="0.2">
      <c r="DD88" s="1092"/>
      <c r="DE88" s="1092"/>
    </row>
    <row r="89" spans="2:109" ht="13.2" hidden="1" x14ac:dyDescent="0.2">
      <c r="DD89" s="1092"/>
      <c r="DE89" s="1092"/>
    </row>
    <row r="90" spans="2:109" ht="13.2" hidden="1" x14ac:dyDescent="0.2">
      <c r="DD90" s="1092"/>
      <c r="DE90" s="1092"/>
    </row>
    <row r="91" spans="2:109" ht="13.2" hidden="1" x14ac:dyDescent="0.2">
      <c r="DD91" s="1092"/>
      <c r="DE91" s="1092"/>
    </row>
    <row r="92" spans="2:109" ht="13.5" hidden="1" customHeight="1" x14ac:dyDescent="0.2">
      <c r="DD92" s="1092"/>
      <c r="DE92" s="1092"/>
    </row>
    <row r="93" spans="2:109" ht="13.5" hidden="1" customHeight="1" x14ac:dyDescent="0.2">
      <c r="DD93" s="1092"/>
      <c r="DE93" s="1092"/>
    </row>
    <row r="94" spans="2:109" ht="13.5" hidden="1" customHeight="1" x14ac:dyDescent="0.2">
      <c r="DD94" s="1092"/>
      <c r="DE94" s="1092"/>
    </row>
    <row r="95" spans="2:109" ht="13.5" hidden="1" customHeight="1" x14ac:dyDescent="0.2">
      <c r="DD95" s="1092"/>
      <c r="DE95" s="1092"/>
    </row>
    <row r="96" spans="2:109" ht="13.5" hidden="1" customHeight="1" x14ac:dyDescent="0.2">
      <c r="DD96" s="1092"/>
      <c r="DE96" s="1092"/>
    </row>
    <row r="97" spans="108:109" ht="13.5" hidden="1" customHeight="1" x14ac:dyDescent="0.2">
      <c r="DD97" s="1092"/>
      <c r="DE97" s="1092"/>
    </row>
    <row r="98" spans="108:109" ht="13.5" hidden="1" customHeight="1" x14ac:dyDescent="0.2">
      <c r="DD98" s="1092"/>
      <c r="DE98" s="1092"/>
    </row>
    <row r="99" spans="108:109" ht="13.5" hidden="1" customHeight="1" x14ac:dyDescent="0.2">
      <c r="DD99" s="1092"/>
      <c r="DE99" s="1092"/>
    </row>
    <row r="100" spans="108:109" ht="13.5" hidden="1" customHeight="1" x14ac:dyDescent="0.2">
      <c r="DD100" s="1092"/>
      <c r="DE100" s="1092"/>
    </row>
    <row r="101" spans="108:109" ht="13.5" hidden="1" customHeight="1" x14ac:dyDescent="0.2">
      <c r="DD101" s="1092"/>
      <c r="DE101" s="1092"/>
    </row>
    <row r="102" spans="108:109" ht="13.5" hidden="1" customHeight="1" x14ac:dyDescent="0.2">
      <c r="DD102" s="1092"/>
      <c r="DE102" s="1092"/>
    </row>
    <row r="103" spans="108:109" ht="13.5" hidden="1" customHeight="1" x14ac:dyDescent="0.2">
      <c r="DD103" s="1092"/>
      <c r="DE103" s="1092"/>
    </row>
    <row r="104" spans="108:109" ht="13.5" hidden="1" customHeight="1" x14ac:dyDescent="0.2">
      <c r="DD104" s="1092"/>
      <c r="DE104" s="1092"/>
    </row>
    <row r="105" spans="108:109" ht="13.5" hidden="1" customHeight="1" x14ac:dyDescent="0.2">
      <c r="DD105" s="1092"/>
      <c r="DE105" s="1092"/>
    </row>
    <row r="106" spans="108:109" ht="13.5" hidden="1" customHeight="1" x14ac:dyDescent="0.2">
      <c r="DD106" s="1092"/>
      <c r="DE106" s="1092"/>
    </row>
    <row r="107" spans="108:109" ht="13.5" hidden="1" customHeight="1" x14ac:dyDescent="0.2">
      <c r="DD107" s="1092"/>
      <c r="DE107" s="1092"/>
    </row>
    <row r="108" spans="108:109" ht="13.5" hidden="1" customHeight="1" x14ac:dyDescent="0.2">
      <c r="DD108" s="1092"/>
      <c r="DE108" s="1092"/>
    </row>
    <row r="109" spans="108:109" ht="13.5" hidden="1" customHeight="1" x14ac:dyDescent="0.2">
      <c r="DD109" s="1092"/>
      <c r="DE109" s="1092"/>
    </row>
    <row r="110" spans="108:109" ht="13.5" hidden="1" customHeight="1" x14ac:dyDescent="0.2">
      <c r="DD110" s="1092"/>
      <c r="DE110" s="1092"/>
    </row>
    <row r="111" spans="108:109" ht="13.5" hidden="1" customHeight="1" x14ac:dyDescent="0.2">
      <c r="DD111" s="1092"/>
      <c r="DE111" s="1092"/>
    </row>
    <row r="112" spans="108:109" ht="13.5" hidden="1" customHeight="1" x14ac:dyDescent="0.2">
      <c r="DD112" s="1092"/>
      <c r="DE112" s="1092"/>
    </row>
    <row r="113" spans="108:109" ht="13.5" hidden="1" customHeight="1" x14ac:dyDescent="0.2">
      <c r="DD113" s="1092"/>
      <c r="DE113" s="1092"/>
    </row>
    <row r="114" spans="108:109" ht="13.5" hidden="1" customHeight="1" x14ac:dyDescent="0.2">
      <c r="DD114" s="1092"/>
      <c r="DE114" s="1092"/>
    </row>
    <row r="115" spans="108:109" ht="13.5" hidden="1" customHeight="1" x14ac:dyDescent="0.2">
      <c r="DD115" s="1092"/>
      <c r="DE115" s="1092"/>
    </row>
    <row r="116" spans="108:109" ht="13.5" hidden="1" customHeight="1" x14ac:dyDescent="0.2">
      <c r="DD116" s="1092"/>
      <c r="DE116" s="1092"/>
    </row>
    <row r="117" spans="108:109" ht="13.5" hidden="1" customHeight="1" x14ac:dyDescent="0.2">
      <c r="DD117" s="1092"/>
      <c r="DE117" s="1092"/>
    </row>
    <row r="118" spans="108:109" ht="13.5" hidden="1" customHeight="1" x14ac:dyDescent="0.2">
      <c r="DD118" s="1092"/>
      <c r="DE118" s="1092"/>
    </row>
    <row r="119" spans="108:109" ht="13.5" hidden="1" customHeight="1" x14ac:dyDescent="0.2">
      <c r="DD119" s="1092"/>
      <c r="DE119" s="1092"/>
    </row>
    <row r="120" spans="108:109" ht="13.5" hidden="1" customHeight="1" x14ac:dyDescent="0.2">
      <c r="DD120" s="1092"/>
      <c r="DE120" s="1092"/>
    </row>
    <row r="121" spans="108:109" ht="13.5" hidden="1" customHeight="1" x14ac:dyDescent="0.2">
      <c r="DD121" s="1092"/>
      <c r="DE121" s="1092"/>
    </row>
    <row r="122" spans="108:109" ht="13.5" hidden="1" customHeight="1" x14ac:dyDescent="0.2">
      <c r="DD122" s="1092"/>
      <c r="DE122" s="1092"/>
    </row>
    <row r="123" spans="108:109" ht="13.5" hidden="1" customHeight="1" x14ac:dyDescent="0.2">
      <c r="DD123" s="1092"/>
      <c r="DE123" s="1092"/>
    </row>
    <row r="124" spans="108:109" ht="13.5" hidden="1" customHeight="1" x14ac:dyDescent="0.2">
      <c r="DD124" s="1092"/>
      <c r="DE124" s="1092"/>
    </row>
    <row r="125" spans="108:109" ht="13.5" hidden="1" customHeight="1" x14ac:dyDescent="0.2">
      <c r="DD125" s="1092"/>
      <c r="DE125" s="1092"/>
    </row>
    <row r="126" spans="108:109" ht="13.5" hidden="1" customHeight="1" x14ac:dyDescent="0.2">
      <c r="DD126" s="1092"/>
      <c r="DE126" s="1092"/>
    </row>
    <row r="127" spans="108:109" ht="13.5" hidden="1" customHeight="1" x14ac:dyDescent="0.2">
      <c r="DD127" s="1092"/>
      <c r="DE127" s="1092"/>
    </row>
    <row r="128" spans="108:109" ht="13.5" hidden="1" customHeight="1" x14ac:dyDescent="0.2">
      <c r="DD128" s="1092"/>
      <c r="DE128" s="1092"/>
    </row>
    <row r="129" spans="108:109" ht="13.5" hidden="1" customHeight="1" x14ac:dyDescent="0.2">
      <c r="DD129" s="1092"/>
      <c r="DE129" s="1092"/>
    </row>
    <row r="130" spans="108:109" ht="13.5" hidden="1" customHeight="1" x14ac:dyDescent="0.2">
      <c r="DD130" s="1092"/>
      <c r="DE130" s="1092"/>
    </row>
    <row r="131" spans="108:109" ht="13.5" hidden="1" customHeight="1" x14ac:dyDescent="0.2">
      <c r="DD131" s="1092"/>
      <c r="DE131" s="1092"/>
    </row>
    <row r="132" spans="108:109" ht="13.5" hidden="1" customHeight="1" x14ac:dyDescent="0.2">
      <c r="DD132" s="1092"/>
      <c r="DE132" s="1092"/>
    </row>
    <row r="133" spans="108:109" ht="13.5" hidden="1" customHeight="1" x14ac:dyDescent="0.2">
      <c r="DD133" s="1092"/>
      <c r="DE133" s="1092"/>
    </row>
    <row r="134" spans="108:109" ht="13.5" hidden="1" customHeight="1" x14ac:dyDescent="0.2">
      <c r="DD134" s="1092"/>
      <c r="DE134" s="1092"/>
    </row>
    <row r="135" spans="108:109" ht="13.5" hidden="1" customHeight="1" x14ac:dyDescent="0.2">
      <c r="DD135" s="1092"/>
      <c r="DE135" s="1092"/>
    </row>
    <row r="136" spans="108:109" ht="13.5" hidden="1" customHeight="1" x14ac:dyDescent="0.2">
      <c r="DD136" s="1092"/>
      <c r="DE136" s="1092"/>
    </row>
    <row r="137" spans="108:109" ht="13.5" hidden="1" customHeight="1" x14ac:dyDescent="0.2">
      <c r="DD137" s="1092"/>
      <c r="DE137" s="1092"/>
    </row>
    <row r="138" spans="108:109" ht="13.5" hidden="1" customHeight="1" x14ac:dyDescent="0.2">
      <c r="DD138" s="1092"/>
      <c r="DE138" s="1092"/>
    </row>
    <row r="139" spans="108:109" ht="13.5" hidden="1" customHeight="1" x14ac:dyDescent="0.2">
      <c r="DD139" s="1092"/>
      <c r="DE139" s="1092"/>
    </row>
    <row r="140" spans="108:109" ht="13.5" hidden="1" customHeight="1" x14ac:dyDescent="0.2">
      <c r="DD140" s="1092"/>
      <c r="DE140" s="1092"/>
    </row>
    <row r="141" spans="108:109" ht="13.5" hidden="1" customHeight="1" x14ac:dyDescent="0.2">
      <c r="DD141" s="1092"/>
      <c r="DE141" s="1092"/>
    </row>
    <row r="142" spans="108:109" ht="13.5" hidden="1" customHeight="1" x14ac:dyDescent="0.2">
      <c r="DD142" s="1092"/>
      <c r="DE142" s="1092"/>
    </row>
    <row r="143" spans="108:109" ht="13.5" hidden="1" customHeight="1" x14ac:dyDescent="0.2">
      <c r="DD143" s="1092"/>
      <c r="DE143" s="1092"/>
    </row>
    <row r="144" spans="108:109" ht="13.5" hidden="1" customHeight="1" x14ac:dyDescent="0.2">
      <c r="DD144" s="1092"/>
      <c r="DE144" s="1092"/>
    </row>
    <row r="145" spans="108:109" ht="13.5" hidden="1" customHeight="1" x14ac:dyDescent="0.2">
      <c r="DD145" s="1092"/>
      <c r="DE145" s="1092"/>
    </row>
    <row r="146" spans="108:109" ht="13.5" hidden="1" customHeight="1" x14ac:dyDescent="0.2">
      <c r="DD146" s="1092"/>
      <c r="DE146" s="1092"/>
    </row>
    <row r="147" spans="108:109" ht="13.5" hidden="1" customHeight="1" x14ac:dyDescent="0.2">
      <c r="DD147" s="1092"/>
      <c r="DE147" s="1092"/>
    </row>
    <row r="148" spans="108:109" ht="13.5" hidden="1" customHeight="1" x14ac:dyDescent="0.2">
      <c r="DD148" s="1092"/>
      <c r="DE148" s="1092"/>
    </row>
    <row r="149" spans="108:109" ht="13.5" hidden="1" customHeight="1" x14ac:dyDescent="0.2">
      <c r="DD149" s="1092"/>
      <c r="DE149" s="1092"/>
    </row>
    <row r="150" spans="108:109" ht="13.5" hidden="1" customHeight="1" x14ac:dyDescent="0.2">
      <c r="DD150" s="1092"/>
      <c r="DE150" s="1092"/>
    </row>
    <row r="151" spans="108:109" ht="13.5" hidden="1" customHeight="1" x14ac:dyDescent="0.2">
      <c r="DD151" s="1092"/>
      <c r="DE151" s="1092"/>
    </row>
    <row r="152" spans="108:109" ht="13.5" hidden="1" customHeight="1" x14ac:dyDescent="0.2">
      <c r="DD152" s="1092"/>
      <c r="DE152" s="1092"/>
    </row>
    <row r="153" spans="108:109" ht="13.5" hidden="1" customHeight="1" x14ac:dyDescent="0.2">
      <c r="DD153" s="1092"/>
      <c r="DE153" s="1092"/>
    </row>
    <row r="154" spans="108:109" ht="13.5" hidden="1" customHeight="1" x14ac:dyDescent="0.2">
      <c r="DD154" s="1092"/>
      <c r="DE154" s="1092"/>
    </row>
    <row r="155" spans="108:109" ht="13.5" hidden="1" customHeight="1" x14ac:dyDescent="0.2">
      <c r="DD155" s="1092"/>
      <c r="DE155" s="1092"/>
    </row>
    <row r="156" spans="108:109" ht="13.5" hidden="1" customHeight="1" x14ac:dyDescent="0.2">
      <c r="DD156" s="1092"/>
      <c r="DE156" s="1092"/>
    </row>
    <row r="157" spans="108:109" ht="13.5" hidden="1" customHeight="1" x14ac:dyDescent="0.2">
      <c r="DD157" s="1092"/>
      <c r="DE157" s="1092"/>
    </row>
    <row r="158" spans="108:109" ht="13.5" hidden="1" customHeight="1" x14ac:dyDescent="0.2">
      <c r="DD158" s="1092"/>
      <c r="DE158" s="1092"/>
    </row>
    <row r="159" spans="108:109" ht="13.5" hidden="1" customHeight="1" x14ac:dyDescent="0.2">
      <c r="DD159" s="1092"/>
      <c r="DE159" s="1092"/>
    </row>
    <row r="160" spans="108:109" ht="13.5" hidden="1" customHeight="1" x14ac:dyDescent="0.2">
      <c r="DD160" s="1092"/>
      <c r="DE160" s="1092"/>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d9VfGLR+r5ISR2p7vUkH9c/qf08aCkkKMBZJb3LET15MvIqy21h5rhthf/jY62Wf9nUPqAyCTeV68KDbUWZtfQ==" saltValue="Cpk71BAwZ8KPY5LtgNZaww==" spinCount="100000" sheet="1" objects="1" scenarios="1" formatCells="0"/>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44"/>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D7620-EAE9-4FE1-967A-D836D4084DCE}">
  <sheetPr>
    <pageSetUpPr fitToPage="1"/>
  </sheetPr>
  <dimension ref="A1:DR135"/>
  <sheetViews>
    <sheetView showGridLines="0" topLeftCell="A100" zoomScaleSheetLayoutView="70" workbookViewId="0">
      <selection activeCell="AN65" sqref="AN65:DC69"/>
    </sheetView>
  </sheetViews>
  <sheetFormatPr defaultColWidth="0" defaultRowHeight="13.5" customHeight="1" zeroHeight="1" x14ac:dyDescent="0.2"/>
  <cols>
    <col min="1" max="34" width="2.44140625" style="94" customWidth="1"/>
    <col min="35" max="122" width="2.44140625" style="95" customWidth="1"/>
    <col min="123" max="123" width="2.44140625" style="95" hidden="1" customWidth="1"/>
    <col min="124" max="16384" width="2.44140625" style="95" hidden="1"/>
  </cols>
  <sheetData>
    <row r="1" spans="2:34" ht="13.5" customHeight="1" x14ac:dyDescent="0.2">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ht="13.2" x14ac:dyDescent="0.2">
      <c r="S2" s="95"/>
      <c r="AH2" s="95"/>
    </row>
    <row r="3" spans="2:34" ht="13.2" x14ac:dyDescent="0.2">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ht="13.2" x14ac:dyDescent="0.2"/>
    <row r="5" spans="2:34" ht="13.2" x14ac:dyDescent="0.2"/>
    <row r="6" spans="2:34" ht="13.2" x14ac:dyDescent="0.2"/>
    <row r="7" spans="2:34" ht="13.2" x14ac:dyDescent="0.2"/>
    <row r="8" spans="2:34" ht="13.2" x14ac:dyDescent="0.2"/>
    <row r="9" spans="2:34" ht="13.2" x14ac:dyDescent="0.2">
      <c r="AH9" s="9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95"/>
    </row>
    <row r="18" spans="12:34" ht="13.2" x14ac:dyDescent="0.2"/>
    <row r="19" spans="12:34" ht="13.2" x14ac:dyDescent="0.2"/>
    <row r="20" spans="12:34" ht="13.2" x14ac:dyDescent="0.2">
      <c r="AH20" s="95"/>
    </row>
    <row r="21" spans="12:34" ht="13.2" x14ac:dyDescent="0.2">
      <c r="AH21" s="95"/>
    </row>
    <row r="22" spans="12:34" ht="13.2" x14ac:dyDescent="0.2"/>
    <row r="23" spans="12:34" ht="13.2" x14ac:dyDescent="0.2"/>
    <row r="24" spans="12:34" ht="13.2" x14ac:dyDescent="0.2">
      <c r="Q24" s="95"/>
    </row>
    <row r="25" spans="12:34" ht="13.2" x14ac:dyDescent="0.2"/>
    <row r="26" spans="12:34" ht="13.2" x14ac:dyDescent="0.2"/>
    <row r="27" spans="12:34" ht="13.2" x14ac:dyDescent="0.2"/>
    <row r="28" spans="12:34" ht="13.2" x14ac:dyDescent="0.2">
      <c r="O28" s="95"/>
      <c r="T28" s="95"/>
      <c r="AH28" s="95"/>
    </row>
    <row r="29" spans="12:34" ht="13.2" x14ac:dyDescent="0.2"/>
    <row r="30" spans="12:34" ht="13.2" x14ac:dyDescent="0.2"/>
    <row r="31" spans="12:34" ht="13.2" x14ac:dyDescent="0.2">
      <c r="Q31" s="95"/>
    </row>
    <row r="32" spans="12:34" ht="13.2" x14ac:dyDescent="0.2">
      <c r="L32" s="95"/>
    </row>
    <row r="33" spans="2:34" ht="13.2" x14ac:dyDescent="0.2">
      <c r="C33" s="95"/>
      <c r="E33" s="95"/>
      <c r="G33" s="95"/>
      <c r="I33" s="95"/>
      <c r="X33" s="95"/>
    </row>
    <row r="34" spans="2:34" ht="13.2" x14ac:dyDescent="0.2">
      <c r="B34" s="95"/>
      <c r="P34" s="95"/>
      <c r="R34" s="95"/>
      <c r="T34" s="95"/>
    </row>
    <row r="35" spans="2:34" ht="13.2" x14ac:dyDescent="0.2">
      <c r="D35" s="95"/>
      <c r="W35" s="95"/>
      <c r="AC35" s="95"/>
      <c r="AD35" s="95"/>
      <c r="AE35" s="95"/>
      <c r="AF35" s="95"/>
      <c r="AG35" s="95"/>
      <c r="AH35" s="95"/>
    </row>
    <row r="36" spans="2:34" ht="13.2" x14ac:dyDescent="0.2">
      <c r="H36" s="95"/>
      <c r="J36" s="95"/>
      <c r="K36" s="95"/>
      <c r="M36" s="95"/>
      <c r="Y36" s="95"/>
      <c r="Z36" s="95"/>
      <c r="AA36" s="95"/>
      <c r="AB36" s="95"/>
      <c r="AC36" s="95"/>
      <c r="AD36" s="95"/>
      <c r="AE36" s="95"/>
      <c r="AF36" s="95"/>
      <c r="AG36" s="95"/>
      <c r="AH36" s="95"/>
    </row>
    <row r="37" spans="2:34" ht="13.2" x14ac:dyDescent="0.2">
      <c r="AH37" s="95"/>
    </row>
    <row r="38" spans="2:34" ht="13.2" x14ac:dyDescent="0.2">
      <c r="AG38" s="95"/>
      <c r="AH38" s="95"/>
    </row>
    <row r="39" spans="2:34" ht="13.2" x14ac:dyDescent="0.2"/>
    <row r="40" spans="2:34" ht="13.2" x14ac:dyDescent="0.2">
      <c r="X40" s="95"/>
    </row>
    <row r="41" spans="2:34" ht="13.2" x14ac:dyDescent="0.2">
      <c r="R41" s="95"/>
    </row>
    <row r="42" spans="2:34" ht="13.2" x14ac:dyDescent="0.2">
      <c r="W42" s="95"/>
    </row>
    <row r="43" spans="2:34" ht="13.2" x14ac:dyDescent="0.2">
      <c r="Y43" s="95"/>
      <c r="Z43" s="95"/>
      <c r="AA43" s="95"/>
      <c r="AB43" s="95"/>
      <c r="AC43" s="95"/>
      <c r="AD43" s="95"/>
      <c r="AE43" s="95"/>
      <c r="AF43" s="95"/>
      <c r="AG43" s="95"/>
      <c r="AH43" s="95"/>
    </row>
    <row r="44" spans="2:34" ht="13.2" x14ac:dyDescent="0.2">
      <c r="AH44" s="95"/>
    </row>
    <row r="45" spans="2:34" ht="13.2" x14ac:dyDescent="0.2">
      <c r="X45" s="95"/>
    </row>
    <row r="46" spans="2:34" ht="13.2" x14ac:dyDescent="0.2"/>
    <row r="47" spans="2:34" ht="13.2" x14ac:dyDescent="0.2"/>
    <row r="48" spans="2:34" ht="13.2" x14ac:dyDescent="0.2">
      <c r="W48" s="95"/>
      <c r="Y48" s="95"/>
      <c r="Z48" s="95"/>
      <c r="AA48" s="95"/>
      <c r="AB48" s="95"/>
      <c r="AC48" s="95"/>
      <c r="AD48" s="95"/>
      <c r="AE48" s="95"/>
      <c r="AF48" s="95"/>
      <c r="AG48" s="95"/>
      <c r="AH48" s="95"/>
    </row>
    <row r="49" spans="28:34" ht="13.2" x14ac:dyDescent="0.2"/>
    <row r="50" spans="28:34" ht="13.2" x14ac:dyDescent="0.2">
      <c r="AE50" s="95"/>
      <c r="AF50" s="95"/>
      <c r="AG50" s="95"/>
      <c r="AH50" s="95"/>
    </row>
    <row r="51" spans="28:34" ht="13.2" x14ac:dyDescent="0.2">
      <c r="AC51" s="95"/>
      <c r="AD51" s="95"/>
      <c r="AE51" s="95"/>
      <c r="AF51" s="95"/>
      <c r="AG51" s="95"/>
      <c r="AH51" s="95"/>
    </row>
    <row r="52" spans="28:34" ht="13.2" x14ac:dyDescent="0.2"/>
    <row r="53" spans="28:34" ht="13.2" x14ac:dyDescent="0.2">
      <c r="AF53" s="95"/>
      <c r="AG53" s="95"/>
      <c r="AH53" s="95"/>
    </row>
    <row r="54" spans="28:34" ht="13.2" x14ac:dyDescent="0.2">
      <c r="AH54" s="95"/>
    </row>
    <row r="55" spans="28:34" ht="13.2" x14ac:dyDescent="0.2"/>
    <row r="56" spans="28:34" ht="13.2" x14ac:dyDescent="0.2">
      <c r="AB56" s="95"/>
      <c r="AC56" s="95"/>
      <c r="AD56" s="95"/>
      <c r="AE56" s="95"/>
      <c r="AF56" s="95"/>
      <c r="AG56" s="95"/>
      <c r="AH56" s="95"/>
    </row>
    <row r="57" spans="28:34" ht="13.2" x14ac:dyDescent="0.2">
      <c r="AH57" s="95"/>
    </row>
    <row r="58" spans="28:34" ht="13.2" x14ac:dyDescent="0.2">
      <c r="AH58" s="95"/>
    </row>
    <row r="59" spans="28:34" ht="13.2" x14ac:dyDescent="0.2"/>
    <row r="60" spans="28:34" ht="13.2" x14ac:dyDescent="0.2"/>
    <row r="61" spans="28:34" ht="13.2" x14ac:dyDescent="0.2"/>
    <row r="62" spans="28:34" ht="13.2" x14ac:dyDescent="0.2"/>
    <row r="63" spans="28:34" ht="13.2" x14ac:dyDescent="0.2">
      <c r="AH63" s="95"/>
    </row>
    <row r="64" spans="28:34" ht="13.2" x14ac:dyDescent="0.2">
      <c r="AG64" s="95"/>
      <c r="AH64" s="95"/>
    </row>
    <row r="65" spans="28:34" ht="13.2" x14ac:dyDescent="0.2"/>
    <row r="66" spans="28:34" ht="13.2" x14ac:dyDescent="0.2"/>
    <row r="67" spans="28:34" ht="13.2" x14ac:dyDescent="0.2"/>
    <row r="68" spans="28:34" ht="13.2" x14ac:dyDescent="0.2">
      <c r="AB68" s="95"/>
      <c r="AC68" s="95"/>
      <c r="AD68" s="95"/>
      <c r="AE68" s="95"/>
      <c r="AF68" s="95"/>
      <c r="AG68" s="95"/>
      <c r="AH68" s="95"/>
    </row>
    <row r="69" spans="28:34" ht="13.2" x14ac:dyDescent="0.2">
      <c r="AF69" s="95"/>
      <c r="AG69" s="95"/>
      <c r="AH69" s="95"/>
    </row>
    <row r="70" spans="28:34" ht="13.2" x14ac:dyDescent="0.2"/>
    <row r="71" spans="28:34" ht="13.2" x14ac:dyDescent="0.2"/>
    <row r="72" spans="28:34" ht="13.2" x14ac:dyDescent="0.2"/>
    <row r="73" spans="28:34" ht="13.2" x14ac:dyDescent="0.2"/>
    <row r="74" spans="28:34" ht="13.2" x14ac:dyDescent="0.2"/>
    <row r="75" spans="28:34" ht="13.2" x14ac:dyDescent="0.2">
      <c r="AH75" s="95"/>
    </row>
    <row r="76" spans="28:34" ht="13.2" x14ac:dyDescent="0.2">
      <c r="AF76" s="95"/>
      <c r="AG76" s="95"/>
      <c r="AH76" s="95"/>
    </row>
    <row r="77" spans="28:34" ht="13.2" x14ac:dyDescent="0.2">
      <c r="AG77" s="95"/>
      <c r="AH77" s="95"/>
    </row>
    <row r="78" spans="28:34" ht="13.2" x14ac:dyDescent="0.2"/>
    <row r="79" spans="28:34" ht="13.2" x14ac:dyDescent="0.2"/>
    <row r="80" spans="28:34" ht="13.2" x14ac:dyDescent="0.2"/>
    <row r="81" spans="25:34" ht="13.2" x14ac:dyDescent="0.2"/>
    <row r="82" spans="25:34" ht="13.2" x14ac:dyDescent="0.2">
      <c r="Y82" s="95"/>
    </row>
    <row r="83" spans="25:34" ht="13.2" x14ac:dyDescent="0.2">
      <c r="Y83" s="95"/>
      <c r="Z83" s="95"/>
      <c r="AA83" s="95"/>
      <c r="AB83" s="95"/>
      <c r="AC83" s="95"/>
      <c r="AD83" s="95"/>
      <c r="AE83" s="95"/>
      <c r="AF83" s="95"/>
      <c r="AG83" s="95"/>
      <c r="AH83" s="95"/>
    </row>
    <row r="84" spans="25:34" ht="13.2" x14ac:dyDescent="0.2"/>
    <row r="85" spans="25:34" ht="13.2" x14ac:dyDescent="0.2"/>
    <row r="86" spans="25:34" ht="13.2" x14ac:dyDescent="0.2"/>
    <row r="87" spans="25:34" ht="13.2" x14ac:dyDescent="0.2"/>
    <row r="88" spans="25:34" ht="13.2" x14ac:dyDescent="0.2">
      <c r="AH88" s="9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95"/>
      <c r="AG94" s="95"/>
      <c r="AH94" s="95"/>
    </row>
    <row r="95" spans="25:34" ht="13.5" customHeight="1" x14ac:dyDescent="0.2">
      <c r="AH95" s="9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95"/>
    </row>
    <row r="102" spans="33:34" ht="13.5" customHeight="1" x14ac:dyDescent="0.2"/>
    <row r="103" spans="33:34" ht="13.5" customHeight="1" x14ac:dyDescent="0.2"/>
    <row r="104" spans="33:34" ht="13.5" customHeight="1" x14ac:dyDescent="0.2">
      <c r="AG104" s="95"/>
      <c r="AH104" s="9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95"/>
    </row>
    <row r="117" spans="34:122" ht="13.5" customHeight="1" x14ac:dyDescent="0.2"/>
    <row r="118" spans="34:122" ht="13.5" customHeight="1" x14ac:dyDescent="0.2"/>
    <row r="119" spans="34:122" ht="13.5" customHeight="1" x14ac:dyDescent="0.2"/>
    <row r="120" spans="34:122" ht="13.5" customHeight="1" x14ac:dyDescent="0.2">
      <c r="AH120" s="95"/>
    </row>
    <row r="121" spans="34:122" ht="13.5" customHeight="1" x14ac:dyDescent="0.2">
      <c r="AH121" s="95"/>
    </row>
    <row r="122" spans="34:122" ht="13.5" customHeight="1" x14ac:dyDescent="0.2"/>
    <row r="123" spans="34:122" ht="13.5" customHeight="1" x14ac:dyDescent="0.2"/>
    <row r="124" spans="34:122" ht="13.5" customHeight="1" x14ac:dyDescent="0.2"/>
    <row r="125" spans="34:122" ht="13.5" customHeight="1" x14ac:dyDescent="0.2">
      <c r="DR125" s="95" t="s">
        <v>102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8OVxbTCQX/pXaa0zxyk/l80pGZKVqxMrqUDrSQFnMbR/nCNUnLVFPpXPGp1apU2+pGK1K47rA7knz2CHk6GuKQ==" saltValue="Xz6tS/cuQAywW3TCPv3PNQ==" spinCount="100000" sheet="1" objects="1" scenarios="1"/>
  <phoneticPr fontId="44"/>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7CFEF-541A-42C8-8982-0A300D16EEE0}">
  <sheetPr>
    <pageSetUpPr fitToPage="1"/>
  </sheetPr>
  <dimension ref="A1:DR135"/>
  <sheetViews>
    <sheetView showGridLines="0" topLeftCell="A37" zoomScaleSheetLayoutView="55" workbookViewId="0">
      <selection activeCell="AN65" sqref="AN65:DC69"/>
    </sheetView>
  </sheetViews>
  <sheetFormatPr defaultColWidth="0" defaultRowHeight="13.5" customHeight="1" zeroHeight="1" x14ac:dyDescent="0.2"/>
  <cols>
    <col min="1" max="34" width="2.44140625" style="94" customWidth="1"/>
    <col min="35" max="122" width="2.44140625" style="95" customWidth="1"/>
    <col min="123" max="123" width="2.44140625" style="95" hidden="1" customWidth="1"/>
    <col min="124" max="16384" width="2.44140625" style="95" hidden="1"/>
  </cols>
  <sheetData>
    <row r="1" spans="2:34" ht="13.5" customHeight="1" x14ac:dyDescent="0.2">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ht="13.2" x14ac:dyDescent="0.2">
      <c r="S2" s="95"/>
      <c r="AH2" s="95"/>
    </row>
    <row r="3" spans="2:34" ht="13.2" x14ac:dyDescent="0.2">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ht="13.2" x14ac:dyDescent="0.2"/>
    <row r="5" spans="2:34" ht="13.2" x14ac:dyDescent="0.2"/>
    <row r="6" spans="2:34" ht="13.2" x14ac:dyDescent="0.2"/>
    <row r="7" spans="2:34" ht="13.2" x14ac:dyDescent="0.2"/>
    <row r="8" spans="2:34" ht="13.2" x14ac:dyDescent="0.2"/>
    <row r="9" spans="2:34" ht="13.2" x14ac:dyDescent="0.2">
      <c r="AH9" s="9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95"/>
    </row>
    <row r="18" spans="12:34" ht="13.2" x14ac:dyDescent="0.2"/>
    <row r="19" spans="12:34" ht="13.2" x14ac:dyDescent="0.2"/>
    <row r="20" spans="12:34" ht="13.2" x14ac:dyDescent="0.2">
      <c r="AH20" s="95"/>
    </row>
    <row r="21" spans="12:34" ht="13.2" x14ac:dyDescent="0.2">
      <c r="AH21" s="95"/>
    </row>
    <row r="22" spans="12:34" ht="13.2" x14ac:dyDescent="0.2"/>
    <row r="23" spans="12:34" ht="13.2" x14ac:dyDescent="0.2"/>
    <row r="24" spans="12:34" ht="13.2" x14ac:dyDescent="0.2">
      <c r="Q24" s="95"/>
    </row>
    <row r="25" spans="12:34" ht="13.2" x14ac:dyDescent="0.2"/>
    <row r="26" spans="12:34" ht="13.2" x14ac:dyDescent="0.2"/>
    <row r="27" spans="12:34" ht="13.2" x14ac:dyDescent="0.2"/>
    <row r="28" spans="12:34" ht="13.2" x14ac:dyDescent="0.2">
      <c r="O28" s="95"/>
      <c r="T28" s="95"/>
      <c r="AH28" s="95"/>
    </row>
    <row r="29" spans="12:34" ht="13.2" x14ac:dyDescent="0.2"/>
    <row r="30" spans="12:34" ht="13.2" x14ac:dyDescent="0.2"/>
    <row r="31" spans="12:34" ht="13.2" x14ac:dyDescent="0.2">
      <c r="Q31" s="95"/>
    </row>
    <row r="32" spans="12:34" ht="13.2" x14ac:dyDescent="0.2">
      <c r="L32" s="95"/>
    </row>
    <row r="33" spans="2:34" ht="13.2" x14ac:dyDescent="0.2">
      <c r="C33" s="95"/>
      <c r="E33" s="95"/>
      <c r="G33" s="95"/>
      <c r="I33" s="95"/>
      <c r="X33" s="95"/>
    </row>
    <row r="34" spans="2:34" ht="13.2" x14ac:dyDescent="0.2">
      <c r="B34" s="95"/>
      <c r="P34" s="95"/>
      <c r="R34" s="95"/>
      <c r="T34" s="95"/>
    </row>
    <row r="35" spans="2:34" ht="13.2" x14ac:dyDescent="0.2">
      <c r="D35" s="95"/>
      <c r="W35" s="95"/>
      <c r="AC35" s="95"/>
      <c r="AD35" s="95"/>
      <c r="AE35" s="95"/>
      <c r="AF35" s="95"/>
      <c r="AG35" s="95"/>
      <c r="AH35" s="95"/>
    </row>
    <row r="36" spans="2:34" ht="13.2" x14ac:dyDescent="0.2">
      <c r="H36" s="95"/>
      <c r="J36" s="95"/>
      <c r="K36" s="95"/>
      <c r="M36" s="95"/>
      <c r="Y36" s="95"/>
      <c r="Z36" s="95"/>
      <c r="AA36" s="95"/>
      <c r="AB36" s="95"/>
      <c r="AC36" s="95"/>
      <c r="AD36" s="95"/>
      <c r="AE36" s="95"/>
      <c r="AF36" s="95"/>
      <c r="AG36" s="95"/>
      <c r="AH36" s="95"/>
    </row>
    <row r="37" spans="2:34" ht="13.2" x14ac:dyDescent="0.2">
      <c r="AH37" s="95"/>
    </row>
    <row r="38" spans="2:34" ht="13.2" x14ac:dyDescent="0.2">
      <c r="AG38" s="95"/>
      <c r="AH38" s="95"/>
    </row>
    <row r="39" spans="2:34" ht="13.2" x14ac:dyDescent="0.2"/>
    <row r="40" spans="2:34" ht="13.2" x14ac:dyDescent="0.2">
      <c r="X40" s="95"/>
    </row>
    <row r="41" spans="2:34" ht="13.2" x14ac:dyDescent="0.2">
      <c r="R41" s="95"/>
    </row>
    <row r="42" spans="2:34" ht="13.2" x14ac:dyDescent="0.2">
      <c r="W42" s="95"/>
    </row>
    <row r="43" spans="2:34" ht="13.2" x14ac:dyDescent="0.2">
      <c r="Y43" s="95"/>
      <c r="Z43" s="95"/>
      <c r="AA43" s="95"/>
      <c r="AB43" s="95"/>
      <c r="AC43" s="95"/>
      <c r="AD43" s="95"/>
      <c r="AE43" s="95"/>
      <c r="AF43" s="95"/>
      <c r="AG43" s="95"/>
      <c r="AH43" s="95"/>
    </row>
    <row r="44" spans="2:34" ht="13.2" x14ac:dyDescent="0.2">
      <c r="AH44" s="95"/>
    </row>
    <row r="45" spans="2:34" ht="13.2" x14ac:dyDescent="0.2">
      <c r="X45" s="95"/>
    </row>
    <row r="46" spans="2:34" ht="13.2" x14ac:dyDescent="0.2"/>
    <row r="47" spans="2:34" ht="13.2" x14ac:dyDescent="0.2"/>
    <row r="48" spans="2:34" ht="13.2" x14ac:dyDescent="0.2">
      <c r="W48" s="95"/>
      <c r="Y48" s="95"/>
      <c r="Z48" s="95"/>
      <c r="AA48" s="95"/>
      <c r="AB48" s="95"/>
      <c r="AC48" s="95"/>
      <c r="AD48" s="95"/>
      <c r="AE48" s="95"/>
      <c r="AF48" s="95"/>
      <c r="AG48" s="95"/>
      <c r="AH48" s="95"/>
    </row>
    <row r="49" spans="28:34" ht="13.2" x14ac:dyDescent="0.2"/>
    <row r="50" spans="28:34" ht="13.2" x14ac:dyDescent="0.2">
      <c r="AE50" s="95"/>
      <c r="AF50" s="95"/>
      <c r="AG50" s="95"/>
      <c r="AH50" s="95"/>
    </row>
    <row r="51" spans="28:34" ht="13.2" x14ac:dyDescent="0.2">
      <c r="AC51" s="95"/>
      <c r="AD51" s="95"/>
      <c r="AE51" s="95"/>
      <c r="AF51" s="95"/>
      <c r="AG51" s="95"/>
      <c r="AH51" s="95"/>
    </row>
    <row r="52" spans="28:34" ht="13.2" x14ac:dyDescent="0.2"/>
    <row r="53" spans="28:34" ht="13.2" x14ac:dyDescent="0.2">
      <c r="AF53" s="95"/>
      <c r="AG53" s="95"/>
      <c r="AH53" s="95"/>
    </row>
    <row r="54" spans="28:34" ht="13.2" x14ac:dyDescent="0.2">
      <c r="AH54" s="95"/>
    </row>
    <row r="55" spans="28:34" ht="13.2" x14ac:dyDescent="0.2"/>
    <row r="56" spans="28:34" ht="13.2" x14ac:dyDescent="0.2">
      <c r="AB56" s="95"/>
      <c r="AC56" s="95"/>
      <c r="AD56" s="95"/>
      <c r="AE56" s="95"/>
      <c r="AF56" s="95"/>
      <c r="AG56" s="95"/>
      <c r="AH56" s="95"/>
    </row>
    <row r="57" spans="28:34" ht="13.2" x14ac:dyDescent="0.2">
      <c r="AH57" s="95"/>
    </row>
    <row r="58" spans="28:34" ht="13.2" x14ac:dyDescent="0.2">
      <c r="AH58" s="95"/>
    </row>
    <row r="59" spans="28:34" ht="13.2" x14ac:dyDescent="0.2">
      <c r="AG59" s="95"/>
      <c r="AH59" s="95"/>
    </row>
    <row r="60" spans="28:34" ht="13.2" x14ac:dyDescent="0.2"/>
    <row r="61" spans="28:34" ht="13.2" x14ac:dyDescent="0.2"/>
    <row r="62" spans="28:34" ht="13.2" x14ac:dyDescent="0.2"/>
    <row r="63" spans="28:34" ht="13.2" x14ac:dyDescent="0.2">
      <c r="AH63" s="95"/>
    </row>
    <row r="64" spans="28:34" ht="13.2" x14ac:dyDescent="0.2">
      <c r="AG64" s="95"/>
      <c r="AH64" s="95"/>
    </row>
    <row r="65" spans="28:34" ht="13.2" x14ac:dyDescent="0.2"/>
    <row r="66" spans="28:34" ht="13.2" x14ac:dyDescent="0.2"/>
    <row r="67" spans="28:34" ht="13.2" x14ac:dyDescent="0.2"/>
    <row r="68" spans="28:34" ht="13.2" x14ac:dyDescent="0.2">
      <c r="AB68" s="95"/>
      <c r="AC68" s="95"/>
      <c r="AD68" s="95"/>
      <c r="AE68" s="95"/>
      <c r="AF68" s="95"/>
      <c r="AG68" s="95"/>
      <c r="AH68" s="95"/>
    </row>
    <row r="69" spans="28:34" ht="13.2" x14ac:dyDescent="0.2">
      <c r="AF69" s="95"/>
      <c r="AG69" s="95"/>
      <c r="AH69" s="95"/>
    </row>
    <row r="70" spans="28:34" ht="13.2" x14ac:dyDescent="0.2"/>
    <row r="71" spans="28:34" ht="13.2" x14ac:dyDescent="0.2"/>
    <row r="72" spans="28:34" ht="13.2" x14ac:dyDescent="0.2"/>
    <row r="73" spans="28:34" ht="13.2" x14ac:dyDescent="0.2"/>
    <row r="74" spans="28:34" ht="13.2" x14ac:dyDescent="0.2"/>
    <row r="75" spans="28:34" ht="13.2" x14ac:dyDescent="0.2">
      <c r="AH75" s="95"/>
    </row>
    <row r="76" spans="28:34" ht="13.2" x14ac:dyDescent="0.2">
      <c r="AF76" s="95"/>
      <c r="AG76" s="95"/>
      <c r="AH76" s="95"/>
    </row>
    <row r="77" spans="28:34" ht="13.2" x14ac:dyDescent="0.2">
      <c r="AG77" s="95"/>
      <c r="AH77" s="95"/>
    </row>
    <row r="78" spans="28:34" ht="13.2" x14ac:dyDescent="0.2"/>
    <row r="79" spans="28:34" ht="13.2" x14ac:dyDescent="0.2"/>
    <row r="80" spans="28:34" ht="13.2" x14ac:dyDescent="0.2"/>
    <row r="81" spans="25:34" ht="13.2" x14ac:dyDescent="0.2"/>
    <row r="82" spans="25:34" ht="13.2" x14ac:dyDescent="0.2">
      <c r="Y82" s="95"/>
    </row>
    <row r="83" spans="25:34" ht="13.2" x14ac:dyDescent="0.2">
      <c r="Y83" s="95"/>
      <c r="Z83" s="95"/>
      <c r="AA83" s="95"/>
      <c r="AB83" s="95"/>
      <c r="AC83" s="95"/>
      <c r="AD83" s="95"/>
      <c r="AE83" s="95"/>
      <c r="AF83" s="95"/>
      <c r="AG83" s="95"/>
      <c r="AH83" s="95"/>
    </row>
    <row r="84" spans="25:34" ht="13.2" x14ac:dyDescent="0.2"/>
    <row r="85" spans="25:34" ht="13.2" x14ac:dyDescent="0.2"/>
    <row r="86" spans="25:34" ht="13.2" x14ac:dyDescent="0.2"/>
    <row r="87" spans="25:34" ht="13.2" x14ac:dyDescent="0.2"/>
    <row r="88" spans="25:34" ht="13.2" x14ac:dyDescent="0.2">
      <c r="AH88" s="9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95"/>
      <c r="AG94" s="95"/>
      <c r="AH94" s="95"/>
    </row>
    <row r="95" spans="25:34" ht="13.5" customHeight="1" x14ac:dyDescent="0.2">
      <c r="AH95" s="9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95"/>
    </row>
    <row r="102" spans="33:34" ht="13.5" customHeight="1" x14ac:dyDescent="0.2"/>
    <row r="103" spans="33:34" ht="13.5" customHeight="1" x14ac:dyDescent="0.2"/>
    <row r="104" spans="33:34" ht="13.5" customHeight="1" x14ac:dyDescent="0.2">
      <c r="AG104" s="95"/>
      <c r="AH104" s="9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95"/>
    </row>
    <row r="117" spans="34:122" ht="13.5" customHeight="1" x14ac:dyDescent="0.2"/>
    <row r="118" spans="34:122" ht="13.5" customHeight="1" x14ac:dyDescent="0.2"/>
    <row r="119" spans="34:122" ht="13.5" customHeight="1" x14ac:dyDescent="0.2"/>
    <row r="120" spans="34:122" ht="13.5" customHeight="1" x14ac:dyDescent="0.2">
      <c r="AH120" s="95"/>
    </row>
    <row r="121" spans="34:122" ht="13.5" customHeight="1" x14ac:dyDescent="0.2">
      <c r="AH121" s="95"/>
    </row>
    <row r="122" spans="34:122" ht="13.5" customHeight="1" x14ac:dyDescent="0.2"/>
    <row r="123" spans="34:122" ht="13.5" customHeight="1" x14ac:dyDescent="0.2"/>
    <row r="124" spans="34:122" ht="13.5" customHeight="1" x14ac:dyDescent="0.2"/>
    <row r="125" spans="34:122" ht="13.5" customHeight="1" x14ac:dyDescent="0.2">
      <c r="DR125" s="95" t="s">
        <v>102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BlWPMnvetpqcxbWo3gxYORbxOCD0RSiTDhE6rEM773wPHCMVzc7ndBOlyfXw3QdIgfzZtcv8E9wH1bkzWCvQaA==" saltValue="aANWf5bQIAgI4bhJXEQ5kQ==" spinCount="100000" sheet="1" objects="1" scenarios="1"/>
  <phoneticPr fontId="44"/>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74"/>
  <sheetViews>
    <sheetView workbookViewId="0"/>
  </sheetViews>
  <sheetFormatPr defaultColWidth="11.109375" defaultRowHeight="13.2" x14ac:dyDescent="0.2"/>
  <cols>
    <col min="1" max="1" width="45.88671875" style="297" customWidth="1"/>
    <col min="2" max="8" width="13.33203125" style="297" customWidth="1"/>
    <col min="9" max="16384" width="11.109375" style="297"/>
  </cols>
  <sheetData>
    <row r="1" spans="1:8" x14ac:dyDescent="0.2">
      <c r="A1" s="114"/>
      <c r="B1" s="120"/>
      <c r="C1" s="124"/>
      <c r="D1" s="130"/>
      <c r="E1" s="140"/>
      <c r="F1" s="140"/>
      <c r="G1" s="140"/>
      <c r="H1" s="174"/>
    </row>
    <row r="2" spans="1:8" x14ac:dyDescent="0.2">
      <c r="A2" s="115"/>
      <c r="B2" s="121"/>
      <c r="C2" s="304"/>
      <c r="D2" s="131" t="s">
        <v>79</v>
      </c>
      <c r="E2" s="141"/>
      <c r="F2" s="312" t="s">
        <v>164</v>
      </c>
      <c r="G2" s="165"/>
      <c r="H2" s="175"/>
    </row>
    <row r="3" spans="1:8" x14ac:dyDescent="0.2">
      <c r="A3" s="131" t="s">
        <v>387</v>
      </c>
      <c r="B3" s="123"/>
      <c r="C3" s="305"/>
      <c r="D3" s="308">
        <v>55958</v>
      </c>
      <c r="E3" s="310"/>
      <c r="F3" s="313">
        <v>59668</v>
      </c>
      <c r="G3" s="315"/>
      <c r="H3" s="318"/>
    </row>
    <row r="4" spans="1:8" x14ac:dyDescent="0.2">
      <c r="A4" s="116"/>
      <c r="B4" s="122"/>
      <c r="C4" s="306"/>
      <c r="D4" s="309">
        <v>38229</v>
      </c>
      <c r="E4" s="311"/>
      <c r="F4" s="314">
        <v>31515</v>
      </c>
      <c r="G4" s="316"/>
      <c r="H4" s="319"/>
    </row>
    <row r="5" spans="1:8" x14ac:dyDescent="0.2">
      <c r="A5" s="131" t="s">
        <v>235</v>
      </c>
      <c r="B5" s="123"/>
      <c r="C5" s="305"/>
      <c r="D5" s="308">
        <v>72736</v>
      </c>
      <c r="E5" s="310"/>
      <c r="F5" s="313">
        <v>56894</v>
      </c>
      <c r="G5" s="315"/>
      <c r="H5" s="318"/>
    </row>
    <row r="6" spans="1:8" x14ac:dyDescent="0.2">
      <c r="A6" s="116"/>
      <c r="B6" s="122"/>
      <c r="C6" s="306"/>
      <c r="D6" s="309">
        <v>47317</v>
      </c>
      <c r="E6" s="311"/>
      <c r="F6" s="314">
        <v>32548</v>
      </c>
      <c r="G6" s="316"/>
      <c r="H6" s="319"/>
    </row>
    <row r="7" spans="1:8" x14ac:dyDescent="0.2">
      <c r="A7" s="131" t="s">
        <v>132</v>
      </c>
      <c r="B7" s="123"/>
      <c r="C7" s="305"/>
      <c r="D7" s="308">
        <v>54074</v>
      </c>
      <c r="E7" s="310"/>
      <c r="F7" s="313">
        <v>57122</v>
      </c>
      <c r="G7" s="315"/>
      <c r="H7" s="318"/>
    </row>
    <row r="8" spans="1:8" x14ac:dyDescent="0.2">
      <c r="A8" s="116"/>
      <c r="B8" s="122"/>
      <c r="C8" s="306"/>
      <c r="D8" s="309">
        <v>11484</v>
      </c>
      <c r="E8" s="311"/>
      <c r="F8" s="314">
        <v>36191</v>
      </c>
      <c r="G8" s="316"/>
      <c r="H8" s="319"/>
    </row>
    <row r="9" spans="1:8" x14ac:dyDescent="0.2">
      <c r="A9" s="131" t="s">
        <v>233</v>
      </c>
      <c r="B9" s="123"/>
      <c r="C9" s="305"/>
      <c r="D9" s="308">
        <v>48563</v>
      </c>
      <c r="E9" s="310"/>
      <c r="F9" s="313">
        <v>53655</v>
      </c>
      <c r="G9" s="315"/>
      <c r="H9" s="318"/>
    </row>
    <row r="10" spans="1:8" x14ac:dyDescent="0.2">
      <c r="A10" s="116"/>
      <c r="B10" s="122"/>
      <c r="C10" s="306"/>
      <c r="D10" s="309">
        <v>8176</v>
      </c>
      <c r="E10" s="311"/>
      <c r="F10" s="314">
        <v>32719</v>
      </c>
      <c r="G10" s="316"/>
      <c r="H10" s="319"/>
    </row>
    <row r="11" spans="1:8" x14ac:dyDescent="0.2">
      <c r="A11" s="131" t="s">
        <v>498</v>
      </c>
      <c r="B11" s="123"/>
      <c r="C11" s="305"/>
      <c r="D11" s="308">
        <v>38106</v>
      </c>
      <c r="E11" s="310"/>
      <c r="F11" s="313">
        <v>53869</v>
      </c>
      <c r="G11" s="315"/>
      <c r="H11" s="318"/>
    </row>
    <row r="12" spans="1:8" x14ac:dyDescent="0.2">
      <c r="A12" s="116"/>
      <c r="B12" s="122"/>
      <c r="C12" s="307"/>
      <c r="D12" s="309">
        <v>18293</v>
      </c>
      <c r="E12" s="311"/>
      <c r="F12" s="314">
        <v>35046</v>
      </c>
      <c r="G12" s="316"/>
      <c r="H12" s="319"/>
    </row>
    <row r="13" spans="1:8" x14ac:dyDescent="0.2">
      <c r="A13" s="131"/>
      <c r="B13" s="123"/>
      <c r="C13" s="305"/>
      <c r="D13" s="308">
        <v>53887</v>
      </c>
      <c r="E13" s="310"/>
      <c r="F13" s="313">
        <v>56242</v>
      </c>
      <c r="G13" s="317"/>
      <c r="H13" s="318"/>
    </row>
    <row r="14" spans="1:8" x14ac:dyDescent="0.2">
      <c r="A14" s="116"/>
      <c r="B14" s="122"/>
      <c r="C14" s="306"/>
      <c r="D14" s="309">
        <v>24700</v>
      </c>
      <c r="E14" s="311"/>
      <c r="F14" s="314">
        <v>33604</v>
      </c>
      <c r="G14" s="316"/>
      <c r="H14" s="319"/>
    </row>
    <row r="17" spans="1:11" x14ac:dyDescent="0.2">
      <c r="A17" s="297" t="s">
        <v>25</v>
      </c>
    </row>
    <row r="18" spans="1:11" x14ac:dyDescent="0.2">
      <c r="A18" s="298"/>
      <c r="B18" s="298" t="str">
        <f>実質収支比率等に係る経年分析!F$46</f>
        <v>H26</v>
      </c>
      <c r="C18" s="298" t="str">
        <f>実質収支比率等に係る経年分析!G$46</f>
        <v>H27</v>
      </c>
      <c r="D18" s="298" t="str">
        <f>実質収支比率等に係る経年分析!H$46</f>
        <v>H28</v>
      </c>
      <c r="E18" s="298" t="str">
        <f>実質収支比率等に係る経年分析!I$46</f>
        <v>H29</v>
      </c>
      <c r="F18" s="298" t="str">
        <f>実質収支比率等に係る経年分析!J$46</f>
        <v>H30</v>
      </c>
    </row>
    <row r="19" spans="1:11" x14ac:dyDescent="0.2">
      <c r="A19" s="298" t="s">
        <v>86</v>
      </c>
      <c r="B19" s="298">
        <f>ROUND(VALUE(SUBSTITUTE(実質収支比率等に係る経年分析!F$48,"▲","-")),2)</f>
        <v>5.63</v>
      </c>
      <c r="C19" s="298">
        <f>ROUND(VALUE(SUBSTITUTE(実質収支比率等に係る経年分析!G$48,"▲","-")),2)</f>
        <v>7.63</v>
      </c>
      <c r="D19" s="298">
        <f>ROUND(VALUE(SUBSTITUTE(実質収支比率等に係る経年分析!H$48,"▲","-")),2)</f>
        <v>7.52</v>
      </c>
      <c r="E19" s="298">
        <f>ROUND(VALUE(SUBSTITUTE(実質収支比率等に係る経年分析!I$48,"▲","-")),2)</f>
        <v>5.82</v>
      </c>
      <c r="F19" s="298">
        <f>ROUND(VALUE(SUBSTITUTE(実質収支比率等に係る経年分析!J$48,"▲","-")),2)</f>
        <v>6.85</v>
      </c>
    </row>
    <row r="20" spans="1:11" x14ac:dyDescent="0.2">
      <c r="A20" s="298" t="s">
        <v>39</v>
      </c>
      <c r="B20" s="298">
        <f>ROUND(VALUE(SUBSTITUTE(実質収支比率等に係る経年分析!F$47,"▲","-")),2)</f>
        <v>38.89</v>
      </c>
      <c r="C20" s="298">
        <f>ROUND(VALUE(SUBSTITUTE(実質収支比率等に係る経年分析!G$47,"▲","-")),2)</f>
        <v>37.340000000000003</v>
      </c>
      <c r="D20" s="298">
        <f>ROUND(VALUE(SUBSTITUTE(実質収支比率等に係る経年分析!H$47,"▲","-")),2)</f>
        <v>36.43</v>
      </c>
      <c r="E20" s="298">
        <f>ROUND(VALUE(SUBSTITUTE(実質収支比率等に係る経年分析!I$47,"▲","-")),2)</f>
        <v>35.979999999999997</v>
      </c>
      <c r="F20" s="298">
        <f>ROUND(VALUE(SUBSTITUTE(実質収支比率等に係る経年分析!J$47,"▲","-")),2)</f>
        <v>37.770000000000003</v>
      </c>
    </row>
    <row r="21" spans="1:11" x14ac:dyDescent="0.2">
      <c r="A21" s="298" t="s">
        <v>111</v>
      </c>
      <c r="B21" s="298">
        <f>IF(ISNUMBER(VALUE(SUBSTITUTE(実質収支比率等に係る経年分析!F$49,"▲","-"))),ROUND(VALUE(SUBSTITUTE(実質収支比率等に係る経年分析!F$49,"▲","-")),2),NA())</f>
        <v>-2.62</v>
      </c>
      <c r="C21" s="298">
        <f>IF(ISNUMBER(VALUE(SUBSTITUTE(実質収支比率等に係る経年分析!G$49,"▲","-"))),ROUND(VALUE(SUBSTITUTE(実質収支比率等に係る経年分析!G$49,"▲","-")),2),NA())</f>
        <v>1.5</v>
      </c>
      <c r="D21" s="298">
        <f>IF(ISNUMBER(VALUE(SUBSTITUTE(実質収支比率等に係る経年分析!H$49,"▲","-"))),ROUND(VALUE(SUBSTITUTE(実質収支比率等に係る経年分析!H$49,"▲","-")),2),NA())</f>
        <v>-1.76</v>
      </c>
      <c r="E21" s="298">
        <f>IF(ISNUMBER(VALUE(SUBSTITUTE(実質収支比率等に係る経年分析!I$49,"▲","-"))),ROUND(VALUE(SUBSTITUTE(実質収支比率等に係る経年分析!I$49,"▲","-")),2),NA())</f>
        <v>-1.61</v>
      </c>
      <c r="F21" s="298">
        <f>IF(ISNUMBER(VALUE(SUBSTITUTE(実質収支比率等に係る経年分析!J$49,"▲","-"))),ROUND(VALUE(SUBSTITUTE(実質収支比率等に係る経年分析!J$49,"▲","-")),2),NA())</f>
        <v>2.82</v>
      </c>
    </row>
    <row r="24" spans="1:11" x14ac:dyDescent="0.2">
      <c r="A24" s="297" t="s">
        <v>100</v>
      </c>
    </row>
    <row r="25" spans="1:11" x14ac:dyDescent="0.2">
      <c r="A25" s="299"/>
      <c r="B25" s="299" t="str">
        <f>連結実質赤字比率に係る赤字・黒字の構成分析!F$33</f>
        <v>H26</v>
      </c>
      <c r="C25" s="299"/>
      <c r="D25" s="299" t="str">
        <f>連結実質赤字比率に係る赤字・黒字の構成分析!G$33</f>
        <v>H27</v>
      </c>
      <c r="E25" s="299"/>
      <c r="F25" s="299" t="str">
        <f>連結実質赤字比率に係る赤字・黒字の構成分析!H$33</f>
        <v>H28</v>
      </c>
      <c r="G25" s="299"/>
      <c r="H25" s="299" t="str">
        <f>連結実質赤字比率に係る赤字・黒字の構成分析!I$33</f>
        <v>H29</v>
      </c>
      <c r="I25" s="299"/>
      <c r="J25" s="299" t="str">
        <f>連結実質赤字比率に係る赤字・黒字の構成分析!J$33</f>
        <v>H30</v>
      </c>
      <c r="K25" s="299"/>
    </row>
    <row r="26" spans="1:11" x14ac:dyDescent="0.2">
      <c r="A26" s="299"/>
      <c r="B26" s="299" t="s">
        <v>112</v>
      </c>
      <c r="C26" s="299" t="s">
        <v>64</v>
      </c>
      <c r="D26" s="299" t="s">
        <v>112</v>
      </c>
      <c r="E26" s="299" t="s">
        <v>64</v>
      </c>
      <c r="F26" s="299" t="s">
        <v>112</v>
      </c>
      <c r="G26" s="299" t="s">
        <v>64</v>
      </c>
      <c r="H26" s="299" t="s">
        <v>112</v>
      </c>
      <c r="I26" s="299" t="s">
        <v>64</v>
      </c>
      <c r="J26" s="299" t="s">
        <v>112</v>
      </c>
      <c r="K26" s="299" t="s">
        <v>64</v>
      </c>
    </row>
    <row r="27" spans="1:11" x14ac:dyDescent="0.2">
      <c r="A27" s="299" t="str">
        <f>IF(連結実質赤字比率に係る赤字・黒字の構成分析!C$43="",NA(),連結実質赤字比率に係る赤字・黒字の構成分析!C$43)</f>
        <v>その他会計（黒字）</v>
      </c>
      <c r="B27" s="299" t="e">
        <f>IF(ROUND(VALUE(SUBSTITUTE(連結実質赤字比率に係る赤字・黒字の構成分析!F$43,"▲","-")),2)&lt;0,ABS(ROUND(VALUE(SUBSTITUTE(連結実質赤字比率に係る赤字・黒字の構成分析!F$43,"▲","-")),2)),NA())</f>
        <v>#N/A</v>
      </c>
      <c r="C27" s="299">
        <f>IF(ROUND(VALUE(SUBSTITUTE(連結実質赤字比率に係る赤字・黒字の構成分析!F$43,"▲","-")),2)&gt;=0,ABS(ROUND(VALUE(SUBSTITUTE(連結実質赤字比率に係る赤字・黒字の構成分析!F$43,"▲","-")),2)),NA())</f>
        <v>4.0199999999999996</v>
      </c>
      <c r="D27" s="299" t="e">
        <f>IF(ROUND(VALUE(SUBSTITUTE(連結実質赤字比率に係る赤字・黒字の構成分析!G$43,"▲","-")),2)&lt;0,ABS(ROUND(VALUE(SUBSTITUTE(連結実質赤字比率に係る赤字・黒字の構成分析!G$43,"▲","-")),2)),NA())</f>
        <v>#N/A</v>
      </c>
      <c r="E27" s="299">
        <f>IF(ROUND(VALUE(SUBSTITUTE(連結実質赤字比率に係る赤字・黒字の構成分析!G$43,"▲","-")),2)&gt;=0,ABS(ROUND(VALUE(SUBSTITUTE(連結実質赤字比率に係る赤字・黒字の構成分析!G$43,"▲","-")),2)),NA())</f>
        <v>3.1</v>
      </c>
      <c r="F27" s="299" t="e">
        <f>IF(ROUND(VALUE(SUBSTITUTE(連結実質赤字比率に係る赤字・黒字の構成分析!H$43,"▲","-")),2)&lt;0,ABS(ROUND(VALUE(SUBSTITUTE(連結実質赤字比率に係る赤字・黒字の構成分析!H$43,"▲","-")),2)),NA())</f>
        <v>#VALUE!</v>
      </c>
      <c r="G27" s="299" t="e">
        <f>IF(ROUND(VALUE(SUBSTITUTE(連結実質赤字比率に係る赤字・黒字の構成分析!H$43,"▲","-")),2)&gt;=0,ABS(ROUND(VALUE(SUBSTITUTE(連結実質赤字比率に係る赤字・黒字の構成分析!H$43,"▲","-")),2)),NA())</f>
        <v>#VALUE!</v>
      </c>
      <c r="H27" s="299" t="e">
        <f>IF(ROUND(VALUE(SUBSTITUTE(連結実質赤字比率に係る赤字・黒字の構成分析!I$43,"▲","-")),2)&lt;0,ABS(ROUND(VALUE(SUBSTITUTE(連結実質赤字比率に係る赤字・黒字の構成分析!I$43,"▲","-")),2)),NA())</f>
        <v>#VALUE!</v>
      </c>
      <c r="I27" s="299" t="e">
        <f>IF(ROUND(VALUE(SUBSTITUTE(連結実質赤字比率に係る赤字・黒字の構成分析!I$43,"▲","-")),2)&gt;=0,ABS(ROUND(VALUE(SUBSTITUTE(連結実質赤字比率に係る赤字・黒字の構成分析!I$43,"▲","-")),2)),NA())</f>
        <v>#VALUE!</v>
      </c>
      <c r="J27" s="299" t="e">
        <f>IF(ROUND(VALUE(SUBSTITUTE(連結実質赤字比率に係る赤字・黒字の構成分析!J$43,"▲","-")),2)&lt;0,ABS(ROUND(VALUE(SUBSTITUTE(連結実質赤字比率に係る赤字・黒字の構成分析!J$43,"▲","-")),2)),NA())</f>
        <v>#VALUE!</v>
      </c>
      <c r="K27" s="299" t="e">
        <f>IF(ROUND(VALUE(SUBSTITUTE(連結実質赤字比率に係る赤字・黒字の構成分析!J$43,"▲","-")),2)&gt;=0,ABS(ROUND(VALUE(SUBSTITUTE(連結実質赤字比率に係る赤字・黒字の構成分析!J$43,"▲","-")),2)),NA())</f>
        <v>#VALUE!</v>
      </c>
    </row>
    <row r="28" spans="1:11" x14ac:dyDescent="0.2">
      <c r="A28" s="299" t="str">
        <f>IF(連結実質赤字比率に係る赤字・黒字の構成分析!C$42="",NA(),連結実質赤字比率に係る赤字・黒字の構成分析!C$42)</f>
        <v>その他会計（赤字）</v>
      </c>
      <c r="B28" s="299" t="e">
        <f>IF(ROUND(VALUE(SUBSTITUTE(連結実質赤字比率に係る赤字・黒字の構成分析!F$42,"▲","-")),2)&lt;0,ABS(ROUND(VALUE(SUBSTITUTE(連結実質赤字比率に係る赤字・黒字の構成分析!F$42,"▲","-")),2)),NA())</f>
        <v>#VALUE!</v>
      </c>
      <c r="C28" s="299" t="e">
        <f>IF(ROUND(VALUE(SUBSTITUTE(連結実質赤字比率に係る赤字・黒字の構成分析!F$42,"▲","-")),2)&gt;=0,ABS(ROUND(VALUE(SUBSTITUTE(連結実質赤字比率に係る赤字・黒字の構成分析!F$42,"▲","-")),2)),NA())</f>
        <v>#VALUE!</v>
      </c>
      <c r="D28" s="299" t="e">
        <f>IF(ROUND(VALUE(SUBSTITUTE(連結実質赤字比率に係る赤字・黒字の構成分析!G$42,"▲","-")),2)&lt;0,ABS(ROUND(VALUE(SUBSTITUTE(連結実質赤字比率に係る赤字・黒字の構成分析!G$42,"▲","-")),2)),NA())</f>
        <v>#VALUE!</v>
      </c>
      <c r="E28" s="299" t="e">
        <f>IF(ROUND(VALUE(SUBSTITUTE(連結実質赤字比率に係る赤字・黒字の構成分析!G$42,"▲","-")),2)&gt;=0,ABS(ROUND(VALUE(SUBSTITUTE(連結実質赤字比率に係る赤字・黒字の構成分析!G$42,"▲","-")),2)),NA())</f>
        <v>#VALUE!</v>
      </c>
      <c r="F28" s="299" t="e">
        <f>IF(ROUND(VALUE(SUBSTITUTE(連結実質赤字比率に係る赤字・黒字の構成分析!H$42,"▲","-")),2)&lt;0,ABS(ROUND(VALUE(SUBSTITUTE(連結実質赤字比率に係る赤字・黒字の構成分析!H$42,"▲","-")),2)),NA())</f>
        <v>#VALUE!</v>
      </c>
      <c r="G28" s="299" t="e">
        <f>IF(ROUND(VALUE(SUBSTITUTE(連結実質赤字比率に係る赤字・黒字の構成分析!H$42,"▲","-")),2)&gt;=0,ABS(ROUND(VALUE(SUBSTITUTE(連結実質赤字比率に係る赤字・黒字の構成分析!H$42,"▲","-")),2)),NA())</f>
        <v>#VALUE!</v>
      </c>
      <c r="H28" s="299" t="e">
        <f>IF(ROUND(VALUE(SUBSTITUTE(連結実質赤字比率に係る赤字・黒字の構成分析!I$42,"▲","-")),2)&lt;0,ABS(ROUND(VALUE(SUBSTITUTE(連結実質赤字比率に係る赤字・黒字の構成分析!I$42,"▲","-")),2)),NA())</f>
        <v>#VALUE!</v>
      </c>
      <c r="I28" s="299" t="e">
        <f>IF(ROUND(VALUE(SUBSTITUTE(連結実質赤字比率に係る赤字・黒字の構成分析!I$42,"▲","-")),2)&gt;=0,ABS(ROUND(VALUE(SUBSTITUTE(連結実質赤字比率に係る赤字・黒字の構成分析!I$42,"▲","-")),2)),NA())</f>
        <v>#VALUE!</v>
      </c>
      <c r="J28" s="299" t="e">
        <f>IF(ROUND(VALUE(SUBSTITUTE(連結実質赤字比率に係る赤字・黒字の構成分析!J$42,"▲","-")),2)&lt;0,ABS(ROUND(VALUE(SUBSTITUTE(連結実質赤字比率に係る赤字・黒字の構成分析!J$42,"▲","-")),2)),NA())</f>
        <v>#VALUE!</v>
      </c>
      <c r="K28" s="299" t="e">
        <f>IF(ROUND(VALUE(SUBSTITUTE(連結実質赤字比率に係る赤字・黒字の構成分析!J$42,"▲","-")),2)&gt;=0,ABS(ROUND(VALUE(SUBSTITUTE(連結実質赤字比率に係る赤字・黒字の構成分析!J$42,"▲","-")),2)),NA())</f>
        <v>#VALUE!</v>
      </c>
    </row>
    <row r="29" spans="1:11" x14ac:dyDescent="0.2">
      <c r="A29" s="299" t="e">
        <f>IF(連結実質赤字比率に係る赤字・黒字の構成分析!C$41="",NA(),連結実質赤字比率に係る赤字・黒字の構成分析!C$41)</f>
        <v>#N/A</v>
      </c>
      <c r="B29" s="299" t="e">
        <f>IF(ROUND(VALUE(SUBSTITUTE(連結実質赤字比率に係る赤字・黒字の構成分析!F$41,"▲","-")),2)&lt;0,ABS(ROUND(VALUE(SUBSTITUTE(連結実質赤字比率に係る赤字・黒字の構成分析!F$41,"▲","-")),2)),NA())</f>
        <v>#VALUE!</v>
      </c>
      <c r="C29" s="299" t="e">
        <f>IF(ROUND(VALUE(SUBSTITUTE(連結実質赤字比率に係る赤字・黒字の構成分析!F$41,"▲","-")),2)&gt;=0,ABS(ROUND(VALUE(SUBSTITUTE(連結実質赤字比率に係る赤字・黒字の構成分析!F$41,"▲","-")),2)),NA())</f>
        <v>#VALUE!</v>
      </c>
      <c r="D29" s="299" t="e">
        <f>IF(ROUND(VALUE(SUBSTITUTE(連結実質赤字比率に係る赤字・黒字の構成分析!G$41,"▲","-")),2)&lt;0,ABS(ROUND(VALUE(SUBSTITUTE(連結実質赤字比率に係る赤字・黒字の構成分析!G$41,"▲","-")),2)),NA())</f>
        <v>#VALUE!</v>
      </c>
      <c r="E29" s="299" t="e">
        <f>IF(ROUND(VALUE(SUBSTITUTE(連結実質赤字比率に係る赤字・黒字の構成分析!G$41,"▲","-")),2)&gt;=0,ABS(ROUND(VALUE(SUBSTITUTE(連結実質赤字比率に係る赤字・黒字の構成分析!G$41,"▲","-")),2)),NA())</f>
        <v>#VALUE!</v>
      </c>
      <c r="F29" s="299" t="e">
        <f>IF(ROUND(VALUE(SUBSTITUTE(連結実質赤字比率に係る赤字・黒字の構成分析!H$41,"▲","-")),2)&lt;0,ABS(ROUND(VALUE(SUBSTITUTE(連結実質赤字比率に係る赤字・黒字の構成分析!H$41,"▲","-")),2)),NA())</f>
        <v>#VALUE!</v>
      </c>
      <c r="G29" s="299" t="e">
        <f>IF(ROUND(VALUE(SUBSTITUTE(連結実質赤字比率に係る赤字・黒字の構成分析!H$41,"▲","-")),2)&gt;=0,ABS(ROUND(VALUE(SUBSTITUTE(連結実質赤字比率に係る赤字・黒字の構成分析!H$41,"▲","-")),2)),NA())</f>
        <v>#VALUE!</v>
      </c>
      <c r="H29" s="299" t="e">
        <f>IF(ROUND(VALUE(SUBSTITUTE(連結実質赤字比率に係る赤字・黒字の構成分析!I$41,"▲","-")),2)&lt;0,ABS(ROUND(VALUE(SUBSTITUTE(連結実質赤字比率に係る赤字・黒字の構成分析!I$41,"▲","-")),2)),NA())</f>
        <v>#VALUE!</v>
      </c>
      <c r="I29" s="299" t="e">
        <f>IF(ROUND(VALUE(SUBSTITUTE(連結実質赤字比率に係る赤字・黒字の構成分析!I$41,"▲","-")),2)&gt;=0,ABS(ROUND(VALUE(SUBSTITUTE(連結実質赤字比率に係る赤字・黒字の構成分析!I$41,"▲","-")),2)),NA())</f>
        <v>#VALUE!</v>
      </c>
      <c r="J29" s="299" t="e">
        <f>IF(ROUND(VALUE(SUBSTITUTE(連結実質赤字比率に係る赤字・黒字の構成分析!J$41,"▲","-")),2)&lt;0,ABS(ROUND(VALUE(SUBSTITUTE(連結実質赤字比率に係る赤字・黒字の構成分析!J$41,"▲","-")),2)),NA())</f>
        <v>#VALUE!</v>
      </c>
      <c r="K29" s="299" t="e">
        <f>IF(ROUND(VALUE(SUBSTITUTE(連結実質赤字比率に係る赤字・黒字の構成分析!J$41,"▲","-")),2)&gt;=0,ABS(ROUND(VALUE(SUBSTITUTE(連結実質赤字比率に係る赤字・黒字の構成分析!J$41,"▲","-")),2)),NA())</f>
        <v>#VALUE!</v>
      </c>
    </row>
    <row r="30" spans="1:11" x14ac:dyDescent="0.2">
      <c r="A30" s="299" t="e">
        <f>IF(連結実質赤字比率に係る赤字・黒字の構成分析!C$40="",NA(),連結実質赤字比率に係る赤字・黒字の構成分析!C$40)</f>
        <v>#N/A</v>
      </c>
      <c r="B30" s="299" t="e">
        <f>IF(ROUND(VALUE(SUBSTITUTE(連結実質赤字比率に係る赤字・黒字の構成分析!F$40,"▲","-")),2)&lt;0,ABS(ROUND(VALUE(SUBSTITUTE(連結実質赤字比率に係る赤字・黒字の構成分析!F$40,"▲","-")),2)),NA())</f>
        <v>#VALUE!</v>
      </c>
      <c r="C30" s="299" t="e">
        <f>IF(ROUND(VALUE(SUBSTITUTE(連結実質赤字比率に係る赤字・黒字の構成分析!F$40,"▲","-")),2)&gt;=0,ABS(ROUND(VALUE(SUBSTITUTE(連結実質赤字比率に係る赤字・黒字の構成分析!F$40,"▲","-")),2)),NA())</f>
        <v>#VALUE!</v>
      </c>
      <c r="D30" s="299" t="e">
        <f>IF(ROUND(VALUE(SUBSTITUTE(連結実質赤字比率に係る赤字・黒字の構成分析!G$40,"▲","-")),2)&lt;0,ABS(ROUND(VALUE(SUBSTITUTE(連結実質赤字比率に係る赤字・黒字の構成分析!G$40,"▲","-")),2)),NA())</f>
        <v>#VALUE!</v>
      </c>
      <c r="E30" s="299" t="e">
        <f>IF(ROUND(VALUE(SUBSTITUTE(連結実質赤字比率に係る赤字・黒字の構成分析!G$40,"▲","-")),2)&gt;=0,ABS(ROUND(VALUE(SUBSTITUTE(連結実質赤字比率に係る赤字・黒字の構成分析!G$40,"▲","-")),2)),NA())</f>
        <v>#VALUE!</v>
      </c>
      <c r="F30" s="299" t="e">
        <f>IF(ROUND(VALUE(SUBSTITUTE(連結実質赤字比率に係る赤字・黒字の構成分析!H$40,"▲","-")),2)&lt;0,ABS(ROUND(VALUE(SUBSTITUTE(連結実質赤字比率に係る赤字・黒字の構成分析!H$40,"▲","-")),2)),NA())</f>
        <v>#VALUE!</v>
      </c>
      <c r="G30" s="299" t="e">
        <f>IF(ROUND(VALUE(SUBSTITUTE(連結実質赤字比率に係る赤字・黒字の構成分析!H$40,"▲","-")),2)&gt;=0,ABS(ROUND(VALUE(SUBSTITUTE(連結実質赤字比率に係る赤字・黒字の構成分析!H$40,"▲","-")),2)),NA())</f>
        <v>#VALUE!</v>
      </c>
      <c r="H30" s="299" t="e">
        <f>IF(ROUND(VALUE(SUBSTITUTE(連結実質赤字比率に係る赤字・黒字の構成分析!I$40,"▲","-")),2)&lt;0,ABS(ROUND(VALUE(SUBSTITUTE(連結実質赤字比率に係る赤字・黒字の構成分析!I$40,"▲","-")),2)),NA())</f>
        <v>#VALUE!</v>
      </c>
      <c r="I30" s="299" t="e">
        <f>IF(ROUND(VALUE(SUBSTITUTE(連結実質赤字比率に係る赤字・黒字の構成分析!I$40,"▲","-")),2)&gt;=0,ABS(ROUND(VALUE(SUBSTITUTE(連結実質赤字比率に係る赤字・黒字の構成分析!I$40,"▲","-")),2)),NA())</f>
        <v>#VALUE!</v>
      </c>
      <c r="J30" s="299" t="e">
        <f>IF(ROUND(VALUE(SUBSTITUTE(連結実質赤字比率に係る赤字・黒字の構成分析!J$40,"▲","-")),2)&lt;0,ABS(ROUND(VALUE(SUBSTITUTE(連結実質赤字比率に係る赤字・黒字の構成分析!J$40,"▲","-")),2)),NA())</f>
        <v>#VALUE!</v>
      </c>
      <c r="K30" s="299" t="e">
        <f>IF(ROUND(VALUE(SUBSTITUTE(連結実質赤字比率に係る赤字・黒字の構成分析!J$40,"▲","-")),2)&gt;=0,ABS(ROUND(VALUE(SUBSTITUTE(連結実質赤字比率に係る赤字・黒字の構成分析!J$40,"▲","-")),2)),NA())</f>
        <v>#VALUE!</v>
      </c>
    </row>
    <row r="31" spans="1:11" x14ac:dyDescent="0.2">
      <c r="A31" s="299" t="str">
        <f>IF(連結実質赤字比率に係る赤字・黒字の構成分析!C$39="",NA(),連結実質赤字比率に係る赤字・黒字の構成分析!C$39)</f>
        <v>後期高齢者医療特別会計</v>
      </c>
      <c r="B31" s="299" t="e">
        <f>IF(ROUND(VALUE(SUBSTITUTE(連結実質赤字比率に係る赤字・黒字の構成分析!F$39,"▲","-")),2)&lt;0,ABS(ROUND(VALUE(SUBSTITUTE(連結実質赤字比率に係る赤字・黒字の構成分析!F$39,"▲","-")),2)),NA())</f>
        <v>#N/A</v>
      </c>
      <c r="C31" s="299">
        <f>IF(ROUND(VALUE(SUBSTITUTE(連結実質赤字比率に係る赤字・黒字の構成分析!F$39,"▲","-")),2)&gt;=0,ABS(ROUND(VALUE(SUBSTITUTE(連結実質赤字比率に係る赤字・黒字の構成分析!F$39,"▲","-")),2)),NA())</f>
        <v>0.02</v>
      </c>
      <c r="D31" s="299" t="e">
        <f>IF(ROUND(VALUE(SUBSTITUTE(連結実質赤字比率に係る赤字・黒字の構成分析!G$39,"▲","-")),2)&lt;0,ABS(ROUND(VALUE(SUBSTITUTE(連結実質赤字比率に係る赤字・黒字の構成分析!G$39,"▲","-")),2)),NA())</f>
        <v>#N/A</v>
      </c>
      <c r="E31" s="299">
        <f>IF(ROUND(VALUE(SUBSTITUTE(連結実質赤字比率に係る赤字・黒字の構成分析!G$39,"▲","-")),2)&gt;=0,ABS(ROUND(VALUE(SUBSTITUTE(連結実質赤字比率に係る赤字・黒字の構成分析!G$39,"▲","-")),2)),NA())</f>
        <v>0.02</v>
      </c>
      <c r="F31" s="299" t="e">
        <f>IF(ROUND(VALUE(SUBSTITUTE(連結実質赤字比率に係る赤字・黒字の構成分析!H$39,"▲","-")),2)&lt;0,ABS(ROUND(VALUE(SUBSTITUTE(連結実質赤字比率に係る赤字・黒字の構成分析!H$39,"▲","-")),2)),NA())</f>
        <v>#N/A</v>
      </c>
      <c r="G31" s="299">
        <f>IF(ROUND(VALUE(SUBSTITUTE(連結実質赤字比率に係る赤字・黒字の構成分析!H$39,"▲","-")),2)&gt;=0,ABS(ROUND(VALUE(SUBSTITUTE(連結実質赤字比率に係る赤字・黒字の構成分析!H$39,"▲","-")),2)),NA())</f>
        <v>7.0000000000000007E-2</v>
      </c>
      <c r="H31" s="299" t="e">
        <f>IF(ROUND(VALUE(SUBSTITUTE(連結実質赤字比率に係る赤字・黒字の構成分析!I$39,"▲","-")),2)&lt;0,ABS(ROUND(VALUE(SUBSTITUTE(連結実質赤字比率に係る赤字・黒字の構成分析!I$39,"▲","-")),2)),NA())</f>
        <v>#N/A</v>
      </c>
      <c r="I31" s="299">
        <f>IF(ROUND(VALUE(SUBSTITUTE(連結実質赤字比率に係る赤字・黒字の構成分析!I$39,"▲","-")),2)&gt;=0,ABS(ROUND(VALUE(SUBSTITUTE(連結実質赤字比率に係る赤字・黒字の構成分析!I$39,"▲","-")),2)),NA())</f>
        <v>0.01</v>
      </c>
      <c r="J31" s="299" t="e">
        <f>IF(ROUND(VALUE(SUBSTITUTE(連結実質赤字比率に係る赤字・黒字の構成分析!J$39,"▲","-")),2)&lt;0,ABS(ROUND(VALUE(SUBSTITUTE(連結実質赤字比率に係る赤字・黒字の構成分析!J$39,"▲","-")),2)),NA())</f>
        <v>#N/A</v>
      </c>
      <c r="K31" s="299">
        <f>IF(ROUND(VALUE(SUBSTITUTE(連結実質赤字比率に係る赤字・黒字の構成分析!J$39,"▲","-")),2)&gt;=0,ABS(ROUND(VALUE(SUBSTITUTE(連結実質赤字比率に係る赤字・黒字の構成分析!J$39,"▲","-")),2)),NA())</f>
        <v>0.02</v>
      </c>
    </row>
    <row r="32" spans="1:11" x14ac:dyDescent="0.2">
      <c r="A32" s="299" t="str">
        <f>IF(連結実質赤字比率に係る赤字・黒字の構成分析!C$38="",NA(),連結実質赤字比率に係る赤字・黒字の構成分析!C$38)</f>
        <v>学校給食事業特別会計</v>
      </c>
      <c r="B32" s="299" t="e">
        <f>IF(ROUND(VALUE(SUBSTITUTE(連結実質赤字比率に係る赤字・黒字の構成分析!F$38,"▲","-")),2)&lt;0,ABS(ROUND(VALUE(SUBSTITUTE(連結実質赤字比率に係る赤字・黒字の構成分析!F$38,"▲","-")),2)),NA())</f>
        <v>#N/A</v>
      </c>
      <c r="C32" s="299">
        <f>IF(ROUND(VALUE(SUBSTITUTE(連結実質赤字比率に係る赤字・黒字の構成分析!F$38,"▲","-")),2)&gt;=0,ABS(ROUND(VALUE(SUBSTITUTE(連結実質赤字比率に係る赤字・黒字の構成分析!F$38,"▲","-")),2)),NA())</f>
        <v>7.0000000000000007E-2</v>
      </c>
      <c r="D32" s="299" t="e">
        <f>IF(ROUND(VALUE(SUBSTITUTE(連結実質赤字比率に係る赤字・黒字の構成分析!G$38,"▲","-")),2)&lt;0,ABS(ROUND(VALUE(SUBSTITUTE(連結実質赤字比率に係る赤字・黒字の構成分析!G$38,"▲","-")),2)),NA())</f>
        <v>#N/A</v>
      </c>
      <c r="E32" s="299">
        <f>IF(ROUND(VALUE(SUBSTITUTE(連結実質赤字比率に係る赤字・黒字の構成分析!G$38,"▲","-")),2)&gt;=0,ABS(ROUND(VALUE(SUBSTITUTE(連結実質赤字比率に係る赤字・黒字の構成分析!G$38,"▲","-")),2)),NA())</f>
        <v>0.13</v>
      </c>
      <c r="F32" s="299" t="e">
        <f>IF(ROUND(VALUE(SUBSTITUTE(連結実質赤字比率に係る赤字・黒字の構成分析!H$38,"▲","-")),2)&lt;0,ABS(ROUND(VALUE(SUBSTITUTE(連結実質赤字比率に係る赤字・黒字の構成分析!H$38,"▲","-")),2)),NA())</f>
        <v>#N/A</v>
      </c>
      <c r="G32" s="299">
        <f>IF(ROUND(VALUE(SUBSTITUTE(連結実質赤字比率に係る赤字・黒字の構成分析!H$38,"▲","-")),2)&gt;=0,ABS(ROUND(VALUE(SUBSTITUTE(連結実質赤字比率に係る赤字・黒字の構成分析!H$38,"▲","-")),2)),NA())</f>
        <v>0.08</v>
      </c>
      <c r="H32" s="299" t="e">
        <f>IF(ROUND(VALUE(SUBSTITUTE(連結実質赤字比率に係る赤字・黒字の構成分析!I$38,"▲","-")),2)&lt;0,ABS(ROUND(VALUE(SUBSTITUTE(連結実質赤字比率に係る赤字・黒字の構成分析!I$38,"▲","-")),2)),NA())</f>
        <v>#N/A</v>
      </c>
      <c r="I32" s="299">
        <f>IF(ROUND(VALUE(SUBSTITUTE(連結実質赤字比率に係る赤字・黒字の構成分析!I$38,"▲","-")),2)&gt;=0,ABS(ROUND(VALUE(SUBSTITUTE(連結実質赤字比率に係る赤字・黒字の構成分析!I$38,"▲","-")),2)),NA())</f>
        <v>0.06</v>
      </c>
      <c r="J32" s="299" t="e">
        <f>IF(ROUND(VALUE(SUBSTITUTE(連結実質赤字比率に係る赤字・黒字の構成分析!J$38,"▲","-")),2)&lt;0,ABS(ROUND(VALUE(SUBSTITUTE(連結実質赤字比率に係る赤字・黒字の構成分析!J$38,"▲","-")),2)),NA())</f>
        <v>#N/A</v>
      </c>
      <c r="K32" s="299">
        <f>IF(ROUND(VALUE(SUBSTITUTE(連結実質赤字比率に係る赤字・黒字の構成分析!J$38,"▲","-")),2)&gt;=0,ABS(ROUND(VALUE(SUBSTITUTE(連結実質赤字比率に係る赤字・黒字の構成分析!J$38,"▲","-")),2)),NA())</f>
        <v>0.04</v>
      </c>
    </row>
    <row r="33" spans="1:16" x14ac:dyDescent="0.2">
      <c r="A33" s="299" t="str">
        <f>IF(連結実質赤字比率に係る赤字・黒字の構成分析!C$37="",NA(),連結実質赤字比率に係る赤字・黒字の構成分析!C$37)</f>
        <v>下水道事業特別会計</v>
      </c>
      <c r="B33" s="299" t="e">
        <f>IF(ROUND(VALUE(SUBSTITUTE(連結実質赤字比率に係る赤字・黒字の構成分析!F$37,"▲","-")),2)&lt;0,ABS(ROUND(VALUE(SUBSTITUTE(連結実質赤字比率に係る赤字・黒字の構成分析!F$37,"▲","-")),2)),NA())</f>
        <v>#N/A</v>
      </c>
      <c r="C33" s="299">
        <f>IF(ROUND(VALUE(SUBSTITUTE(連結実質赤字比率に係る赤字・黒字の構成分析!F$37,"▲","-")),2)&gt;=0,ABS(ROUND(VALUE(SUBSTITUTE(連結実質赤字比率に係る赤字・黒字の構成分析!F$37,"▲","-")),2)),NA())</f>
        <v>0.44</v>
      </c>
      <c r="D33" s="299" t="e">
        <f>IF(ROUND(VALUE(SUBSTITUTE(連結実質赤字比率に係る赤字・黒字の構成分析!G$37,"▲","-")),2)&lt;0,ABS(ROUND(VALUE(SUBSTITUTE(連結実質赤字比率に係る赤字・黒字の構成分析!G$37,"▲","-")),2)),NA())</f>
        <v>#N/A</v>
      </c>
      <c r="E33" s="299">
        <f>IF(ROUND(VALUE(SUBSTITUTE(連結実質赤字比率に係る赤字・黒字の構成分析!G$37,"▲","-")),2)&gt;=0,ABS(ROUND(VALUE(SUBSTITUTE(連結実質赤字比率に係る赤字・黒字の構成分析!G$37,"▲","-")),2)),NA())</f>
        <v>0.5</v>
      </c>
      <c r="F33" s="299" t="e">
        <f>IF(ROUND(VALUE(SUBSTITUTE(連結実質赤字比率に係る赤字・黒字の構成分析!H$37,"▲","-")),2)&lt;0,ABS(ROUND(VALUE(SUBSTITUTE(連結実質赤字比率に係る赤字・黒字の構成分析!H$37,"▲","-")),2)),NA())</f>
        <v>#N/A</v>
      </c>
      <c r="G33" s="299">
        <f>IF(ROUND(VALUE(SUBSTITUTE(連結実質赤字比率に係る赤字・黒字の構成分析!H$37,"▲","-")),2)&gt;=0,ABS(ROUND(VALUE(SUBSTITUTE(連結実質赤字比率に係る赤字・黒字の構成分析!H$37,"▲","-")),2)),NA())</f>
        <v>0.2</v>
      </c>
      <c r="H33" s="299" t="e">
        <f>IF(ROUND(VALUE(SUBSTITUTE(連結実質赤字比率に係る赤字・黒字の構成分析!I$37,"▲","-")),2)&lt;0,ABS(ROUND(VALUE(SUBSTITUTE(連結実質赤字比率に係る赤字・黒字の構成分析!I$37,"▲","-")),2)),NA())</f>
        <v>#N/A</v>
      </c>
      <c r="I33" s="299">
        <f>IF(ROUND(VALUE(SUBSTITUTE(連結実質赤字比率に係る赤字・黒字の構成分析!I$37,"▲","-")),2)&gt;=0,ABS(ROUND(VALUE(SUBSTITUTE(連結実質赤字比率に係る赤字・黒字の構成分析!I$37,"▲","-")),2)),NA())</f>
        <v>0.17</v>
      </c>
      <c r="J33" s="299" t="e">
        <f>IF(ROUND(VALUE(SUBSTITUTE(連結実質赤字比率に係る赤字・黒字の構成分析!J$37,"▲","-")),2)&lt;0,ABS(ROUND(VALUE(SUBSTITUTE(連結実質赤字比率に係る赤字・黒字の構成分析!J$37,"▲","-")),2)),NA())</f>
        <v>#N/A</v>
      </c>
      <c r="K33" s="299">
        <f>IF(ROUND(VALUE(SUBSTITUTE(連結実質赤字比率に係る赤字・黒字の構成分析!J$37,"▲","-")),2)&gt;=0,ABS(ROUND(VALUE(SUBSTITUTE(連結実質赤字比率に係る赤字・黒字の構成分析!J$37,"▲","-")),2)),NA())</f>
        <v>0.27</v>
      </c>
    </row>
    <row r="34" spans="1:16" x14ac:dyDescent="0.2">
      <c r="A34" s="299" t="str">
        <f>IF(連結実質赤字比率に係る赤字・黒字の構成分析!C$36="",NA(),連結実質赤字比率に係る赤字・黒字の構成分析!C$36)</f>
        <v>介護保険特別会計</v>
      </c>
      <c r="B34" s="299" t="e">
        <f>IF(ROUND(VALUE(SUBSTITUTE(連結実質赤字比率に係る赤字・黒字の構成分析!F$36,"▲","-")),2)&lt;0,ABS(ROUND(VALUE(SUBSTITUTE(連結実質赤字比率に係る赤字・黒字の構成分析!F$36,"▲","-")),2)),NA())</f>
        <v>#N/A</v>
      </c>
      <c r="C34" s="299">
        <f>IF(ROUND(VALUE(SUBSTITUTE(連結実質赤字比率に係る赤字・黒字の構成分析!F$36,"▲","-")),2)&gt;=0,ABS(ROUND(VALUE(SUBSTITUTE(連結実質赤字比率に係る赤字・黒字の構成分析!F$36,"▲","-")),2)),NA())</f>
        <v>0.88</v>
      </c>
      <c r="D34" s="299" t="e">
        <f>IF(ROUND(VALUE(SUBSTITUTE(連結実質赤字比率に係る赤字・黒字の構成分析!G$36,"▲","-")),2)&lt;0,ABS(ROUND(VALUE(SUBSTITUTE(連結実質赤字比率に係る赤字・黒字の構成分析!G$36,"▲","-")),2)),NA())</f>
        <v>#N/A</v>
      </c>
      <c r="E34" s="299">
        <f>IF(ROUND(VALUE(SUBSTITUTE(連結実質赤字比率に係る赤字・黒字の構成分析!G$36,"▲","-")),2)&gt;=0,ABS(ROUND(VALUE(SUBSTITUTE(連結実質赤字比率に係る赤字・黒字の構成分析!G$36,"▲","-")),2)),NA())</f>
        <v>0.95</v>
      </c>
      <c r="F34" s="299" t="e">
        <f>IF(ROUND(VALUE(SUBSTITUTE(連結実質赤字比率に係る赤字・黒字の構成分析!H$36,"▲","-")),2)&lt;0,ABS(ROUND(VALUE(SUBSTITUTE(連結実質赤字比率に係る赤字・黒字の構成分析!H$36,"▲","-")),2)),NA())</f>
        <v>#N/A</v>
      </c>
      <c r="G34" s="299">
        <f>IF(ROUND(VALUE(SUBSTITUTE(連結実質赤字比率に係る赤字・黒字の構成分析!H$36,"▲","-")),2)&gt;=0,ABS(ROUND(VALUE(SUBSTITUTE(連結実質赤字比率に係る赤字・黒字の構成分析!H$36,"▲","-")),2)),NA())</f>
        <v>1.5</v>
      </c>
      <c r="H34" s="299" t="e">
        <f>IF(ROUND(VALUE(SUBSTITUTE(連結実質赤字比率に係る赤字・黒字の構成分析!I$36,"▲","-")),2)&lt;0,ABS(ROUND(VALUE(SUBSTITUTE(連結実質赤字比率に係る赤字・黒字の構成分析!I$36,"▲","-")),2)),NA())</f>
        <v>#N/A</v>
      </c>
      <c r="I34" s="299">
        <f>IF(ROUND(VALUE(SUBSTITUTE(連結実質赤字比率に係る赤字・黒字の構成分析!I$36,"▲","-")),2)&gt;=0,ABS(ROUND(VALUE(SUBSTITUTE(連結実質赤字比率に係る赤字・黒字の構成分析!I$36,"▲","-")),2)),NA())</f>
        <v>1.41</v>
      </c>
      <c r="J34" s="299" t="e">
        <f>IF(ROUND(VALUE(SUBSTITUTE(連結実質赤字比率に係る赤字・黒字の構成分析!J$36,"▲","-")),2)&lt;0,ABS(ROUND(VALUE(SUBSTITUTE(連結実質赤字比率に係る赤字・黒字の構成分析!J$36,"▲","-")),2)),NA())</f>
        <v>#N/A</v>
      </c>
      <c r="K34" s="299">
        <f>IF(ROUND(VALUE(SUBSTITUTE(連結実質赤字比率に係る赤字・黒字の構成分析!J$36,"▲","-")),2)&gt;=0,ABS(ROUND(VALUE(SUBSTITUTE(連結実質赤字比率に係る赤字・黒字の構成分析!J$36,"▲","-")),2)),NA())</f>
        <v>0.96</v>
      </c>
    </row>
    <row r="35" spans="1:16" x14ac:dyDescent="0.2">
      <c r="A35" s="299" t="str">
        <f>IF(連結実質赤字比率に係る赤字・黒字の構成分析!C$35="",NA(),連結実質赤字比率に係る赤字・黒字の構成分析!C$35)</f>
        <v>国民健康保険特別会計</v>
      </c>
      <c r="B35" s="299" t="e">
        <f>IF(ROUND(VALUE(SUBSTITUTE(連結実質赤字比率に係る赤字・黒字の構成分析!F$35,"▲","-")),2)&lt;0,ABS(ROUND(VALUE(SUBSTITUTE(連結実質赤字比率に係る赤字・黒字の構成分析!F$35,"▲","-")),2)),NA())</f>
        <v>#N/A</v>
      </c>
      <c r="C35" s="299">
        <f>IF(ROUND(VALUE(SUBSTITUTE(連結実質赤字比率に係る赤字・黒字の構成分析!F$35,"▲","-")),2)&gt;=0,ABS(ROUND(VALUE(SUBSTITUTE(連結実質赤字比率に係る赤字・黒字の構成分析!F$35,"▲","-")),2)),NA())</f>
        <v>1.67</v>
      </c>
      <c r="D35" s="299" t="e">
        <f>IF(ROUND(VALUE(SUBSTITUTE(連結実質赤字比率に係る赤字・黒字の構成分析!G$35,"▲","-")),2)&lt;0,ABS(ROUND(VALUE(SUBSTITUTE(連結実質赤字比率に係る赤字・黒字の構成分析!G$35,"▲","-")),2)),NA())</f>
        <v>#N/A</v>
      </c>
      <c r="E35" s="299">
        <f>IF(ROUND(VALUE(SUBSTITUTE(連結実質赤字比率に係る赤字・黒字の構成分析!G$35,"▲","-")),2)&gt;=0,ABS(ROUND(VALUE(SUBSTITUTE(連結実質赤字比率に係る赤字・黒字の構成分析!G$35,"▲","-")),2)),NA())</f>
        <v>4.07</v>
      </c>
      <c r="F35" s="299" t="e">
        <f>IF(ROUND(VALUE(SUBSTITUTE(連結実質赤字比率に係る赤字・黒字の構成分析!H$35,"▲","-")),2)&lt;0,ABS(ROUND(VALUE(SUBSTITUTE(連結実質赤字比率に係る赤字・黒字の構成分析!H$35,"▲","-")),2)),NA())</f>
        <v>#N/A</v>
      </c>
      <c r="G35" s="299">
        <f>IF(ROUND(VALUE(SUBSTITUTE(連結実質赤字比率に係る赤字・黒字の構成分析!H$35,"▲","-")),2)&gt;=0,ABS(ROUND(VALUE(SUBSTITUTE(連結実質赤字比率に係る赤字・黒字の構成分析!H$35,"▲","-")),2)),NA())</f>
        <v>2.77</v>
      </c>
      <c r="H35" s="299" t="e">
        <f>IF(ROUND(VALUE(SUBSTITUTE(連結実質赤字比率に係る赤字・黒字の構成分析!I$35,"▲","-")),2)&lt;0,ABS(ROUND(VALUE(SUBSTITUTE(連結実質赤字比率に係る赤字・黒字の構成分析!I$35,"▲","-")),2)),NA())</f>
        <v>#N/A</v>
      </c>
      <c r="I35" s="299">
        <f>IF(ROUND(VALUE(SUBSTITUTE(連結実質赤字比率に係る赤字・黒字の構成分析!I$35,"▲","-")),2)&gt;=0,ABS(ROUND(VALUE(SUBSTITUTE(連結実質赤字比率に係る赤字・黒字の構成分析!I$35,"▲","-")),2)),NA())</f>
        <v>3.49</v>
      </c>
      <c r="J35" s="299" t="e">
        <f>IF(ROUND(VALUE(SUBSTITUTE(連結実質赤字比率に係る赤字・黒字の構成分析!J$35,"▲","-")),2)&lt;0,ABS(ROUND(VALUE(SUBSTITUTE(連結実質赤字比率に係る赤字・黒字の構成分析!J$35,"▲","-")),2)),NA())</f>
        <v>#N/A</v>
      </c>
      <c r="K35" s="299">
        <f>IF(ROUND(VALUE(SUBSTITUTE(連結実質赤字比率に係る赤字・黒字の構成分析!J$35,"▲","-")),2)&gt;=0,ABS(ROUND(VALUE(SUBSTITUTE(連結実質赤字比率に係る赤字・黒字の構成分析!J$35,"▲","-")),2)),NA())</f>
        <v>3</v>
      </c>
    </row>
    <row r="36" spans="1:16" x14ac:dyDescent="0.2">
      <c r="A36" s="299" t="str">
        <f>IF(連結実質赤字比率に係る赤字・黒字の構成分析!C$34="",NA(),連結実質赤字比率に係る赤字・黒字の構成分析!C$34)</f>
        <v>一般会計</v>
      </c>
      <c r="B36" s="299" t="e">
        <f>IF(ROUND(VALUE(SUBSTITUTE(連結実質赤字比率に係る赤字・黒字の構成分析!F$34,"▲","-")),2)&lt;0,ABS(ROUND(VALUE(SUBSTITUTE(連結実質赤字比率に係る赤字・黒字の構成分析!F$34,"▲","-")),2)),NA())</f>
        <v>#N/A</v>
      </c>
      <c r="C36" s="299">
        <f>IF(ROUND(VALUE(SUBSTITUTE(連結実質赤字比率に係る赤字・黒字の構成分析!F$34,"▲","-")),2)&gt;=0,ABS(ROUND(VALUE(SUBSTITUTE(連結実質赤字比率に係る赤字・黒字の構成分析!F$34,"▲","-")),2)),NA())</f>
        <v>5.55</v>
      </c>
      <c r="D36" s="299" t="e">
        <f>IF(ROUND(VALUE(SUBSTITUTE(連結実質赤字比率に係る赤字・黒字の構成分析!G$34,"▲","-")),2)&lt;0,ABS(ROUND(VALUE(SUBSTITUTE(連結実質赤字比率に係る赤字・黒字の構成分析!G$34,"▲","-")),2)),NA())</f>
        <v>#N/A</v>
      </c>
      <c r="E36" s="299">
        <f>IF(ROUND(VALUE(SUBSTITUTE(連結実質赤字比率に係る赤字・黒字の構成分析!G$34,"▲","-")),2)&gt;=0,ABS(ROUND(VALUE(SUBSTITUTE(連結実質赤字比率に係る赤字・黒字の構成分析!G$34,"▲","-")),2)),NA())</f>
        <v>7.49</v>
      </c>
      <c r="F36" s="299" t="e">
        <f>IF(ROUND(VALUE(SUBSTITUTE(連結実質赤字比率に係る赤字・黒字の構成分析!H$34,"▲","-")),2)&lt;0,ABS(ROUND(VALUE(SUBSTITUTE(連結実質赤字比率に係る赤字・黒字の構成分析!H$34,"▲","-")),2)),NA())</f>
        <v>#N/A</v>
      </c>
      <c r="G36" s="299">
        <f>IF(ROUND(VALUE(SUBSTITUTE(連結実質赤字比率に係る赤字・黒字の構成分析!H$34,"▲","-")),2)&gt;=0,ABS(ROUND(VALUE(SUBSTITUTE(連結実質赤字比率に係る赤字・黒字の構成分析!H$34,"▲","-")),2)),NA())</f>
        <v>7.43</v>
      </c>
      <c r="H36" s="299" t="e">
        <f>IF(ROUND(VALUE(SUBSTITUTE(連結実質赤字比率に係る赤字・黒字の構成分析!I$34,"▲","-")),2)&lt;0,ABS(ROUND(VALUE(SUBSTITUTE(連結実質赤字比率に係る赤字・黒字の構成分析!I$34,"▲","-")),2)),NA())</f>
        <v>#N/A</v>
      </c>
      <c r="I36" s="299">
        <f>IF(ROUND(VALUE(SUBSTITUTE(連結実質赤字比率に係る赤字・黒字の構成分析!I$34,"▲","-")),2)&gt;=0,ABS(ROUND(VALUE(SUBSTITUTE(連結実質赤字比率に係る赤字・黒字の構成分析!I$34,"▲","-")),2)),NA())</f>
        <v>5.75</v>
      </c>
      <c r="J36" s="299" t="e">
        <f>IF(ROUND(VALUE(SUBSTITUTE(連結実質赤字比率に係る赤字・黒字の構成分析!J$34,"▲","-")),2)&lt;0,ABS(ROUND(VALUE(SUBSTITUTE(連結実質赤字比率に係る赤字・黒字の構成分析!J$34,"▲","-")),2)),NA())</f>
        <v>#N/A</v>
      </c>
      <c r="K36" s="299">
        <f>IF(ROUND(VALUE(SUBSTITUTE(連結実質赤字比率に係る赤字・黒字の構成分析!J$34,"▲","-")),2)&gt;=0,ABS(ROUND(VALUE(SUBSTITUTE(連結実質赤字比率に係る赤字・黒字の構成分析!J$34,"▲","-")),2)),NA())</f>
        <v>6.8</v>
      </c>
    </row>
    <row r="39" spans="1:16" x14ac:dyDescent="0.2">
      <c r="A39" s="297" t="s">
        <v>12</v>
      </c>
    </row>
    <row r="40" spans="1:16" x14ac:dyDescent="0.2">
      <c r="A40" s="300"/>
      <c r="B40" s="300" t="str">
        <f>'実質公債費比率（分子）の構造'!K$44</f>
        <v>H26</v>
      </c>
      <c r="C40" s="300"/>
      <c r="D40" s="300"/>
      <c r="E40" s="300" t="str">
        <f>'実質公債費比率（分子）の構造'!L$44</f>
        <v>H27</v>
      </c>
      <c r="F40" s="300"/>
      <c r="G40" s="300"/>
      <c r="H40" s="300" t="str">
        <f>'実質公債費比率（分子）の構造'!M$44</f>
        <v>H28</v>
      </c>
      <c r="I40" s="300"/>
      <c r="J40" s="300"/>
      <c r="K40" s="300" t="str">
        <f>'実質公債費比率（分子）の構造'!N$44</f>
        <v>H29</v>
      </c>
      <c r="L40" s="300"/>
      <c r="M40" s="300"/>
      <c r="N40" s="300" t="str">
        <f>'実質公債費比率（分子）の構造'!O$44</f>
        <v>H30</v>
      </c>
      <c r="O40" s="300"/>
      <c r="P40" s="300"/>
    </row>
    <row r="41" spans="1:16" x14ac:dyDescent="0.2">
      <c r="A41" s="300"/>
      <c r="B41" s="300" t="s">
        <v>113</v>
      </c>
      <c r="C41" s="300"/>
      <c r="D41" s="300" t="s">
        <v>115</v>
      </c>
      <c r="E41" s="300" t="s">
        <v>113</v>
      </c>
      <c r="F41" s="300"/>
      <c r="G41" s="300" t="s">
        <v>115</v>
      </c>
      <c r="H41" s="300" t="s">
        <v>113</v>
      </c>
      <c r="I41" s="300"/>
      <c r="J41" s="300" t="s">
        <v>115</v>
      </c>
      <c r="K41" s="300" t="s">
        <v>113</v>
      </c>
      <c r="L41" s="300"/>
      <c r="M41" s="300" t="s">
        <v>115</v>
      </c>
      <c r="N41" s="300" t="s">
        <v>113</v>
      </c>
      <c r="O41" s="300"/>
      <c r="P41" s="300" t="s">
        <v>115</v>
      </c>
    </row>
    <row r="42" spans="1:16" x14ac:dyDescent="0.2">
      <c r="A42" s="300" t="s">
        <v>116</v>
      </c>
      <c r="B42" s="300"/>
      <c r="C42" s="300"/>
      <c r="D42" s="300">
        <f>'実質公債費比率（分子）の構造'!K$52</f>
        <v>637</v>
      </c>
      <c r="E42" s="300"/>
      <c r="F42" s="300"/>
      <c r="G42" s="300">
        <f>'実質公債費比率（分子）の構造'!L$52</f>
        <v>630</v>
      </c>
      <c r="H42" s="300"/>
      <c r="I42" s="300"/>
      <c r="J42" s="300">
        <f>'実質公債費比率（分子）の構造'!M$52</f>
        <v>651</v>
      </c>
      <c r="K42" s="300"/>
      <c r="L42" s="300"/>
      <c r="M42" s="300">
        <f>'実質公債費比率（分子）の構造'!N$52</f>
        <v>669</v>
      </c>
      <c r="N42" s="300"/>
      <c r="O42" s="300"/>
      <c r="P42" s="300">
        <f>'実質公債費比率（分子）の構造'!O$52</f>
        <v>640</v>
      </c>
    </row>
    <row r="43" spans="1:16" x14ac:dyDescent="0.2">
      <c r="A43" s="300" t="s">
        <v>44</v>
      </c>
      <c r="B43" s="300" t="str">
        <f>'実質公債費比率（分子）の構造'!K$51</f>
        <v>-</v>
      </c>
      <c r="C43" s="300"/>
      <c r="D43" s="300"/>
      <c r="E43" s="300" t="str">
        <f>'実質公債費比率（分子）の構造'!L$51</f>
        <v>-</v>
      </c>
      <c r="F43" s="300"/>
      <c r="G43" s="300"/>
      <c r="H43" s="300" t="str">
        <f>'実質公債費比率（分子）の構造'!M$51</f>
        <v>-</v>
      </c>
      <c r="I43" s="300"/>
      <c r="J43" s="300"/>
      <c r="K43" s="300" t="str">
        <f>'実質公債費比率（分子）の構造'!N$51</f>
        <v>-</v>
      </c>
      <c r="L43" s="300"/>
      <c r="M43" s="300"/>
      <c r="N43" s="300" t="str">
        <f>'実質公債費比率（分子）の構造'!O$51</f>
        <v>-</v>
      </c>
      <c r="O43" s="300"/>
      <c r="P43" s="300"/>
    </row>
    <row r="44" spans="1:16" x14ac:dyDescent="0.2">
      <c r="A44" s="300" t="s">
        <v>41</v>
      </c>
      <c r="B44" s="300">
        <f>'実質公債費比率（分子）の構造'!K$50</f>
        <v>2</v>
      </c>
      <c r="C44" s="300"/>
      <c r="D44" s="300"/>
      <c r="E44" s="300">
        <f>'実質公債費比率（分子）の構造'!L$50</f>
        <v>2</v>
      </c>
      <c r="F44" s="300"/>
      <c r="G44" s="300"/>
      <c r="H44" s="300">
        <f>'実質公債費比率（分子）の構造'!M$50</f>
        <v>2</v>
      </c>
      <c r="I44" s="300"/>
      <c r="J44" s="300"/>
      <c r="K44" s="300">
        <f>'実質公債費比率（分子）の構造'!N$50</f>
        <v>2</v>
      </c>
      <c r="L44" s="300"/>
      <c r="M44" s="300"/>
      <c r="N44" s="300">
        <f>'実質公債費比率（分子）の構造'!O$50</f>
        <v>2</v>
      </c>
      <c r="O44" s="300"/>
      <c r="P44" s="300"/>
    </row>
    <row r="45" spans="1:16" x14ac:dyDescent="0.2">
      <c r="A45" s="300" t="s">
        <v>0</v>
      </c>
      <c r="B45" s="300">
        <f>'実質公債費比率（分子）の構造'!K$49</f>
        <v>61</v>
      </c>
      <c r="C45" s="300"/>
      <c r="D45" s="300"/>
      <c r="E45" s="300">
        <f>'実質公債費比率（分子）の構造'!L$49</f>
        <v>76</v>
      </c>
      <c r="F45" s="300"/>
      <c r="G45" s="300"/>
      <c r="H45" s="300">
        <f>'実質公債費比率（分子）の構造'!M$49</f>
        <v>86</v>
      </c>
      <c r="I45" s="300"/>
      <c r="J45" s="300"/>
      <c r="K45" s="300">
        <f>'実質公債費比率（分子）の構造'!N$49</f>
        <v>95</v>
      </c>
      <c r="L45" s="300"/>
      <c r="M45" s="300"/>
      <c r="N45" s="300">
        <f>'実質公債費比率（分子）の構造'!O$49</f>
        <v>98</v>
      </c>
      <c r="O45" s="300"/>
      <c r="P45" s="300"/>
    </row>
    <row r="46" spans="1:16" x14ac:dyDescent="0.2">
      <c r="A46" s="300" t="s">
        <v>36</v>
      </c>
      <c r="B46" s="300">
        <f>'実質公債費比率（分子）の構造'!K$48</f>
        <v>137</v>
      </c>
      <c r="C46" s="300"/>
      <c r="D46" s="300"/>
      <c r="E46" s="300">
        <f>'実質公債費比率（分子）の構造'!L$48</f>
        <v>140</v>
      </c>
      <c r="F46" s="300"/>
      <c r="G46" s="300"/>
      <c r="H46" s="300">
        <f>'実質公債費比率（分子）の構造'!M$48</f>
        <v>133</v>
      </c>
      <c r="I46" s="300"/>
      <c r="J46" s="300"/>
      <c r="K46" s="300">
        <f>'実質公債費比率（分子）の構造'!N$48</f>
        <v>132</v>
      </c>
      <c r="L46" s="300"/>
      <c r="M46" s="300"/>
      <c r="N46" s="300">
        <f>'実質公債費比率（分子）の構造'!O$48</f>
        <v>134</v>
      </c>
      <c r="O46" s="300"/>
      <c r="P46" s="300"/>
    </row>
    <row r="47" spans="1:16" x14ac:dyDescent="0.2">
      <c r="A47" s="300" t="s">
        <v>33</v>
      </c>
      <c r="B47" s="300" t="str">
        <f>'実質公債費比率（分子）の構造'!K$47</f>
        <v>-</v>
      </c>
      <c r="C47" s="300"/>
      <c r="D47" s="300"/>
      <c r="E47" s="300" t="str">
        <f>'実質公債費比率（分子）の構造'!L$47</f>
        <v>-</v>
      </c>
      <c r="F47" s="300"/>
      <c r="G47" s="300"/>
      <c r="H47" s="300" t="str">
        <f>'実質公債費比率（分子）の構造'!M$47</f>
        <v>-</v>
      </c>
      <c r="I47" s="300"/>
      <c r="J47" s="300"/>
      <c r="K47" s="300" t="str">
        <f>'実質公債費比率（分子）の構造'!N$47</f>
        <v>-</v>
      </c>
      <c r="L47" s="300"/>
      <c r="M47" s="300"/>
      <c r="N47" s="300" t="str">
        <f>'実質公債費比率（分子）の構造'!O$47</f>
        <v>-</v>
      </c>
      <c r="O47" s="300"/>
      <c r="P47" s="300"/>
    </row>
    <row r="48" spans="1:16" x14ac:dyDescent="0.2">
      <c r="A48" s="300" t="s">
        <v>31</v>
      </c>
      <c r="B48" s="300" t="str">
        <f>'実質公債費比率（分子）の構造'!K$46</f>
        <v>-</v>
      </c>
      <c r="C48" s="300"/>
      <c r="D48" s="300"/>
      <c r="E48" s="300" t="str">
        <f>'実質公債費比率（分子）の構造'!L$46</f>
        <v>-</v>
      </c>
      <c r="F48" s="300"/>
      <c r="G48" s="300"/>
      <c r="H48" s="300" t="str">
        <f>'実質公債費比率（分子）の構造'!M$46</f>
        <v>-</v>
      </c>
      <c r="I48" s="300"/>
      <c r="J48" s="300"/>
      <c r="K48" s="300" t="str">
        <f>'実質公債費比率（分子）の構造'!N$46</f>
        <v>-</v>
      </c>
      <c r="L48" s="300"/>
      <c r="M48" s="300"/>
      <c r="N48" s="300" t="str">
        <f>'実質公債費比率（分子）の構造'!O$46</f>
        <v>-</v>
      </c>
      <c r="O48" s="300"/>
      <c r="P48" s="300"/>
    </row>
    <row r="49" spans="1:16" x14ac:dyDescent="0.2">
      <c r="A49" s="300" t="s">
        <v>23</v>
      </c>
      <c r="B49" s="300">
        <f>'実質公債費比率（分子）の構造'!K$45</f>
        <v>702</v>
      </c>
      <c r="C49" s="300"/>
      <c r="D49" s="300"/>
      <c r="E49" s="300">
        <f>'実質公債費比率（分子）の構造'!L$45</f>
        <v>703</v>
      </c>
      <c r="F49" s="300"/>
      <c r="G49" s="300"/>
      <c r="H49" s="300">
        <f>'実質公債費比率（分子）の構造'!M$45</f>
        <v>760</v>
      </c>
      <c r="I49" s="300"/>
      <c r="J49" s="300"/>
      <c r="K49" s="300">
        <f>'実質公債費比率（分子）の構造'!N$45</f>
        <v>775</v>
      </c>
      <c r="L49" s="300"/>
      <c r="M49" s="300"/>
      <c r="N49" s="300">
        <f>'実質公債費比率（分子）の構造'!O$45</f>
        <v>765</v>
      </c>
      <c r="O49" s="300"/>
      <c r="P49" s="300"/>
    </row>
    <row r="50" spans="1:16" x14ac:dyDescent="0.2">
      <c r="A50" s="300" t="s">
        <v>56</v>
      </c>
      <c r="B50" s="300" t="e">
        <f>NA()</f>
        <v>#N/A</v>
      </c>
      <c r="C50" s="300">
        <f>IF(ISNUMBER('実質公債費比率（分子）の構造'!K$53),'実質公債費比率（分子）の構造'!K$53,NA())</f>
        <v>265</v>
      </c>
      <c r="D50" s="300" t="e">
        <f>NA()</f>
        <v>#N/A</v>
      </c>
      <c r="E50" s="300" t="e">
        <f>NA()</f>
        <v>#N/A</v>
      </c>
      <c r="F50" s="300">
        <f>IF(ISNUMBER('実質公債費比率（分子）の構造'!L$53),'実質公債費比率（分子）の構造'!L$53,NA())</f>
        <v>291</v>
      </c>
      <c r="G50" s="300" t="e">
        <f>NA()</f>
        <v>#N/A</v>
      </c>
      <c r="H50" s="300" t="e">
        <f>NA()</f>
        <v>#N/A</v>
      </c>
      <c r="I50" s="300">
        <f>IF(ISNUMBER('実質公債費比率（分子）の構造'!M$53),'実質公債費比率（分子）の構造'!M$53,NA())</f>
        <v>330</v>
      </c>
      <c r="J50" s="300" t="e">
        <f>NA()</f>
        <v>#N/A</v>
      </c>
      <c r="K50" s="300" t="e">
        <f>NA()</f>
        <v>#N/A</v>
      </c>
      <c r="L50" s="300">
        <f>IF(ISNUMBER('実質公債費比率（分子）の構造'!N$53),'実質公債費比率（分子）の構造'!N$53,NA())</f>
        <v>335</v>
      </c>
      <c r="M50" s="300" t="e">
        <f>NA()</f>
        <v>#N/A</v>
      </c>
      <c r="N50" s="300" t="e">
        <f>NA()</f>
        <v>#N/A</v>
      </c>
      <c r="O50" s="300">
        <f>IF(ISNUMBER('実質公債費比率（分子）の構造'!O$53),'実質公債費比率（分子）の構造'!O$53,NA())</f>
        <v>359</v>
      </c>
      <c r="P50" s="300" t="e">
        <f>NA()</f>
        <v>#N/A</v>
      </c>
    </row>
    <row r="53" spans="1:16" x14ac:dyDescent="0.2">
      <c r="A53" s="297" t="s">
        <v>119</v>
      </c>
    </row>
    <row r="54" spans="1:16" x14ac:dyDescent="0.2">
      <c r="A54" s="299"/>
      <c r="B54" s="299" t="str">
        <f>'将来負担比率（分子）の構造'!I$40</f>
        <v>H26</v>
      </c>
      <c r="C54" s="299"/>
      <c r="D54" s="299"/>
      <c r="E54" s="299" t="str">
        <f>'将来負担比率（分子）の構造'!J$40</f>
        <v>H27</v>
      </c>
      <c r="F54" s="299"/>
      <c r="G54" s="299"/>
      <c r="H54" s="299" t="str">
        <f>'将来負担比率（分子）の構造'!K$40</f>
        <v>H28</v>
      </c>
      <c r="I54" s="299"/>
      <c r="J54" s="299"/>
      <c r="K54" s="299" t="str">
        <f>'将来負担比率（分子）の構造'!L$40</f>
        <v>H29</v>
      </c>
      <c r="L54" s="299"/>
      <c r="M54" s="299"/>
      <c r="N54" s="299" t="str">
        <f>'将来負担比率（分子）の構造'!M$40</f>
        <v>H30</v>
      </c>
      <c r="O54" s="299"/>
      <c r="P54" s="299"/>
    </row>
    <row r="55" spans="1:16" x14ac:dyDescent="0.2">
      <c r="A55" s="299"/>
      <c r="B55" s="299" t="s">
        <v>122</v>
      </c>
      <c r="C55" s="299"/>
      <c r="D55" s="299" t="s">
        <v>125</v>
      </c>
      <c r="E55" s="299" t="s">
        <v>122</v>
      </c>
      <c r="F55" s="299"/>
      <c r="G55" s="299" t="s">
        <v>125</v>
      </c>
      <c r="H55" s="299" t="s">
        <v>122</v>
      </c>
      <c r="I55" s="299"/>
      <c r="J55" s="299" t="s">
        <v>125</v>
      </c>
      <c r="K55" s="299" t="s">
        <v>122</v>
      </c>
      <c r="L55" s="299"/>
      <c r="M55" s="299" t="s">
        <v>125</v>
      </c>
      <c r="N55" s="299" t="s">
        <v>122</v>
      </c>
      <c r="O55" s="299"/>
      <c r="P55" s="299" t="s">
        <v>125</v>
      </c>
    </row>
    <row r="56" spans="1:16" x14ac:dyDescent="0.2">
      <c r="A56" s="299" t="s">
        <v>49</v>
      </c>
      <c r="B56" s="299"/>
      <c r="C56" s="299"/>
      <c r="D56" s="299">
        <f>'将来負担比率（分子）の構造'!I$52</f>
        <v>6906</v>
      </c>
      <c r="E56" s="299"/>
      <c r="F56" s="299"/>
      <c r="G56" s="299">
        <f>'将来負担比率（分子）の構造'!J$52</f>
        <v>7095</v>
      </c>
      <c r="H56" s="299"/>
      <c r="I56" s="299"/>
      <c r="J56" s="299">
        <f>'将来負担比率（分子）の構造'!K$52</f>
        <v>6973</v>
      </c>
      <c r="K56" s="299"/>
      <c r="L56" s="299"/>
      <c r="M56" s="299">
        <f>'将来負担比率（分子）の構造'!L$52</f>
        <v>6978</v>
      </c>
      <c r="N56" s="299"/>
      <c r="O56" s="299"/>
      <c r="P56" s="299">
        <f>'将来負担比率（分子）の構造'!M$52</f>
        <v>7042</v>
      </c>
    </row>
    <row r="57" spans="1:16" x14ac:dyDescent="0.2">
      <c r="A57" s="299" t="s">
        <v>93</v>
      </c>
      <c r="B57" s="299"/>
      <c r="C57" s="299"/>
      <c r="D57" s="299">
        <f>'将来負担比率（分子）の構造'!I$51</f>
        <v>843</v>
      </c>
      <c r="E57" s="299"/>
      <c r="F57" s="299"/>
      <c r="G57" s="299">
        <f>'将来負担比率（分子）の構造'!J$51</f>
        <v>709</v>
      </c>
      <c r="H57" s="299"/>
      <c r="I57" s="299"/>
      <c r="J57" s="299">
        <f>'将来負担比率（分子）の構造'!K$51</f>
        <v>636</v>
      </c>
      <c r="K57" s="299"/>
      <c r="L57" s="299"/>
      <c r="M57" s="299">
        <f>'将来負担比率（分子）の構造'!L$51</f>
        <v>668</v>
      </c>
      <c r="N57" s="299"/>
      <c r="O57" s="299"/>
      <c r="P57" s="299">
        <f>'将来負担比率（分子）の構造'!M$51</f>
        <v>693</v>
      </c>
    </row>
    <row r="58" spans="1:16" x14ac:dyDescent="0.2">
      <c r="A58" s="299" t="s">
        <v>91</v>
      </c>
      <c r="B58" s="299"/>
      <c r="C58" s="299"/>
      <c r="D58" s="299">
        <f>'将来負担比率（分子）の構造'!I$50</f>
        <v>4598</v>
      </c>
      <c r="E58" s="299"/>
      <c r="F58" s="299"/>
      <c r="G58" s="299">
        <f>'将来負担比率（分子）の構造'!J$50</f>
        <v>4561</v>
      </c>
      <c r="H58" s="299"/>
      <c r="I58" s="299"/>
      <c r="J58" s="299">
        <f>'将来負担比率（分子）の構造'!K$50</f>
        <v>4673</v>
      </c>
      <c r="K58" s="299"/>
      <c r="L58" s="299"/>
      <c r="M58" s="299">
        <f>'将来負担比率（分子）の構造'!L$50</f>
        <v>4903</v>
      </c>
      <c r="N58" s="299"/>
      <c r="O58" s="299"/>
      <c r="P58" s="299">
        <f>'将来負担比率（分子）の構造'!M$50</f>
        <v>4648</v>
      </c>
    </row>
    <row r="59" spans="1:16" x14ac:dyDescent="0.2">
      <c r="A59" s="299" t="s">
        <v>88</v>
      </c>
      <c r="B59" s="299" t="str">
        <f>'将来負担比率（分子）の構造'!I$49</f>
        <v>-</v>
      </c>
      <c r="C59" s="299"/>
      <c r="D59" s="299"/>
      <c r="E59" s="299" t="str">
        <f>'将来負担比率（分子）の構造'!J$49</f>
        <v>-</v>
      </c>
      <c r="F59" s="299"/>
      <c r="G59" s="299"/>
      <c r="H59" s="299" t="str">
        <f>'将来負担比率（分子）の構造'!K$49</f>
        <v>-</v>
      </c>
      <c r="I59" s="299"/>
      <c r="J59" s="299"/>
      <c r="K59" s="299" t="str">
        <f>'将来負担比率（分子）の構造'!L$49</f>
        <v>-</v>
      </c>
      <c r="L59" s="299"/>
      <c r="M59" s="299"/>
      <c r="N59" s="299" t="str">
        <f>'将来負担比率（分子）の構造'!M$49</f>
        <v>-</v>
      </c>
      <c r="O59" s="299"/>
      <c r="P59" s="299"/>
    </row>
    <row r="60" spans="1:16" x14ac:dyDescent="0.2">
      <c r="A60" s="299" t="s">
        <v>84</v>
      </c>
      <c r="B60" s="299" t="str">
        <f>'将来負担比率（分子）の構造'!I$48</f>
        <v>-</v>
      </c>
      <c r="C60" s="299"/>
      <c r="D60" s="299"/>
      <c r="E60" s="299" t="str">
        <f>'将来負担比率（分子）の構造'!J$48</f>
        <v>-</v>
      </c>
      <c r="F60" s="299"/>
      <c r="G60" s="299"/>
      <c r="H60" s="299" t="str">
        <f>'将来負担比率（分子）の構造'!K$48</f>
        <v>-</v>
      </c>
      <c r="I60" s="299"/>
      <c r="J60" s="299"/>
      <c r="K60" s="299" t="str">
        <f>'将来負担比率（分子）の構造'!L$48</f>
        <v>-</v>
      </c>
      <c r="L60" s="299"/>
      <c r="M60" s="299"/>
      <c r="N60" s="299" t="str">
        <f>'将来負担比率（分子）の構造'!M$48</f>
        <v>-</v>
      </c>
      <c r="O60" s="299"/>
      <c r="P60" s="299"/>
    </row>
    <row r="61" spans="1:16" x14ac:dyDescent="0.2">
      <c r="A61" s="299" t="s">
        <v>73</v>
      </c>
      <c r="B61" s="299" t="str">
        <f>'将来負担比率（分子）の構造'!I$46</f>
        <v>-</v>
      </c>
      <c r="C61" s="299"/>
      <c r="D61" s="299"/>
      <c r="E61" s="299">
        <f>'将来負担比率（分子）の構造'!J$46</f>
        <v>5</v>
      </c>
      <c r="F61" s="299"/>
      <c r="G61" s="299"/>
      <c r="H61" s="299">
        <f>'将来負担比率（分子）の構造'!K$46</f>
        <v>2</v>
      </c>
      <c r="I61" s="299"/>
      <c r="J61" s="299"/>
      <c r="K61" s="299" t="str">
        <f>'将来負担比率（分子）の構造'!L$46</f>
        <v>-</v>
      </c>
      <c r="L61" s="299"/>
      <c r="M61" s="299"/>
      <c r="N61" s="299" t="str">
        <f>'将来負担比率（分子）の構造'!M$46</f>
        <v>-</v>
      </c>
      <c r="O61" s="299"/>
      <c r="P61" s="299"/>
    </row>
    <row r="62" spans="1:16" x14ac:dyDescent="0.2">
      <c r="A62" s="299" t="s">
        <v>75</v>
      </c>
      <c r="B62" s="299">
        <f>'将来負担比率（分子）の構造'!I$45</f>
        <v>1679</v>
      </c>
      <c r="C62" s="299"/>
      <c r="D62" s="299"/>
      <c r="E62" s="299">
        <f>'将来負担比率（分子）の構造'!J$45</f>
        <v>1564</v>
      </c>
      <c r="F62" s="299"/>
      <c r="G62" s="299"/>
      <c r="H62" s="299">
        <f>'将来負担比率（分子）の構造'!K$45</f>
        <v>1495</v>
      </c>
      <c r="I62" s="299"/>
      <c r="J62" s="299"/>
      <c r="K62" s="299">
        <f>'将来負担比率（分子）の構造'!L$45</f>
        <v>1488</v>
      </c>
      <c r="L62" s="299"/>
      <c r="M62" s="299"/>
      <c r="N62" s="299">
        <f>'将来負担比率（分子）の構造'!M$45</f>
        <v>1383</v>
      </c>
      <c r="O62" s="299"/>
      <c r="P62" s="299"/>
    </row>
    <row r="63" spans="1:16" x14ac:dyDescent="0.2">
      <c r="A63" s="299" t="s">
        <v>72</v>
      </c>
      <c r="B63" s="299">
        <f>'将来負担比率（分子）の構造'!I$44</f>
        <v>707</v>
      </c>
      <c r="C63" s="299"/>
      <c r="D63" s="299"/>
      <c r="E63" s="299">
        <f>'将来負担比率（分子）の構造'!J$44</f>
        <v>743</v>
      </c>
      <c r="F63" s="299"/>
      <c r="G63" s="299"/>
      <c r="H63" s="299">
        <f>'将来負担比率（分子）の構造'!K$44</f>
        <v>734</v>
      </c>
      <c r="I63" s="299"/>
      <c r="J63" s="299"/>
      <c r="K63" s="299">
        <f>'将来負担比率（分子）の構造'!L$44</f>
        <v>716</v>
      </c>
      <c r="L63" s="299"/>
      <c r="M63" s="299"/>
      <c r="N63" s="299">
        <f>'将来負担比率（分子）の構造'!M$44</f>
        <v>777</v>
      </c>
      <c r="O63" s="299"/>
      <c r="P63" s="299"/>
    </row>
    <row r="64" spans="1:16" x14ac:dyDescent="0.2">
      <c r="A64" s="299" t="s">
        <v>70</v>
      </c>
      <c r="B64" s="299">
        <f>'将来負担比率（分子）の構造'!I$43</f>
        <v>1937</v>
      </c>
      <c r="C64" s="299"/>
      <c r="D64" s="299"/>
      <c r="E64" s="299">
        <f>'将来負担比率（分子）の構造'!J$43</f>
        <v>1858</v>
      </c>
      <c r="F64" s="299"/>
      <c r="G64" s="299"/>
      <c r="H64" s="299">
        <f>'将来負担比率（分子）の構造'!K$43</f>
        <v>1712</v>
      </c>
      <c r="I64" s="299"/>
      <c r="J64" s="299"/>
      <c r="K64" s="299">
        <f>'将来負担比率（分子）の構造'!L$43</f>
        <v>1575</v>
      </c>
      <c r="L64" s="299"/>
      <c r="M64" s="299"/>
      <c r="N64" s="299">
        <f>'将来負担比率（分子）の構造'!M$43</f>
        <v>1465</v>
      </c>
      <c r="O64" s="299"/>
      <c r="P64" s="299"/>
    </row>
    <row r="65" spans="1:16" x14ac:dyDescent="0.2">
      <c r="A65" s="299" t="s">
        <v>68</v>
      </c>
      <c r="B65" s="299">
        <f>'将来負担比率（分子）の構造'!I$42</f>
        <v>3</v>
      </c>
      <c r="C65" s="299"/>
      <c r="D65" s="299"/>
      <c r="E65" s="299">
        <f>'将来負担比率（分子）の構造'!J$42</f>
        <v>4</v>
      </c>
      <c r="F65" s="299"/>
      <c r="G65" s="299"/>
      <c r="H65" s="299">
        <f>'将来負担比率（分子）の構造'!K$42</f>
        <v>3</v>
      </c>
      <c r="I65" s="299"/>
      <c r="J65" s="299"/>
      <c r="K65" s="299">
        <f>'将来負担比率（分子）の構造'!L$42</f>
        <v>3</v>
      </c>
      <c r="L65" s="299"/>
      <c r="M65" s="299"/>
      <c r="N65" s="299">
        <f>'将来負担比率（分子）の構造'!M$42</f>
        <v>3</v>
      </c>
      <c r="O65" s="299"/>
      <c r="P65" s="299"/>
    </row>
    <row r="66" spans="1:16" x14ac:dyDescent="0.2">
      <c r="A66" s="299" t="s">
        <v>63</v>
      </c>
      <c r="B66" s="299">
        <f>'将来負担比率（分子）の構造'!I$41</f>
        <v>7059</v>
      </c>
      <c r="C66" s="299"/>
      <c r="D66" s="299"/>
      <c r="E66" s="299">
        <f>'将来負担比率（分子）の構造'!J$41</f>
        <v>7616</v>
      </c>
      <c r="F66" s="299"/>
      <c r="G66" s="299"/>
      <c r="H66" s="299">
        <f>'将来負担比率（分子）の構造'!K$41</f>
        <v>7631</v>
      </c>
      <c r="I66" s="299"/>
      <c r="J66" s="299"/>
      <c r="K66" s="299">
        <f>'将来負担比率（分子）の構造'!L$41</f>
        <v>7640</v>
      </c>
      <c r="L66" s="299"/>
      <c r="M66" s="299"/>
      <c r="N66" s="299">
        <f>'将来負担比率（分子）の構造'!M$41</f>
        <v>7515</v>
      </c>
      <c r="O66" s="299"/>
      <c r="P66" s="299"/>
    </row>
    <row r="67" spans="1:16" x14ac:dyDescent="0.2">
      <c r="A67" s="299" t="s">
        <v>98</v>
      </c>
      <c r="B67" s="299" t="e">
        <f>NA()</f>
        <v>#N/A</v>
      </c>
      <c r="C67" s="299">
        <f>IF(ISNUMBER('将来負担比率（分子）の構造'!I$53),IF('将来負担比率（分子）の構造'!I$53&lt;0,0,'将来負担比率（分子）の構造'!I$53),NA())</f>
        <v>0</v>
      </c>
      <c r="D67" s="299" t="e">
        <f>NA()</f>
        <v>#N/A</v>
      </c>
      <c r="E67" s="299" t="e">
        <f>NA()</f>
        <v>#N/A</v>
      </c>
      <c r="F67" s="299">
        <f>IF(ISNUMBER('将来負担比率（分子）の構造'!J$53),IF('将来負担比率（分子）の構造'!J$53&lt;0,0,'将来負担比率（分子）の構造'!J$53),NA())</f>
        <v>0</v>
      </c>
      <c r="G67" s="299" t="e">
        <f>NA()</f>
        <v>#N/A</v>
      </c>
      <c r="H67" s="299" t="e">
        <f>NA()</f>
        <v>#N/A</v>
      </c>
      <c r="I67" s="299">
        <f>IF(ISNUMBER('将来負担比率（分子）の構造'!K$53),IF('将来負担比率（分子）の構造'!K$53&lt;0,0,'将来負担比率（分子）の構造'!K$53),NA())</f>
        <v>0</v>
      </c>
      <c r="J67" s="299" t="e">
        <f>NA()</f>
        <v>#N/A</v>
      </c>
      <c r="K67" s="299" t="e">
        <f>NA()</f>
        <v>#N/A</v>
      </c>
      <c r="L67" s="299">
        <f>IF(ISNUMBER('将来負担比率（分子）の構造'!L$53),IF('将来負担比率（分子）の構造'!L$53&lt;0,0,'将来負担比率（分子）の構造'!L$53),NA())</f>
        <v>0</v>
      </c>
      <c r="M67" s="299" t="e">
        <f>NA()</f>
        <v>#N/A</v>
      </c>
      <c r="N67" s="299" t="e">
        <f>NA()</f>
        <v>#N/A</v>
      </c>
      <c r="O67" s="299">
        <f>IF(ISNUMBER('将来負担比率（分子）の構造'!M$53),IF('将来負担比率（分子）の構造'!M$53&lt;0,0,'将来負担比率（分子）の構造'!M$53),NA())</f>
        <v>0</v>
      </c>
      <c r="P67" s="299" t="e">
        <f>NA()</f>
        <v>#N/A</v>
      </c>
    </row>
    <row r="70" spans="1:16" x14ac:dyDescent="0.2">
      <c r="A70" s="302" t="s">
        <v>126</v>
      </c>
      <c r="B70" s="302"/>
      <c r="C70" s="302"/>
      <c r="D70" s="302"/>
      <c r="E70" s="302"/>
      <c r="F70" s="302"/>
    </row>
    <row r="71" spans="1:16" x14ac:dyDescent="0.2">
      <c r="A71" s="301"/>
      <c r="B71" s="301" t="str">
        <f>基金残高に係る経年分析!F54</f>
        <v>H28</v>
      </c>
      <c r="C71" s="301" t="str">
        <f>基金残高に係る経年分析!G54</f>
        <v>H29</v>
      </c>
      <c r="D71" s="301" t="str">
        <f>基金残高に係る経年分析!H54</f>
        <v>H30</v>
      </c>
    </row>
    <row r="72" spans="1:16" x14ac:dyDescent="0.2">
      <c r="A72" s="301" t="s">
        <v>127</v>
      </c>
      <c r="B72" s="303">
        <f>基金残高に係る経年分析!F55</f>
        <v>2023</v>
      </c>
      <c r="C72" s="303">
        <f>基金残高に係る経年分析!G55</f>
        <v>2024</v>
      </c>
      <c r="D72" s="303">
        <f>基金残高に係る経年分析!H55</f>
        <v>2124</v>
      </c>
    </row>
    <row r="73" spans="1:16" x14ac:dyDescent="0.2">
      <c r="A73" s="301" t="s">
        <v>128</v>
      </c>
      <c r="B73" s="303">
        <f>基金残高に係る経年分析!F56</f>
        <v>558</v>
      </c>
      <c r="C73" s="303">
        <f>基金残高に係る経年分析!G56</f>
        <v>558</v>
      </c>
      <c r="D73" s="303">
        <f>基金残高に係る経年分析!H56</f>
        <v>558</v>
      </c>
    </row>
    <row r="74" spans="1:16" x14ac:dyDescent="0.2">
      <c r="A74" s="301" t="s">
        <v>130</v>
      </c>
      <c r="B74" s="303">
        <f>基金残高に係る経年分析!F57</f>
        <v>1519</v>
      </c>
      <c r="C74" s="303">
        <f>基金残高に係る経年分析!G57</f>
        <v>1687</v>
      </c>
      <c r="D74" s="303">
        <f>基金残高に係る経年分析!H57</f>
        <v>1266</v>
      </c>
    </row>
  </sheetData>
  <sheetProtection algorithmName="SHA-512" hashValue="34FQEqTuOh4txny/Az6gXbIblkBlBlqkh8+cz3DGCEWrgOBBAh7W9Esax+Al0Zfv9vfnkxLMWiUxB0+CCCvIlg==" saltValue="kHNdOBBG+dHsKbUKfENzaQ=="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640625" style="1" customWidth="1"/>
    <col min="96" max="133" width="1.6640625" style="41" customWidth="1"/>
    <col min="134" max="143" width="1.6640625" style="1" customWidth="1"/>
    <col min="144" max="144" width="0" style="1" hidden="1" customWidth="1"/>
    <col min="145" max="16384" width="0" style="1" hidden="1"/>
  </cols>
  <sheetData>
    <row r="1" spans="2:143" ht="22.5" customHeight="1" x14ac:dyDescent="0.2">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49" t="s">
        <v>74</v>
      </c>
      <c r="DI1" s="550"/>
      <c r="DJ1" s="550"/>
      <c r="DK1" s="550"/>
      <c r="DL1" s="550"/>
      <c r="DM1" s="550"/>
      <c r="DN1" s="551"/>
      <c r="DO1" s="1"/>
      <c r="DP1" s="549" t="s">
        <v>177</v>
      </c>
      <c r="DQ1" s="550"/>
      <c r="DR1" s="550"/>
      <c r="DS1" s="550"/>
      <c r="DT1" s="550"/>
      <c r="DU1" s="550"/>
      <c r="DV1" s="550"/>
      <c r="DW1" s="550"/>
      <c r="DX1" s="550"/>
      <c r="DY1" s="550"/>
      <c r="DZ1" s="550"/>
      <c r="EA1" s="550"/>
      <c r="EB1" s="550"/>
      <c r="EC1" s="551"/>
      <c r="ED1" s="2"/>
      <c r="EE1" s="2"/>
      <c r="EF1" s="2"/>
      <c r="EG1" s="2"/>
      <c r="EH1" s="2"/>
      <c r="EI1" s="2"/>
      <c r="EJ1" s="2"/>
      <c r="EK1" s="2"/>
      <c r="EL1" s="2"/>
      <c r="EM1" s="2"/>
    </row>
    <row r="2" spans="2:143" ht="22.5" customHeight="1" x14ac:dyDescent="0.2">
      <c r="B2" s="43" t="s">
        <v>302</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342" t="s">
        <v>114</v>
      </c>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c r="AL3" s="343"/>
      <c r="AM3" s="343"/>
      <c r="AN3" s="343"/>
      <c r="AO3" s="343"/>
      <c r="AP3" s="342" t="s">
        <v>304</v>
      </c>
      <c r="AQ3" s="343"/>
      <c r="AR3" s="343"/>
      <c r="AS3" s="343"/>
      <c r="AT3" s="343"/>
      <c r="AU3" s="343"/>
      <c r="AV3" s="343"/>
      <c r="AW3" s="343"/>
      <c r="AX3" s="343"/>
      <c r="AY3" s="343"/>
      <c r="AZ3" s="343"/>
      <c r="BA3" s="343"/>
      <c r="BB3" s="343"/>
      <c r="BC3" s="343"/>
      <c r="BD3" s="343"/>
      <c r="BE3" s="343"/>
      <c r="BF3" s="343"/>
      <c r="BG3" s="343"/>
      <c r="BH3" s="343"/>
      <c r="BI3" s="343"/>
      <c r="BJ3" s="343"/>
      <c r="BK3" s="343"/>
      <c r="BL3" s="343"/>
      <c r="BM3" s="343"/>
      <c r="BN3" s="343"/>
      <c r="BO3" s="343"/>
      <c r="BP3" s="343"/>
      <c r="BQ3" s="343"/>
      <c r="BR3" s="343"/>
      <c r="BS3" s="343"/>
      <c r="BT3" s="343"/>
      <c r="BU3" s="343"/>
      <c r="BV3" s="343"/>
      <c r="BW3" s="343"/>
      <c r="BX3" s="343"/>
      <c r="BY3" s="343"/>
      <c r="BZ3" s="343"/>
      <c r="CA3" s="343"/>
      <c r="CB3" s="392"/>
      <c r="CD3" s="342" t="s">
        <v>305</v>
      </c>
      <c r="CE3" s="343"/>
      <c r="CF3" s="343"/>
      <c r="CG3" s="343"/>
      <c r="CH3" s="343"/>
      <c r="CI3" s="343"/>
      <c r="CJ3" s="343"/>
      <c r="CK3" s="343"/>
      <c r="CL3" s="343"/>
      <c r="CM3" s="343"/>
      <c r="CN3" s="343"/>
      <c r="CO3" s="343"/>
      <c r="CP3" s="343"/>
      <c r="CQ3" s="343"/>
      <c r="CR3" s="343"/>
      <c r="CS3" s="343"/>
      <c r="CT3" s="343"/>
      <c r="CU3" s="343"/>
      <c r="CV3" s="343"/>
      <c r="CW3" s="343"/>
      <c r="CX3" s="343"/>
      <c r="CY3" s="343"/>
      <c r="CZ3" s="343"/>
      <c r="DA3" s="343"/>
      <c r="DB3" s="343"/>
      <c r="DC3" s="343"/>
      <c r="DD3" s="343"/>
      <c r="DE3" s="343"/>
      <c r="DF3" s="343"/>
      <c r="DG3" s="343"/>
      <c r="DH3" s="343"/>
      <c r="DI3" s="343"/>
      <c r="DJ3" s="343"/>
      <c r="DK3" s="343"/>
      <c r="DL3" s="343"/>
      <c r="DM3" s="343"/>
      <c r="DN3" s="343"/>
      <c r="DO3" s="343"/>
      <c r="DP3" s="343"/>
      <c r="DQ3" s="343"/>
      <c r="DR3" s="343"/>
      <c r="DS3" s="343"/>
      <c r="DT3" s="343"/>
      <c r="DU3" s="343"/>
      <c r="DV3" s="343"/>
      <c r="DW3" s="343"/>
      <c r="DX3" s="343"/>
      <c r="DY3" s="343"/>
      <c r="DZ3" s="343"/>
      <c r="EA3" s="343"/>
      <c r="EB3" s="343"/>
      <c r="EC3" s="392"/>
    </row>
    <row r="4" spans="2:143" ht="11.25" customHeight="1" x14ac:dyDescent="0.2">
      <c r="B4" s="342" t="s">
        <v>5</v>
      </c>
      <c r="C4" s="343"/>
      <c r="D4" s="343"/>
      <c r="E4" s="343"/>
      <c r="F4" s="343"/>
      <c r="G4" s="343"/>
      <c r="H4" s="343"/>
      <c r="I4" s="343"/>
      <c r="J4" s="343"/>
      <c r="K4" s="343"/>
      <c r="L4" s="343"/>
      <c r="M4" s="343"/>
      <c r="N4" s="343"/>
      <c r="O4" s="343"/>
      <c r="P4" s="343"/>
      <c r="Q4" s="392"/>
      <c r="R4" s="342" t="s">
        <v>310</v>
      </c>
      <c r="S4" s="343"/>
      <c r="T4" s="343"/>
      <c r="U4" s="343"/>
      <c r="V4" s="343"/>
      <c r="W4" s="343"/>
      <c r="X4" s="343"/>
      <c r="Y4" s="392"/>
      <c r="Z4" s="342" t="s">
        <v>312</v>
      </c>
      <c r="AA4" s="343"/>
      <c r="AB4" s="343"/>
      <c r="AC4" s="392"/>
      <c r="AD4" s="342" t="s">
        <v>258</v>
      </c>
      <c r="AE4" s="343"/>
      <c r="AF4" s="343"/>
      <c r="AG4" s="343"/>
      <c r="AH4" s="343"/>
      <c r="AI4" s="343"/>
      <c r="AJ4" s="343"/>
      <c r="AK4" s="392"/>
      <c r="AL4" s="342" t="s">
        <v>312</v>
      </c>
      <c r="AM4" s="343"/>
      <c r="AN4" s="343"/>
      <c r="AO4" s="392"/>
      <c r="AP4" s="552" t="s">
        <v>314</v>
      </c>
      <c r="AQ4" s="552"/>
      <c r="AR4" s="552"/>
      <c r="AS4" s="552"/>
      <c r="AT4" s="552"/>
      <c r="AU4" s="552"/>
      <c r="AV4" s="552"/>
      <c r="AW4" s="552"/>
      <c r="AX4" s="552"/>
      <c r="AY4" s="552"/>
      <c r="AZ4" s="552"/>
      <c r="BA4" s="552"/>
      <c r="BB4" s="552"/>
      <c r="BC4" s="552"/>
      <c r="BD4" s="552"/>
      <c r="BE4" s="552"/>
      <c r="BF4" s="552"/>
      <c r="BG4" s="552" t="s">
        <v>293</v>
      </c>
      <c r="BH4" s="552"/>
      <c r="BI4" s="552"/>
      <c r="BJ4" s="552"/>
      <c r="BK4" s="552"/>
      <c r="BL4" s="552"/>
      <c r="BM4" s="552"/>
      <c r="BN4" s="552"/>
      <c r="BO4" s="552" t="s">
        <v>312</v>
      </c>
      <c r="BP4" s="552"/>
      <c r="BQ4" s="552"/>
      <c r="BR4" s="552"/>
      <c r="BS4" s="552" t="s">
        <v>316</v>
      </c>
      <c r="BT4" s="552"/>
      <c r="BU4" s="552"/>
      <c r="BV4" s="552"/>
      <c r="BW4" s="552"/>
      <c r="BX4" s="552"/>
      <c r="BY4" s="552"/>
      <c r="BZ4" s="552"/>
      <c r="CA4" s="552"/>
      <c r="CB4" s="552"/>
      <c r="CD4" s="342" t="s">
        <v>147</v>
      </c>
      <c r="CE4" s="343"/>
      <c r="CF4" s="343"/>
      <c r="CG4" s="343"/>
      <c r="CH4" s="343"/>
      <c r="CI4" s="343"/>
      <c r="CJ4" s="343"/>
      <c r="CK4" s="343"/>
      <c r="CL4" s="343"/>
      <c r="CM4" s="343"/>
      <c r="CN4" s="343"/>
      <c r="CO4" s="343"/>
      <c r="CP4" s="343"/>
      <c r="CQ4" s="343"/>
      <c r="CR4" s="343"/>
      <c r="CS4" s="343"/>
      <c r="CT4" s="343"/>
      <c r="CU4" s="343"/>
      <c r="CV4" s="343"/>
      <c r="CW4" s="343"/>
      <c r="CX4" s="343"/>
      <c r="CY4" s="343"/>
      <c r="CZ4" s="343"/>
      <c r="DA4" s="343"/>
      <c r="DB4" s="343"/>
      <c r="DC4" s="343"/>
      <c r="DD4" s="343"/>
      <c r="DE4" s="343"/>
      <c r="DF4" s="343"/>
      <c r="DG4" s="343"/>
      <c r="DH4" s="343"/>
      <c r="DI4" s="343"/>
      <c r="DJ4" s="343"/>
      <c r="DK4" s="343"/>
      <c r="DL4" s="343"/>
      <c r="DM4" s="343"/>
      <c r="DN4" s="343"/>
      <c r="DO4" s="343"/>
      <c r="DP4" s="343"/>
      <c r="DQ4" s="343"/>
      <c r="DR4" s="343"/>
      <c r="DS4" s="343"/>
      <c r="DT4" s="343"/>
      <c r="DU4" s="343"/>
      <c r="DV4" s="343"/>
      <c r="DW4" s="343"/>
      <c r="DX4" s="343"/>
      <c r="DY4" s="343"/>
      <c r="DZ4" s="343"/>
      <c r="EA4" s="343"/>
      <c r="EB4" s="343"/>
      <c r="EC4" s="392"/>
    </row>
    <row r="5" spans="2:143" s="8" customFormat="1" ht="11.25" customHeight="1" x14ac:dyDescent="0.2">
      <c r="B5" s="553" t="s">
        <v>308</v>
      </c>
      <c r="C5" s="554"/>
      <c r="D5" s="554"/>
      <c r="E5" s="554"/>
      <c r="F5" s="554"/>
      <c r="G5" s="554"/>
      <c r="H5" s="554"/>
      <c r="I5" s="554"/>
      <c r="J5" s="554"/>
      <c r="K5" s="554"/>
      <c r="L5" s="554"/>
      <c r="M5" s="554"/>
      <c r="N5" s="554"/>
      <c r="O5" s="554"/>
      <c r="P5" s="554"/>
      <c r="Q5" s="555"/>
      <c r="R5" s="556">
        <v>3808456</v>
      </c>
      <c r="S5" s="557"/>
      <c r="T5" s="557"/>
      <c r="U5" s="557"/>
      <c r="V5" s="557"/>
      <c r="W5" s="557"/>
      <c r="X5" s="557"/>
      <c r="Y5" s="558"/>
      <c r="Z5" s="559">
        <v>41.8</v>
      </c>
      <c r="AA5" s="559"/>
      <c r="AB5" s="559"/>
      <c r="AC5" s="559"/>
      <c r="AD5" s="560">
        <v>3702882</v>
      </c>
      <c r="AE5" s="560"/>
      <c r="AF5" s="560"/>
      <c r="AG5" s="560"/>
      <c r="AH5" s="560"/>
      <c r="AI5" s="560"/>
      <c r="AJ5" s="560"/>
      <c r="AK5" s="560"/>
      <c r="AL5" s="561">
        <v>68.7</v>
      </c>
      <c r="AM5" s="562"/>
      <c r="AN5" s="562"/>
      <c r="AO5" s="563"/>
      <c r="AP5" s="553" t="s">
        <v>317</v>
      </c>
      <c r="AQ5" s="554"/>
      <c r="AR5" s="554"/>
      <c r="AS5" s="554"/>
      <c r="AT5" s="554"/>
      <c r="AU5" s="554"/>
      <c r="AV5" s="554"/>
      <c r="AW5" s="554"/>
      <c r="AX5" s="554"/>
      <c r="AY5" s="554"/>
      <c r="AZ5" s="554"/>
      <c r="BA5" s="554"/>
      <c r="BB5" s="554"/>
      <c r="BC5" s="554"/>
      <c r="BD5" s="554"/>
      <c r="BE5" s="554"/>
      <c r="BF5" s="555"/>
      <c r="BG5" s="564">
        <v>3702882</v>
      </c>
      <c r="BH5" s="348"/>
      <c r="BI5" s="348"/>
      <c r="BJ5" s="348"/>
      <c r="BK5" s="348"/>
      <c r="BL5" s="348"/>
      <c r="BM5" s="348"/>
      <c r="BN5" s="565"/>
      <c r="BO5" s="566">
        <v>97.2</v>
      </c>
      <c r="BP5" s="566"/>
      <c r="BQ5" s="566"/>
      <c r="BR5" s="566"/>
      <c r="BS5" s="567">
        <v>50210</v>
      </c>
      <c r="BT5" s="567"/>
      <c r="BU5" s="567"/>
      <c r="BV5" s="567"/>
      <c r="BW5" s="567"/>
      <c r="BX5" s="567"/>
      <c r="BY5" s="567"/>
      <c r="BZ5" s="567"/>
      <c r="CA5" s="567"/>
      <c r="CB5" s="568"/>
      <c r="CD5" s="342" t="s">
        <v>314</v>
      </c>
      <c r="CE5" s="343"/>
      <c r="CF5" s="343"/>
      <c r="CG5" s="343"/>
      <c r="CH5" s="343"/>
      <c r="CI5" s="343"/>
      <c r="CJ5" s="343"/>
      <c r="CK5" s="343"/>
      <c r="CL5" s="343"/>
      <c r="CM5" s="343"/>
      <c r="CN5" s="343"/>
      <c r="CO5" s="343"/>
      <c r="CP5" s="343"/>
      <c r="CQ5" s="392"/>
      <c r="CR5" s="342" t="s">
        <v>229</v>
      </c>
      <c r="CS5" s="343"/>
      <c r="CT5" s="343"/>
      <c r="CU5" s="343"/>
      <c r="CV5" s="343"/>
      <c r="CW5" s="343"/>
      <c r="CX5" s="343"/>
      <c r="CY5" s="392"/>
      <c r="CZ5" s="342" t="s">
        <v>312</v>
      </c>
      <c r="DA5" s="343"/>
      <c r="DB5" s="343"/>
      <c r="DC5" s="392"/>
      <c r="DD5" s="342" t="s">
        <v>319</v>
      </c>
      <c r="DE5" s="343"/>
      <c r="DF5" s="343"/>
      <c r="DG5" s="343"/>
      <c r="DH5" s="343"/>
      <c r="DI5" s="343"/>
      <c r="DJ5" s="343"/>
      <c r="DK5" s="343"/>
      <c r="DL5" s="343"/>
      <c r="DM5" s="343"/>
      <c r="DN5" s="343"/>
      <c r="DO5" s="343"/>
      <c r="DP5" s="392"/>
      <c r="DQ5" s="342" t="s">
        <v>321</v>
      </c>
      <c r="DR5" s="343"/>
      <c r="DS5" s="343"/>
      <c r="DT5" s="343"/>
      <c r="DU5" s="343"/>
      <c r="DV5" s="343"/>
      <c r="DW5" s="343"/>
      <c r="DX5" s="343"/>
      <c r="DY5" s="343"/>
      <c r="DZ5" s="343"/>
      <c r="EA5" s="343"/>
      <c r="EB5" s="343"/>
      <c r="EC5" s="392"/>
    </row>
    <row r="6" spans="2:143" ht="11.25" customHeight="1" x14ac:dyDescent="0.2">
      <c r="B6" s="571" t="s">
        <v>322</v>
      </c>
      <c r="C6" s="572"/>
      <c r="D6" s="572"/>
      <c r="E6" s="572"/>
      <c r="F6" s="572"/>
      <c r="G6" s="572"/>
      <c r="H6" s="572"/>
      <c r="I6" s="572"/>
      <c r="J6" s="572"/>
      <c r="K6" s="572"/>
      <c r="L6" s="572"/>
      <c r="M6" s="572"/>
      <c r="N6" s="572"/>
      <c r="O6" s="572"/>
      <c r="P6" s="572"/>
      <c r="Q6" s="573"/>
      <c r="R6" s="564">
        <v>142473</v>
      </c>
      <c r="S6" s="348"/>
      <c r="T6" s="348"/>
      <c r="U6" s="348"/>
      <c r="V6" s="348"/>
      <c r="W6" s="348"/>
      <c r="X6" s="348"/>
      <c r="Y6" s="565"/>
      <c r="Z6" s="566">
        <v>1.6</v>
      </c>
      <c r="AA6" s="566"/>
      <c r="AB6" s="566"/>
      <c r="AC6" s="566"/>
      <c r="AD6" s="567">
        <v>142473</v>
      </c>
      <c r="AE6" s="567"/>
      <c r="AF6" s="567"/>
      <c r="AG6" s="567"/>
      <c r="AH6" s="567"/>
      <c r="AI6" s="567"/>
      <c r="AJ6" s="567"/>
      <c r="AK6" s="567"/>
      <c r="AL6" s="574">
        <v>2.6</v>
      </c>
      <c r="AM6" s="354"/>
      <c r="AN6" s="354"/>
      <c r="AO6" s="575"/>
      <c r="AP6" s="571" t="s">
        <v>107</v>
      </c>
      <c r="AQ6" s="572"/>
      <c r="AR6" s="572"/>
      <c r="AS6" s="572"/>
      <c r="AT6" s="572"/>
      <c r="AU6" s="572"/>
      <c r="AV6" s="572"/>
      <c r="AW6" s="572"/>
      <c r="AX6" s="572"/>
      <c r="AY6" s="572"/>
      <c r="AZ6" s="572"/>
      <c r="BA6" s="572"/>
      <c r="BB6" s="572"/>
      <c r="BC6" s="572"/>
      <c r="BD6" s="572"/>
      <c r="BE6" s="572"/>
      <c r="BF6" s="573"/>
      <c r="BG6" s="564">
        <v>3702882</v>
      </c>
      <c r="BH6" s="348"/>
      <c r="BI6" s="348"/>
      <c r="BJ6" s="348"/>
      <c r="BK6" s="348"/>
      <c r="BL6" s="348"/>
      <c r="BM6" s="348"/>
      <c r="BN6" s="565"/>
      <c r="BO6" s="566">
        <v>97.2</v>
      </c>
      <c r="BP6" s="566"/>
      <c r="BQ6" s="566"/>
      <c r="BR6" s="566"/>
      <c r="BS6" s="567">
        <v>50210</v>
      </c>
      <c r="BT6" s="567"/>
      <c r="BU6" s="567"/>
      <c r="BV6" s="567"/>
      <c r="BW6" s="567"/>
      <c r="BX6" s="567"/>
      <c r="BY6" s="567"/>
      <c r="BZ6" s="567"/>
      <c r="CA6" s="567"/>
      <c r="CB6" s="568"/>
      <c r="CD6" s="553" t="s">
        <v>323</v>
      </c>
      <c r="CE6" s="554"/>
      <c r="CF6" s="554"/>
      <c r="CG6" s="554"/>
      <c r="CH6" s="554"/>
      <c r="CI6" s="554"/>
      <c r="CJ6" s="554"/>
      <c r="CK6" s="554"/>
      <c r="CL6" s="554"/>
      <c r="CM6" s="554"/>
      <c r="CN6" s="554"/>
      <c r="CO6" s="554"/>
      <c r="CP6" s="554"/>
      <c r="CQ6" s="555"/>
      <c r="CR6" s="564">
        <v>97220</v>
      </c>
      <c r="CS6" s="348"/>
      <c r="CT6" s="348"/>
      <c r="CU6" s="348"/>
      <c r="CV6" s="348"/>
      <c r="CW6" s="348"/>
      <c r="CX6" s="348"/>
      <c r="CY6" s="565"/>
      <c r="CZ6" s="561">
        <v>1.1000000000000001</v>
      </c>
      <c r="DA6" s="562"/>
      <c r="DB6" s="562"/>
      <c r="DC6" s="576"/>
      <c r="DD6" s="569" t="s">
        <v>201</v>
      </c>
      <c r="DE6" s="348"/>
      <c r="DF6" s="348"/>
      <c r="DG6" s="348"/>
      <c r="DH6" s="348"/>
      <c r="DI6" s="348"/>
      <c r="DJ6" s="348"/>
      <c r="DK6" s="348"/>
      <c r="DL6" s="348"/>
      <c r="DM6" s="348"/>
      <c r="DN6" s="348"/>
      <c r="DO6" s="348"/>
      <c r="DP6" s="565"/>
      <c r="DQ6" s="569">
        <v>97220</v>
      </c>
      <c r="DR6" s="348"/>
      <c r="DS6" s="348"/>
      <c r="DT6" s="348"/>
      <c r="DU6" s="348"/>
      <c r="DV6" s="348"/>
      <c r="DW6" s="348"/>
      <c r="DX6" s="348"/>
      <c r="DY6" s="348"/>
      <c r="DZ6" s="348"/>
      <c r="EA6" s="348"/>
      <c r="EB6" s="348"/>
      <c r="EC6" s="570"/>
    </row>
    <row r="7" spans="2:143" ht="11.25" customHeight="1" x14ac:dyDescent="0.2">
      <c r="B7" s="571" t="s">
        <v>48</v>
      </c>
      <c r="C7" s="572"/>
      <c r="D7" s="572"/>
      <c r="E7" s="572"/>
      <c r="F7" s="572"/>
      <c r="G7" s="572"/>
      <c r="H7" s="572"/>
      <c r="I7" s="572"/>
      <c r="J7" s="572"/>
      <c r="K7" s="572"/>
      <c r="L7" s="572"/>
      <c r="M7" s="572"/>
      <c r="N7" s="572"/>
      <c r="O7" s="572"/>
      <c r="P7" s="572"/>
      <c r="Q7" s="573"/>
      <c r="R7" s="564">
        <v>5296</v>
      </c>
      <c r="S7" s="348"/>
      <c r="T7" s="348"/>
      <c r="U7" s="348"/>
      <c r="V7" s="348"/>
      <c r="W7" s="348"/>
      <c r="X7" s="348"/>
      <c r="Y7" s="565"/>
      <c r="Z7" s="566">
        <v>0.1</v>
      </c>
      <c r="AA7" s="566"/>
      <c r="AB7" s="566"/>
      <c r="AC7" s="566"/>
      <c r="AD7" s="567">
        <v>5296</v>
      </c>
      <c r="AE7" s="567"/>
      <c r="AF7" s="567"/>
      <c r="AG7" s="567"/>
      <c r="AH7" s="567"/>
      <c r="AI7" s="567"/>
      <c r="AJ7" s="567"/>
      <c r="AK7" s="567"/>
      <c r="AL7" s="574">
        <v>0.1</v>
      </c>
      <c r="AM7" s="354"/>
      <c r="AN7" s="354"/>
      <c r="AO7" s="575"/>
      <c r="AP7" s="571" t="s">
        <v>324</v>
      </c>
      <c r="AQ7" s="572"/>
      <c r="AR7" s="572"/>
      <c r="AS7" s="572"/>
      <c r="AT7" s="572"/>
      <c r="AU7" s="572"/>
      <c r="AV7" s="572"/>
      <c r="AW7" s="572"/>
      <c r="AX7" s="572"/>
      <c r="AY7" s="572"/>
      <c r="AZ7" s="572"/>
      <c r="BA7" s="572"/>
      <c r="BB7" s="572"/>
      <c r="BC7" s="572"/>
      <c r="BD7" s="572"/>
      <c r="BE7" s="572"/>
      <c r="BF7" s="573"/>
      <c r="BG7" s="564">
        <v>1635443</v>
      </c>
      <c r="BH7" s="348"/>
      <c r="BI7" s="348"/>
      <c r="BJ7" s="348"/>
      <c r="BK7" s="348"/>
      <c r="BL7" s="348"/>
      <c r="BM7" s="348"/>
      <c r="BN7" s="565"/>
      <c r="BO7" s="566">
        <v>42.9</v>
      </c>
      <c r="BP7" s="566"/>
      <c r="BQ7" s="566"/>
      <c r="BR7" s="566"/>
      <c r="BS7" s="567">
        <v>50210</v>
      </c>
      <c r="BT7" s="567"/>
      <c r="BU7" s="567"/>
      <c r="BV7" s="567"/>
      <c r="BW7" s="567"/>
      <c r="BX7" s="567"/>
      <c r="BY7" s="567"/>
      <c r="BZ7" s="567"/>
      <c r="CA7" s="567"/>
      <c r="CB7" s="568"/>
      <c r="CD7" s="571" t="s">
        <v>326</v>
      </c>
      <c r="CE7" s="572"/>
      <c r="CF7" s="572"/>
      <c r="CG7" s="572"/>
      <c r="CH7" s="572"/>
      <c r="CI7" s="572"/>
      <c r="CJ7" s="572"/>
      <c r="CK7" s="572"/>
      <c r="CL7" s="572"/>
      <c r="CM7" s="572"/>
      <c r="CN7" s="572"/>
      <c r="CO7" s="572"/>
      <c r="CP7" s="572"/>
      <c r="CQ7" s="573"/>
      <c r="CR7" s="564">
        <v>1451461</v>
      </c>
      <c r="CS7" s="348"/>
      <c r="CT7" s="348"/>
      <c r="CU7" s="348"/>
      <c r="CV7" s="348"/>
      <c r="CW7" s="348"/>
      <c r="CX7" s="348"/>
      <c r="CY7" s="565"/>
      <c r="CZ7" s="566">
        <v>16.7</v>
      </c>
      <c r="DA7" s="566"/>
      <c r="DB7" s="566"/>
      <c r="DC7" s="566"/>
      <c r="DD7" s="569">
        <v>26175</v>
      </c>
      <c r="DE7" s="348"/>
      <c r="DF7" s="348"/>
      <c r="DG7" s="348"/>
      <c r="DH7" s="348"/>
      <c r="DI7" s="348"/>
      <c r="DJ7" s="348"/>
      <c r="DK7" s="348"/>
      <c r="DL7" s="348"/>
      <c r="DM7" s="348"/>
      <c r="DN7" s="348"/>
      <c r="DO7" s="348"/>
      <c r="DP7" s="565"/>
      <c r="DQ7" s="569">
        <v>1349075</v>
      </c>
      <c r="DR7" s="348"/>
      <c r="DS7" s="348"/>
      <c r="DT7" s="348"/>
      <c r="DU7" s="348"/>
      <c r="DV7" s="348"/>
      <c r="DW7" s="348"/>
      <c r="DX7" s="348"/>
      <c r="DY7" s="348"/>
      <c r="DZ7" s="348"/>
      <c r="EA7" s="348"/>
      <c r="EB7" s="348"/>
      <c r="EC7" s="570"/>
    </row>
    <row r="8" spans="2:143" ht="11.25" customHeight="1" x14ac:dyDescent="0.2">
      <c r="B8" s="571" t="s">
        <v>220</v>
      </c>
      <c r="C8" s="572"/>
      <c r="D8" s="572"/>
      <c r="E8" s="572"/>
      <c r="F8" s="572"/>
      <c r="G8" s="572"/>
      <c r="H8" s="572"/>
      <c r="I8" s="572"/>
      <c r="J8" s="572"/>
      <c r="K8" s="572"/>
      <c r="L8" s="572"/>
      <c r="M8" s="572"/>
      <c r="N8" s="572"/>
      <c r="O8" s="572"/>
      <c r="P8" s="572"/>
      <c r="Q8" s="573"/>
      <c r="R8" s="564">
        <v>11482</v>
      </c>
      <c r="S8" s="348"/>
      <c r="T8" s="348"/>
      <c r="U8" s="348"/>
      <c r="V8" s="348"/>
      <c r="W8" s="348"/>
      <c r="X8" s="348"/>
      <c r="Y8" s="565"/>
      <c r="Z8" s="566">
        <v>0.1</v>
      </c>
      <c r="AA8" s="566"/>
      <c r="AB8" s="566"/>
      <c r="AC8" s="566"/>
      <c r="AD8" s="567">
        <v>11482</v>
      </c>
      <c r="AE8" s="567"/>
      <c r="AF8" s="567"/>
      <c r="AG8" s="567"/>
      <c r="AH8" s="567"/>
      <c r="AI8" s="567"/>
      <c r="AJ8" s="567"/>
      <c r="AK8" s="567"/>
      <c r="AL8" s="574">
        <v>0.2</v>
      </c>
      <c r="AM8" s="354"/>
      <c r="AN8" s="354"/>
      <c r="AO8" s="575"/>
      <c r="AP8" s="571" t="s">
        <v>123</v>
      </c>
      <c r="AQ8" s="572"/>
      <c r="AR8" s="572"/>
      <c r="AS8" s="572"/>
      <c r="AT8" s="572"/>
      <c r="AU8" s="572"/>
      <c r="AV8" s="572"/>
      <c r="AW8" s="572"/>
      <c r="AX8" s="572"/>
      <c r="AY8" s="572"/>
      <c r="AZ8" s="572"/>
      <c r="BA8" s="572"/>
      <c r="BB8" s="572"/>
      <c r="BC8" s="572"/>
      <c r="BD8" s="572"/>
      <c r="BE8" s="572"/>
      <c r="BF8" s="573"/>
      <c r="BG8" s="564">
        <v>48292</v>
      </c>
      <c r="BH8" s="348"/>
      <c r="BI8" s="348"/>
      <c r="BJ8" s="348"/>
      <c r="BK8" s="348"/>
      <c r="BL8" s="348"/>
      <c r="BM8" s="348"/>
      <c r="BN8" s="565"/>
      <c r="BO8" s="566">
        <v>1.3</v>
      </c>
      <c r="BP8" s="566"/>
      <c r="BQ8" s="566"/>
      <c r="BR8" s="566"/>
      <c r="BS8" s="569" t="s">
        <v>201</v>
      </c>
      <c r="BT8" s="348"/>
      <c r="BU8" s="348"/>
      <c r="BV8" s="348"/>
      <c r="BW8" s="348"/>
      <c r="BX8" s="348"/>
      <c r="BY8" s="348"/>
      <c r="BZ8" s="348"/>
      <c r="CA8" s="348"/>
      <c r="CB8" s="570"/>
      <c r="CD8" s="571" t="s">
        <v>327</v>
      </c>
      <c r="CE8" s="572"/>
      <c r="CF8" s="572"/>
      <c r="CG8" s="572"/>
      <c r="CH8" s="572"/>
      <c r="CI8" s="572"/>
      <c r="CJ8" s="572"/>
      <c r="CK8" s="572"/>
      <c r="CL8" s="572"/>
      <c r="CM8" s="572"/>
      <c r="CN8" s="572"/>
      <c r="CO8" s="572"/>
      <c r="CP8" s="572"/>
      <c r="CQ8" s="573"/>
      <c r="CR8" s="564">
        <v>2625747</v>
      </c>
      <c r="CS8" s="348"/>
      <c r="CT8" s="348"/>
      <c r="CU8" s="348"/>
      <c r="CV8" s="348"/>
      <c r="CW8" s="348"/>
      <c r="CX8" s="348"/>
      <c r="CY8" s="565"/>
      <c r="CZ8" s="566">
        <v>30.1</v>
      </c>
      <c r="DA8" s="566"/>
      <c r="DB8" s="566"/>
      <c r="DC8" s="566"/>
      <c r="DD8" s="569">
        <v>23089</v>
      </c>
      <c r="DE8" s="348"/>
      <c r="DF8" s="348"/>
      <c r="DG8" s="348"/>
      <c r="DH8" s="348"/>
      <c r="DI8" s="348"/>
      <c r="DJ8" s="348"/>
      <c r="DK8" s="348"/>
      <c r="DL8" s="348"/>
      <c r="DM8" s="348"/>
      <c r="DN8" s="348"/>
      <c r="DO8" s="348"/>
      <c r="DP8" s="565"/>
      <c r="DQ8" s="569">
        <v>1520328</v>
      </c>
      <c r="DR8" s="348"/>
      <c r="DS8" s="348"/>
      <c r="DT8" s="348"/>
      <c r="DU8" s="348"/>
      <c r="DV8" s="348"/>
      <c r="DW8" s="348"/>
      <c r="DX8" s="348"/>
      <c r="DY8" s="348"/>
      <c r="DZ8" s="348"/>
      <c r="EA8" s="348"/>
      <c r="EB8" s="348"/>
      <c r="EC8" s="570"/>
    </row>
    <row r="9" spans="2:143" ht="11.25" customHeight="1" x14ac:dyDescent="0.2">
      <c r="B9" s="571" t="s">
        <v>328</v>
      </c>
      <c r="C9" s="572"/>
      <c r="D9" s="572"/>
      <c r="E9" s="572"/>
      <c r="F9" s="572"/>
      <c r="G9" s="572"/>
      <c r="H9" s="572"/>
      <c r="I9" s="572"/>
      <c r="J9" s="572"/>
      <c r="K9" s="572"/>
      <c r="L9" s="572"/>
      <c r="M9" s="572"/>
      <c r="N9" s="572"/>
      <c r="O9" s="572"/>
      <c r="P9" s="572"/>
      <c r="Q9" s="573"/>
      <c r="R9" s="564">
        <v>9547</v>
      </c>
      <c r="S9" s="348"/>
      <c r="T9" s="348"/>
      <c r="U9" s="348"/>
      <c r="V9" s="348"/>
      <c r="W9" s="348"/>
      <c r="X9" s="348"/>
      <c r="Y9" s="565"/>
      <c r="Z9" s="566">
        <v>0.1</v>
      </c>
      <c r="AA9" s="566"/>
      <c r="AB9" s="566"/>
      <c r="AC9" s="566"/>
      <c r="AD9" s="567">
        <v>9547</v>
      </c>
      <c r="AE9" s="567"/>
      <c r="AF9" s="567"/>
      <c r="AG9" s="567"/>
      <c r="AH9" s="567"/>
      <c r="AI9" s="567"/>
      <c r="AJ9" s="567"/>
      <c r="AK9" s="567"/>
      <c r="AL9" s="574">
        <v>0.2</v>
      </c>
      <c r="AM9" s="354"/>
      <c r="AN9" s="354"/>
      <c r="AO9" s="575"/>
      <c r="AP9" s="571" t="s">
        <v>330</v>
      </c>
      <c r="AQ9" s="572"/>
      <c r="AR9" s="572"/>
      <c r="AS9" s="572"/>
      <c r="AT9" s="572"/>
      <c r="AU9" s="572"/>
      <c r="AV9" s="572"/>
      <c r="AW9" s="572"/>
      <c r="AX9" s="572"/>
      <c r="AY9" s="572"/>
      <c r="AZ9" s="572"/>
      <c r="BA9" s="572"/>
      <c r="BB9" s="572"/>
      <c r="BC9" s="572"/>
      <c r="BD9" s="572"/>
      <c r="BE9" s="572"/>
      <c r="BF9" s="573"/>
      <c r="BG9" s="564">
        <v>1256910</v>
      </c>
      <c r="BH9" s="348"/>
      <c r="BI9" s="348"/>
      <c r="BJ9" s="348"/>
      <c r="BK9" s="348"/>
      <c r="BL9" s="348"/>
      <c r="BM9" s="348"/>
      <c r="BN9" s="565"/>
      <c r="BO9" s="566">
        <v>33</v>
      </c>
      <c r="BP9" s="566"/>
      <c r="BQ9" s="566"/>
      <c r="BR9" s="566"/>
      <c r="BS9" s="569" t="s">
        <v>201</v>
      </c>
      <c r="BT9" s="348"/>
      <c r="BU9" s="348"/>
      <c r="BV9" s="348"/>
      <c r="BW9" s="348"/>
      <c r="BX9" s="348"/>
      <c r="BY9" s="348"/>
      <c r="BZ9" s="348"/>
      <c r="CA9" s="348"/>
      <c r="CB9" s="570"/>
      <c r="CD9" s="571" t="s">
        <v>332</v>
      </c>
      <c r="CE9" s="572"/>
      <c r="CF9" s="572"/>
      <c r="CG9" s="572"/>
      <c r="CH9" s="572"/>
      <c r="CI9" s="572"/>
      <c r="CJ9" s="572"/>
      <c r="CK9" s="572"/>
      <c r="CL9" s="572"/>
      <c r="CM9" s="572"/>
      <c r="CN9" s="572"/>
      <c r="CO9" s="572"/>
      <c r="CP9" s="572"/>
      <c r="CQ9" s="573"/>
      <c r="CR9" s="564">
        <v>876744</v>
      </c>
      <c r="CS9" s="348"/>
      <c r="CT9" s="348"/>
      <c r="CU9" s="348"/>
      <c r="CV9" s="348"/>
      <c r="CW9" s="348"/>
      <c r="CX9" s="348"/>
      <c r="CY9" s="565"/>
      <c r="CZ9" s="566">
        <v>10.1</v>
      </c>
      <c r="DA9" s="566"/>
      <c r="DB9" s="566"/>
      <c r="DC9" s="566"/>
      <c r="DD9" s="569">
        <v>36120</v>
      </c>
      <c r="DE9" s="348"/>
      <c r="DF9" s="348"/>
      <c r="DG9" s="348"/>
      <c r="DH9" s="348"/>
      <c r="DI9" s="348"/>
      <c r="DJ9" s="348"/>
      <c r="DK9" s="348"/>
      <c r="DL9" s="348"/>
      <c r="DM9" s="348"/>
      <c r="DN9" s="348"/>
      <c r="DO9" s="348"/>
      <c r="DP9" s="565"/>
      <c r="DQ9" s="569">
        <v>829479</v>
      </c>
      <c r="DR9" s="348"/>
      <c r="DS9" s="348"/>
      <c r="DT9" s="348"/>
      <c r="DU9" s="348"/>
      <c r="DV9" s="348"/>
      <c r="DW9" s="348"/>
      <c r="DX9" s="348"/>
      <c r="DY9" s="348"/>
      <c r="DZ9" s="348"/>
      <c r="EA9" s="348"/>
      <c r="EB9" s="348"/>
      <c r="EC9" s="570"/>
    </row>
    <row r="10" spans="2:143" ht="11.25" customHeight="1" x14ac:dyDescent="0.2">
      <c r="B10" s="571" t="s">
        <v>129</v>
      </c>
      <c r="C10" s="572"/>
      <c r="D10" s="572"/>
      <c r="E10" s="572"/>
      <c r="F10" s="572"/>
      <c r="G10" s="572"/>
      <c r="H10" s="572"/>
      <c r="I10" s="572"/>
      <c r="J10" s="572"/>
      <c r="K10" s="572"/>
      <c r="L10" s="572"/>
      <c r="M10" s="572"/>
      <c r="N10" s="572"/>
      <c r="O10" s="572"/>
      <c r="P10" s="572"/>
      <c r="Q10" s="573"/>
      <c r="R10" s="564" t="s">
        <v>201</v>
      </c>
      <c r="S10" s="348"/>
      <c r="T10" s="348"/>
      <c r="U10" s="348"/>
      <c r="V10" s="348"/>
      <c r="W10" s="348"/>
      <c r="X10" s="348"/>
      <c r="Y10" s="565"/>
      <c r="Z10" s="566" t="s">
        <v>201</v>
      </c>
      <c r="AA10" s="566"/>
      <c r="AB10" s="566"/>
      <c r="AC10" s="566"/>
      <c r="AD10" s="567" t="s">
        <v>201</v>
      </c>
      <c r="AE10" s="567"/>
      <c r="AF10" s="567"/>
      <c r="AG10" s="567"/>
      <c r="AH10" s="567"/>
      <c r="AI10" s="567"/>
      <c r="AJ10" s="567"/>
      <c r="AK10" s="567"/>
      <c r="AL10" s="574" t="s">
        <v>201</v>
      </c>
      <c r="AM10" s="354"/>
      <c r="AN10" s="354"/>
      <c r="AO10" s="575"/>
      <c r="AP10" s="571" t="s">
        <v>193</v>
      </c>
      <c r="AQ10" s="572"/>
      <c r="AR10" s="572"/>
      <c r="AS10" s="572"/>
      <c r="AT10" s="572"/>
      <c r="AU10" s="572"/>
      <c r="AV10" s="572"/>
      <c r="AW10" s="572"/>
      <c r="AX10" s="572"/>
      <c r="AY10" s="572"/>
      <c r="AZ10" s="572"/>
      <c r="BA10" s="572"/>
      <c r="BB10" s="572"/>
      <c r="BC10" s="572"/>
      <c r="BD10" s="572"/>
      <c r="BE10" s="572"/>
      <c r="BF10" s="573"/>
      <c r="BG10" s="564">
        <v>83222</v>
      </c>
      <c r="BH10" s="348"/>
      <c r="BI10" s="348"/>
      <c r="BJ10" s="348"/>
      <c r="BK10" s="348"/>
      <c r="BL10" s="348"/>
      <c r="BM10" s="348"/>
      <c r="BN10" s="565"/>
      <c r="BO10" s="566">
        <v>2.2000000000000002</v>
      </c>
      <c r="BP10" s="566"/>
      <c r="BQ10" s="566"/>
      <c r="BR10" s="566"/>
      <c r="BS10" s="569" t="s">
        <v>201</v>
      </c>
      <c r="BT10" s="348"/>
      <c r="BU10" s="348"/>
      <c r="BV10" s="348"/>
      <c r="BW10" s="348"/>
      <c r="BX10" s="348"/>
      <c r="BY10" s="348"/>
      <c r="BZ10" s="348"/>
      <c r="CA10" s="348"/>
      <c r="CB10" s="570"/>
      <c r="CD10" s="571" t="s">
        <v>45</v>
      </c>
      <c r="CE10" s="572"/>
      <c r="CF10" s="572"/>
      <c r="CG10" s="572"/>
      <c r="CH10" s="572"/>
      <c r="CI10" s="572"/>
      <c r="CJ10" s="572"/>
      <c r="CK10" s="572"/>
      <c r="CL10" s="572"/>
      <c r="CM10" s="572"/>
      <c r="CN10" s="572"/>
      <c r="CO10" s="572"/>
      <c r="CP10" s="572"/>
      <c r="CQ10" s="573"/>
      <c r="CR10" s="564">
        <v>6719</v>
      </c>
      <c r="CS10" s="348"/>
      <c r="CT10" s="348"/>
      <c r="CU10" s="348"/>
      <c r="CV10" s="348"/>
      <c r="CW10" s="348"/>
      <c r="CX10" s="348"/>
      <c r="CY10" s="565"/>
      <c r="CZ10" s="566">
        <v>0.1</v>
      </c>
      <c r="DA10" s="566"/>
      <c r="DB10" s="566"/>
      <c r="DC10" s="566"/>
      <c r="DD10" s="569" t="s">
        <v>201</v>
      </c>
      <c r="DE10" s="348"/>
      <c r="DF10" s="348"/>
      <c r="DG10" s="348"/>
      <c r="DH10" s="348"/>
      <c r="DI10" s="348"/>
      <c r="DJ10" s="348"/>
      <c r="DK10" s="348"/>
      <c r="DL10" s="348"/>
      <c r="DM10" s="348"/>
      <c r="DN10" s="348"/>
      <c r="DO10" s="348"/>
      <c r="DP10" s="565"/>
      <c r="DQ10" s="569">
        <v>719</v>
      </c>
      <c r="DR10" s="348"/>
      <c r="DS10" s="348"/>
      <c r="DT10" s="348"/>
      <c r="DU10" s="348"/>
      <c r="DV10" s="348"/>
      <c r="DW10" s="348"/>
      <c r="DX10" s="348"/>
      <c r="DY10" s="348"/>
      <c r="DZ10" s="348"/>
      <c r="EA10" s="348"/>
      <c r="EB10" s="348"/>
      <c r="EC10" s="570"/>
    </row>
    <row r="11" spans="2:143" ht="11.25" customHeight="1" x14ac:dyDescent="0.2">
      <c r="B11" s="571" t="s">
        <v>334</v>
      </c>
      <c r="C11" s="572"/>
      <c r="D11" s="572"/>
      <c r="E11" s="572"/>
      <c r="F11" s="572"/>
      <c r="G11" s="572"/>
      <c r="H11" s="572"/>
      <c r="I11" s="572"/>
      <c r="J11" s="572"/>
      <c r="K11" s="572"/>
      <c r="L11" s="572"/>
      <c r="M11" s="572"/>
      <c r="N11" s="572"/>
      <c r="O11" s="572"/>
      <c r="P11" s="572"/>
      <c r="Q11" s="573"/>
      <c r="R11" s="564" t="s">
        <v>201</v>
      </c>
      <c r="S11" s="348"/>
      <c r="T11" s="348"/>
      <c r="U11" s="348"/>
      <c r="V11" s="348"/>
      <c r="W11" s="348"/>
      <c r="X11" s="348"/>
      <c r="Y11" s="565"/>
      <c r="Z11" s="566" t="s">
        <v>201</v>
      </c>
      <c r="AA11" s="566"/>
      <c r="AB11" s="566"/>
      <c r="AC11" s="566"/>
      <c r="AD11" s="567" t="s">
        <v>201</v>
      </c>
      <c r="AE11" s="567"/>
      <c r="AF11" s="567"/>
      <c r="AG11" s="567"/>
      <c r="AH11" s="567"/>
      <c r="AI11" s="567"/>
      <c r="AJ11" s="567"/>
      <c r="AK11" s="567"/>
      <c r="AL11" s="574" t="s">
        <v>201</v>
      </c>
      <c r="AM11" s="354"/>
      <c r="AN11" s="354"/>
      <c r="AO11" s="575"/>
      <c r="AP11" s="571" t="s">
        <v>335</v>
      </c>
      <c r="AQ11" s="572"/>
      <c r="AR11" s="572"/>
      <c r="AS11" s="572"/>
      <c r="AT11" s="572"/>
      <c r="AU11" s="572"/>
      <c r="AV11" s="572"/>
      <c r="AW11" s="572"/>
      <c r="AX11" s="572"/>
      <c r="AY11" s="572"/>
      <c r="AZ11" s="572"/>
      <c r="BA11" s="572"/>
      <c r="BB11" s="572"/>
      <c r="BC11" s="572"/>
      <c r="BD11" s="572"/>
      <c r="BE11" s="572"/>
      <c r="BF11" s="573"/>
      <c r="BG11" s="564">
        <v>247019</v>
      </c>
      <c r="BH11" s="348"/>
      <c r="BI11" s="348"/>
      <c r="BJ11" s="348"/>
      <c r="BK11" s="348"/>
      <c r="BL11" s="348"/>
      <c r="BM11" s="348"/>
      <c r="BN11" s="565"/>
      <c r="BO11" s="566">
        <v>6.5</v>
      </c>
      <c r="BP11" s="566"/>
      <c r="BQ11" s="566"/>
      <c r="BR11" s="566"/>
      <c r="BS11" s="569">
        <v>50210</v>
      </c>
      <c r="BT11" s="348"/>
      <c r="BU11" s="348"/>
      <c r="BV11" s="348"/>
      <c r="BW11" s="348"/>
      <c r="BX11" s="348"/>
      <c r="BY11" s="348"/>
      <c r="BZ11" s="348"/>
      <c r="CA11" s="348"/>
      <c r="CB11" s="570"/>
      <c r="CD11" s="571" t="s">
        <v>338</v>
      </c>
      <c r="CE11" s="572"/>
      <c r="CF11" s="572"/>
      <c r="CG11" s="572"/>
      <c r="CH11" s="572"/>
      <c r="CI11" s="572"/>
      <c r="CJ11" s="572"/>
      <c r="CK11" s="572"/>
      <c r="CL11" s="572"/>
      <c r="CM11" s="572"/>
      <c r="CN11" s="572"/>
      <c r="CO11" s="572"/>
      <c r="CP11" s="572"/>
      <c r="CQ11" s="573"/>
      <c r="CR11" s="564">
        <v>183592</v>
      </c>
      <c r="CS11" s="348"/>
      <c r="CT11" s="348"/>
      <c r="CU11" s="348"/>
      <c r="CV11" s="348"/>
      <c r="CW11" s="348"/>
      <c r="CX11" s="348"/>
      <c r="CY11" s="565"/>
      <c r="CZ11" s="566">
        <v>2.1</v>
      </c>
      <c r="DA11" s="566"/>
      <c r="DB11" s="566"/>
      <c r="DC11" s="566"/>
      <c r="DD11" s="569">
        <v>61229</v>
      </c>
      <c r="DE11" s="348"/>
      <c r="DF11" s="348"/>
      <c r="DG11" s="348"/>
      <c r="DH11" s="348"/>
      <c r="DI11" s="348"/>
      <c r="DJ11" s="348"/>
      <c r="DK11" s="348"/>
      <c r="DL11" s="348"/>
      <c r="DM11" s="348"/>
      <c r="DN11" s="348"/>
      <c r="DO11" s="348"/>
      <c r="DP11" s="565"/>
      <c r="DQ11" s="569">
        <v>111931</v>
      </c>
      <c r="DR11" s="348"/>
      <c r="DS11" s="348"/>
      <c r="DT11" s="348"/>
      <c r="DU11" s="348"/>
      <c r="DV11" s="348"/>
      <c r="DW11" s="348"/>
      <c r="DX11" s="348"/>
      <c r="DY11" s="348"/>
      <c r="DZ11" s="348"/>
      <c r="EA11" s="348"/>
      <c r="EB11" s="348"/>
      <c r="EC11" s="570"/>
    </row>
    <row r="12" spans="2:143" ht="11.25" customHeight="1" x14ac:dyDescent="0.2">
      <c r="B12" s="571" t="s">
        <v>105</v>
      </c>
      <c r="C12" s="572"/>
      <c r="D12" s="572"/>
      <c r="E12" s="572"/>
      <c r="F12" s="572"/>
      <c r="G12" s="572"/>
      <c r="H12" s="572"/>
      <c r="I12" s="572"/>
      <c r="J12" s="572"/>
      <c r="K12" s="572"/>
      <c r="L12" s="572"/>
      <c r="M12" s="572"/>
      <c r="N12" s="572"/>
      <c r="O12" s="572"/>
      <c r="P12" s="572"/>
      <c r="Q12" s="573"/>
      <c r="R12" s="564">
        <v>491827</v>
      </c>
      <c r="S12" s="348"/>
      <c r="T12" s="348"/>
      <c r="U12" s="348"/>
      <c r="V12" s="348"/>
      <c r="W12" s="348"/>
      <c r="X12" s="348"/>
      <c r="Y12" s="565"/>
      <c r="Z12" s="566">
        <v>5.4</v>
      </c>
      <c r="AA12" s="566"/>
      <c r="AB12" s="566"/>
      <c r="AC12" s="566"/>
      <c r="AD12" s="567">
        <v>491827</v>
      </c>
      <c r="AE12" s="567"/>
      <c r="AF12" s="567"/>
      <c r="AG12" s="567"/>
      <c r="AH12" s="567"/>
      <c r="AI12" s="567"/>
      <c r="AJ12" s="567"/>
      <c r="AK12" s="567"/>
      <c r="AL12" s="574">
        <v>9.1</v>
      </c>
      <c r="AM12" s="354"/>
      <c r="AN12" s="354"/>
      <c r="AO12" s="575"/>
      <c r="AP12" s="571" t="s">
        <v>339</v>
      </c>
      <c r="AQ12" s="572"/>
      <c r="AR12" s="572"/>
      <c r="AS12" s="572"/>
      <c r="AT12" s="572"/>
      <c r="AU12" s="572"/>
      <c r="AV12" s="572"/>
      <c r="AW12" s="572"/>
      <c r="AX12" s="572"/>
      <c r="AY12" s="572"/>
      <c r="AZ12" s="572"/>
      <c r="BA12" s="572"/>
      <c r="BB12" s="572"/>
      <c r="BC12" s="572"/>
      <c r="BD12" s="572"/>
      <c r="BE12" s="572"/>
      <c r="BF12" s="573"/>
      <c r="BG12" s="564">
        <v>1809652</v>
      </c>
      <c r="BH12" s="348"/>
      <c r="BI12" s="348"/>
      <c r="BJ12" s="348"/>
      <c r="BK12" s="348"/>
      <c r="BL12" s="348"/>
      <c r="BM12" s="348"/>
      <c r="BN12" s="565"/>
      <c r="BO12" s="566">
        <v>47.5</v>
      </c>
      <c r="BP12" s="566"/>
      <c r="BQ12" s="566"/>
      <c r="BR12" s="566"/>
      <c r="BS12" s="569" t="s">
        <v>201</v>
      </c>
      <c r="BT12" s="348"/>
      <c r="BU12" s="348"/>
      <c r="BV12" s="348"/>
      <c r="BW12" s="348"/>
      <c r="BX12" s="348"/>
      <c r="BY12" s="348"/>
      <c r="BZ12" s="348"/>
      <c r="CA12" s="348"/>
      <c r="CB12" s="570"/>
      <c r="CD12" s="571" t="s">
        <v>89</v>
      </c>
      <c r="CE12" s="572"/>
      <c r="CF12" s="572"/>
      <c r="CG12" s="572"/>
      <c r="CH12" s="572"/>
      <c r="CI12" s="572"/>
      <c r="CJ12" s="572"/>
      <c r="CK12" s="572"/>
      <c r="CL12" s="572"/>
      <c r="CM12" s="572"/>
      <c r="CN12" s="572"/>
      <c r="CO12" s="572"/>
      <c r="CP12" s="572"/>
      <c r="CQ12" s="573"/>
      <c r="CR12" s="564">
        <v>120496</v>
      </c>
      <c r="CS12" s="348"/>
      <c r="CT12" s="348"/>
      <c r="CU12" s="348"/>
      <c r="CV12" s="348"/>
      <c r="CW12" s="348"/>
      <c r="CX12" s="348"/>
      <c r="CY12" s="565"/>
      <c r="CZ12" s="566">
        <v>1.4</v>
      </c>
      <c r="DA12" s="566"/>
      <c r="DB12" s="566"/>
      <c r="DC12" s="566"/>
      <c r="DD12" s="569" t="s">
        <v>201</v>
      </c>
      <c r="DE12" s="348"/>
      <c r="DF12" s="348"/>
      <c r="DG12" s="348"/>
      <c r="DH12" s="348"/>
      <c r="DI12" s="348"/>
      <c r="DJ12" s="348"/>
      <c r="DK12" s="348"/>
      <c r="DL12" s="348"/>
      <c r="DM12" s="348"/>
      <c r="DN12" s="348"/>
      <c r="DO12" s="348"/>
      <c r="DP12" s="565"/>
      <c r="DQ12" s="569">
        <v>81835</v>
      </c>
      <c r="DR12" s="348"/>
      <c r="DS12" s="348"/>
      <c r="DT12" s="348"/>
      <c r="DU12" s="348"/>
      <c r="DV12" s="348"/>
      <c r="DW12" s="348"/>
      <c r="DX12" s="348"/>
      <c r="DY12" s="348"/>
      <c r="DZ12" s="348"/>
      <c r="EA12" s="348"/>
      <c r="EB12" s="348"/>
      <c r="EC12" s="570"/>
    </row>
    <row r="13" spans="2:143" ht="11.25" customHeight="1" x14ac:dyDescent="0.2">
      <c r="B13" s="571" t="s">
        <v>144</v>
      </c>
      <c r="C13" s="572"/>
      <c r="D13" s="572"/>
      <c r="E13" s="572"/>
      <c r="F13" s="572"/>
      <c r="G13" s="572"/>
      <c r="H13" s="572"/>
      <c r="I13" s="572"/>
      <c r="J13" s="572"/>
      <c r="K13" s="572"/>
      <c r="L13" s="572"/>
      <c r="M13" s="572"/>
      <c r="N13" s="572"/>
      <c r="O13" s="572"/>
      <c r="P13" s="572"/>
      <c r="Q13" s="573"/>
      <c r="R13" s="564" t="s">
        <v>201</v>
      </c>
      <c r="S13" s="348"/>
      <c r="T13" s="348"/>
      <c r="U13" s="348"/>
      <c r="V13" s="348"/>
      <c r="W13" s="348"/>
      <c r="X13" s="348"/>
      <c r="Y13" s="565"/>
      <c r="Z13" s="566" t="s">
        <v>201</v>
      </c>
      <c r="AA13" s="566"/>
      <c r="AB13" s="566"/>
      <c r="AC13" s="566"/>
      <c r="AD13" s="567" t="s">
        <v>201</v>
      </c>
      <c r="AE13" s="567"/>
      <c r="AF13" s="567"/>
      <c r="AG13" s="567"/>
      <c r="AH13" s="567"/>
      <c r="AI13" s="567"/>
      <c r="AJ13" s="567"/>
      <c r="AK13" s="567"/>
      <c r="AL13" s="574" t="s">
        <v>201</v>
      </c>
      <c r="AM13" s="354"/>
      <c r="AN13" s="354"/>
      <c r="AO13" s="575"/>
      <c r="AP13" s="571" t="s">
        <v>148</v>
      </c>
      <c r="AQ13" s="572"/>
      <c r="AR13" s="572"/>
      <c r="AS13" s="572"/>
      <c r="AT13" s="572"/>
      <c r="AU13" s="572"/>
      <c r="AV13" s="572"/>
      <c r="AW13" s="572"/>
      <c r="AX13" s="572"/>
      <c r="AY13" s="572"/>
      <c r="AZ13" s="572"/>
      <c r="BA13" s="572"/>
      <c r="BB13" s="572"/>
      <c r="BC13" s="572"/>
      <c r="BD13" s="572"/>
      <c r="BE13" s="572"/>
      <c r="BF13" s="573"/>
      <c r="BG13" s="564">
        <v>1808076</v>
      </c>
      <c r="BH13" s="348"/>
      <c r="BI13" s="348"/>
      <c r="BJ13" s="348"/>
      <c r="BK13" s="348"/>
      <c r="BL13" s="348"/>
      <c r="BM13" s="348"/>
      <c r="BN13" s="565"/>
      <c r="BO13" s="566">
        <v>47.5</v>
      </c>
      <c r="BP13" s="566"/>
      <c r="BQ13" s="566"/>
      <c r="BR13" s="566"/>
      <c r="BS13" s="569" t="s">
        <v>201</v>
      </c>
      <c r="BT13" s="348"/>
      <c r="BU13" s="348"/>
      <c r="BV13" s="348"/>
      <c r="BW13" s="348"/>
      <c r="BX13" s="348"/>
      <c r="BY13" s="348"/>
      <c r="BZ13" s="348"/>
      <c r="CA13" s="348"/>
      <c r="CB13" s="570"/>
      <c r="CD13" s="571" t="s">
        <v>340</v>
      </c>
      <c r="CE13" s="572"/>
      <c r="CF13" s="572"/>
      <c r="CG13" s="572"/>
      <c r="CH13" s="572"/>
      <c r="CI13" s="572"/>
      <c r="CJ13" s="572"/>
      <c r="CK13" s="572"/>
      <c r="CL13" s="572"/>
      <c r="CM13" s="572"/>
      <c r="CN13" s="572"/>
      <c r="CO13" s="572"/>
      <c r="CP13" s="572"/>
      <c r="CQ13" s="573"/>
      <c r="CR13" s="564">
        <v>622690</v>
      </c>
      <c r="CS13" s="348"/>
      <c r="CT13" s="348"/>
      <c r="CU13" s="348"/>
      <c r="CV13" s="348"/>
      <c r="CW13" s="348"/>
      <c r="CX13" s="348"/>
      <c r="CY13" s="565"/>
      <c r="CZ13" s="566">
        <v>7.1</v>
      </c>
      <c r="DA13" s="566"/>
      <c r="DB13" s="566"/>
      <c r="DC13" s="566"/>
      <c r="DD13" s="569">
        <v>317337</v>
      </c>
      <c r="DE13" s="348"/>
      <c r="DF13" s="348"/>
      <c r="DG13" s="348"/>
      <c r="DH13" s="348"/>
      <c r="DI13" s="348"/>
      <c r="DJ13" s="348"/>
      <c r="DK13" s="348"/>
      <c r="DL13" s="348"/>
      <c r="DM13" s="348"/>
      <c r="DN13" s="348"/>
      <c r="DO13" s="348"/>
      <c r="DP13" s="565"/>
      <c r="DQ13" s="569">
        <v>385743</v>
      </c>
      <c r="DR13" s="348"/>
      <c r="DS13" s="348"/>
      <c r="DT13" s="348"/>
      <c r="DU13" s="348"/>
      <c r="DV13" s="348"/>
      <c r="DW13" s="348"/>
      <c r="DX13" s="348"/>
      <c r="DY13" s="348"/>
      <c r="DZ13" s="348"/>
      <c r="EA13" s="348"/>
      <c r="EB13" s="348"/>
      <c r="EC13" s="570"/>
    </row>
    <row r="14" spans="2:143" ht="11.25" customHeight="1" x14ac:dyDescent="0.2">
      <c r="B14" s="571" t="s">
        <v>341</v>
      </c>
      <c r="C14" s="572"/>
      <c r="D14" s="572"/>
      <c r="E14" s="572"/>
      <c r="F14" s="572"/>
      <c r="G14" s="572"/>
      <c r="H14" s="572"/>
      <c r="I14" s="572"/>
      <c r="J14" s="572"/>
      <c r="K14" s="572"/>
      <c r="L14" s="572"/>
      <c r="M14" s="572"/>
      <c r="N14" s="572"/>
      <c r="O14" s="572"/>
      <c r="P14" s="572"/>
      <c r="Q14" s="573"/>
      <c r="R14" s="564" t="s">
        <v>201</v>
      </c>
      <c r="S14" s="348"/>
      <c r="T14" s="348"/>
      <c r="U14" s="348"/>
      <c r="V14" s="348"/>
      <c r="W14" s="348"/>
      <c r="X14" s="348"/>
      <c r="Y14" s="565"/>
      <c r="Z14" s="566" t="s">
        <v>201</v>
      </c>
      <c r="AA14" s="566"/>
      <c r="AB14" s="566"/>
      <c r="AC14" s="566"/>
      <c r="AD14" s="567" t="s">
        <v>201</v>
      </c>
      <c r="AE14" s="567"/>
      <c r="AF14" s="567"/>
      <c r="AG14" s="567"/>
      <c r="AH14" s="567"/>
      <c r="AI14" s="567"/>
      <c r="AJ14" s="567"/>
      <c r="AK14" s="567"/>
      <c r="AL14" s="574" t="s">
        <v>201</v>
      </c>
      <c r="AM14" s="354"/>
      <c r="AN14" s="354"/>
      <c r="AO14" s="575"/>
      <c r="AP14" s="571" t="s">
        <v>217</v>
      </c>
      <c r="AQ14" s="572"/>
      <c r="AR14" s="572"/>
      <c r="AS14" s="572"/>
      <c r="AT14" s="572"/>
      <c r="AU14" s="572"/>
      <c r="AV14" s="572"/>
      <c r="AW14" s="572"/>
      <c r="AX14" s="572"/>
      <c r="AY14" s="572"/>
      <c r="AZ14" s="572"/>
      <c r="BA14" s="572"/>
      <c r="BB14" s="572"/>
      <c r="BC14" s="572"/>
      <c r="BD14" s="572"/>
      <c r="BE14" s="572"/>
      <c r="BF14" s="573"/>
      <c r="BG14" s="564">
        <v>83632</v>
      </c>
      <c r="BH14" s="348"/>
      <c r="BI14" s="348"/>
      <c r="BJ14" s="348"/>
      <c r="BK14" s="348"/>
      <c r="BL14" s="348"/>
      <c r="BM14" s="348"/>
      <c r="BN14" s="565"/>
      <c r="BO14" s="566">
        <v>2.2000000000000002</v>
      </c>
      <c r="BP14" s="566"/>
      <c r="BQ14" s="566"/>
      <c r="BR14" s="566"/>
      <c r="BS14" s="569" t="s">
        <v>201</v>
      </c>
      <c r="BT14" s="348"/>
      <c r="BU14" s="348"/>
      <c r="BV14" s="348"/>
      <c r="BW14" s="348"/>
      <c r="BX14" s="348"/>
      <c r="BY14" s="348"/>
      <c r="BZ14" s="348"/>
      <c r="CA14" s="348"/>
      <c r="CB14" s="570"/>
      <c r="CD14" s="571" t="s">
        <v>342</v>
      </c>
      <c r="CE14" s="572"/>
      <c r="CF14" s="572"/>
      <c r="CG14" s="572"/>
      <c r="CH14" s="572"/>
      <c r="CI14" s="572"/>
      <c r="CJ14" s="572"/>
      <c r="CK14" s="572"/>
      <c r="CL14" s="572"/>
      <c r="CM14" s="572"/>
      <c r="CN14" s="572"/>
      <c r="CO14" s="572"/>
      <c r="CP14" s="572"/>
      <c r="CQ14" s="573"/>
      <c r="CR14" s="564">
        <v>439002</v>
      </c>
      <c r="CS14" s="348"/>
      <c r="CT14" s="348"/>
      <c r="CU14" s="348"/>
      <c r="CV14" s="348"/>
      <c r="CW14" s="348"/>
      <c r="CX14" s="348"/>
      <c r="CY14" s="565"/>
      <c r="CZ14" s="566">
        <v>5</v>
      </c>
      <c r="DA14" s="566"/>
      <c r="DB14" s="566"/>
      <c r="DC14" s="566"/>
      <c r="DD14" s="569">
        <v>3535</v>
      </c>
      <c r="DE14" s="348"/>
      <c r="DF14" s="348"/>
      <c r="DG14" s="348"/>
      <c r="DH14" s="348"/>
      <c r="DI14" s="348"/>
      <c r="DJ14" s="348"/>
      <c r="DK14" s="348"/>
      <c r="DL14" s="348"/>
      <c r="DM14" s="348"/>
      <c r="DN14" s="348"/>
      <c r="DO14" s="348"/>
      <c r="DP14" s="565"/>
      <c r="DQ14" s="569">
        <v>435605</v>
      </c>
      <c r="DR14" s="348"/>
      <c r="DS14" s="348"/>
      <c r="DT14" s="348"/>
      <c r="DU14" s="348"/>
      <c r="DV14" s="348"/>
      <c r="DW14" s="348"/>
      <c r="DX14" s="348"/>
      <c r="DY14" s="348"/>
      <c r="DZ14" s="348"/>
      <c r="EA14" s="348"/>
      <c r="EB14" s="348"/>
      <c r="EC14" s="570"/>
    </row>
    <row r="15" spans="2:143" ht="11.25" customHeight="1" x14ac:dyDescent="0.2">
      <c r="B15" s="571" t="s">
        <v>343</v>
      </c>
      <c r="C15" s="572"/>
      <c r="D15" s="572"/>
      <c r="E15" s="572"/>
      <c r="F15" s="572"/>
      <c r="G15" s="572"/>
      <c r="H15" s="572"/>
      <c r="I15" s="572"/>
      <c r="J15" s="572"/>
      <c r="K15" s="572"/>
      <c r="L15" s="572"/>
      <c r="M15" s="572"/>
      <c r="N15" s="572"/>
      <c r="O15" s="572"/>
      <c r="P15" s="572"/>
      <c r="Q15" s="573"/>
      <c r="R15" s="564">
        <v>45246</v>
      </c>
      <c r="S15" s="348"/>
      <c r="T15" s="348"/>
      <c r="U15" s="348"/>
      <c r="V15" s="348"/>
      <c r="W15" s="348"/>
      <c r="X15" s="348"/>
      <c r="Y15" s="565"/>
      <c r="Z15" s="566">
        <v>0.5</v>
      </c>
      <c r="AA15" s="566"/>
      <c r="AB15" s="566"/>
      <c r="AC15" s="566"/>
      <c r="AD15" s="567">
        <v>45246</v>
      </c>
      <c r="AE15" s="567"/>
      <c r="AF15" s="567"/>
      <c r="AG15" s="567"/>
      <c r="AH15" s="567"/>
      <c r="AI15" s="567"/>
      <c r="AJ15" s="567"/>
      <c r="AK15" s="567"/>
      <c r="AL15" s="574">
        <v>0.8</v>
      </c>
      <c r="AM15" s="354"/>
      <c r="AN15" s="354"/>
      <c r="AO15" s="575"/>
      <c r="AP15" s="571" t="s">
        <v>345</v>
      </c>
      <c r="AQ15" s="572"/>
      <c r="AR15" s="572"/>
      <c r="AS15" s="572"/>
      <c r="AT15" s="572"/>
      <c r="AU15" s="572"/>
      <c r="AV15" s="572"/>
      <c r="AW15" s="572"/>
      <c r="AX15" s="572"/>
      <c r="AY15" s="572"/>
      <c r="AZ15" s="572"/>
      <c r="BA15" s="572"/>
      <c r="BB15" s="572"/>
      <c r="BC15" s="572"/>
      <c r="BD15" s="572"/>
      <c r="BE15" s="572"/>
      <c r="BF15" s="573"/>
      <c r="BG15" s="564">
        <v>174155</v>
      </c>
      <c r="BH15" s="348"/>
      <c r="BI15" s="348"/>
      <c r="BJ15" s="348"/>
      <c r="BK15" s="348"/>
      <c r="BL15" s="348"/>
      <c r="BM15" s="348"/>
      <c r="BN15" s="565"/>
      <c r="BO15" s="566">
        <v>4.5999999999999996</v>
      </c>
      <c r="BP15" s="566"/>
      <c r="BQ15" s="566"/>
      <c r="BR15" s="566"/>
      <c r="BS15" s="569" t="s">
        <v>201</v>
      </c>
      <c r="BT15" s="348"/>
      <c r="BU15" s="348"/>
      <c r="BV15" s="348"/>
      <c r="BW15" s="348"/>
      <c r="BX15" s="348"/>
      <c r="BY15" s="348"/>
      <c r="BZ15" s="348"/>
      <c r="CA15" s="348"/>
      <c r="CB15" s="570"/>
      <c r="CD15" s="571" t="s">
        <v>346</v>
      </c>
      <c r="CE15" s="572"/>
      <c r="CF15" s="572"/>
      <c r="CG15" s="572"/>
      <c r="CH15" s="572"/>
      <c r="CI15" s="572"/>
      <c r="CJ15" s="572"/>
      <c r="CK15" s="572"/>
      <c r="CL15" s="572"/>
      <c r="CM15" s="572"/>
      <c r="CN15" s="572"/>
      <c r="CO15" s="572"/>
      <c r="CP15" s="572"/>
      <c r="CQ15" s="573"/>
      <c r="CR15" s="564">
        <v>1524030</v>
      </c>
      <c r="CS15" s="348"/>
      <c r="CT15" s="348"/>
      <c r="CU15" s="348"/>
      <c r="CV15" s="348"/>
      <c r="CW15" s="348"/>
      <c r="CX15" s="348"/>
      <c r="CY15" s="565"/>
      <c r="CZ15" s="566">
        <v>17.5</v>
      </c>
      <c r="DA15" s="566"/>
      <c r="DB15" s="566"/>
      <c r="DC15" s="566"/>
      <c r="DD15" s="569">
        <v>548831</v>
      </c>
      <c r="DE15" s="348"/>
      <c r="DF15" s="348"/>
      <c r="DG15" s="348"/>
      <c r="DH15" s="348"/>
      <c r="DI15" s="348"/>
      <c r="DJ15" s="348"/>
      <c r="DK15" s="348"/>
      <c r="DL15" s="348"/>
      <c r="DM15" s="348"/>
      <c r="DN15" s="348"/>
      <c r="DO15" s="348"/>
      <c r="DP15" s="565"/>
      <c r="DQ15" s="569">
        <v>830291</v>
      </c>
      <c r="DR15" s="348"/>
      <c r="DS15" s="348"/>
      <c r="DT15" s="348"/>
      <c r="DU15" s="348"/>
      <c r="DV15" s="348"/>
      <c r="DW15" s="348"/>
      <c r="DX15" s="348"/>
      <c r="DY15" s="348"/>
      <c r="DZ15" s="348"/>
      <c r="EA15" s="348"/>
      <c r="EB15" s="348"/>
      <c r="EC15" s="570"/>
    </row>
    <row r="16" spans="2:143" ht="11.25" customHeight="1" x14ac:dyDescent="0.2">
      <c r="B16" s="571" t="s">
        <v>318</v>
      </c>
      <c r="C16" s="572"/>
      <c r="D16" s="572"/>
      <c r="E16" s="572"/>
      <c r="F16" s="572"/>
      <c r="G16" s="572"/>
      <c r="H16" s="572"/>
      <c r="I16" s="572"/>
      <c r="J16" s="572"/>
      <c r="K16" s="572"/>
      <c r="L16" s="572"/>
      <c r="M16" s="572"/>
      <c r="N16" s="572"/>
      <c r="O16" s="572"/>
      <c r="P16" s="572"/>
      <c r="Q16" s="573"/>
      <c r="R16" s="564" t="s">
        <v>201</v>
      </c>
      <c r="S16" s="348"/>
      <c r="T16" s="348"/>
      <c r="U16" s="348"/>
      <c r="V16" s="348"/>
      <c r="W16" s="348"/>
      <c r="X16" s="348"/>
      <c r="Y16" s="565"/>
      <c r="Z16" s="566" t="s">
        <v>201</v>
      </c>
      <c r="AA16" s="566"/>
      <c r="AB16" s="566"/>
      <c r="AC16" s="566"/>
      <c r="AD16" s="567" t="s">
        <v>201</v>
      </c>
      <c r="AE16" s="567"/>
      <c r="AF16" s="567"/>
      <c r="AG16" s="567"/>
      <c r="AH16" s="567"/>
      <c r="AI16" s="567"/>
      <c r="AJ16" s="567"/>
      <c r="AK16" s="567"/>
      <c r="AL16" s="574" t="s">
        <v>201</v>
      </c>
      <c r="AM16" s="354"/>
      <c r="AN16" s="354"/>
      <c r="AO16" s="575"/>
      <c r="AP16" s="571" t="s">
        <v>347</v>
      </c>
      <c r="AQ16" s="572"/>
      <c r="AR16" s="572"/>
      <c r="AS16" s="572"/>
      <c r="AT16" s="572"/>
      <c r="AU16" s="572"/>
      <c r="AV16" s="572"/>
      <c r="AW16" s="572"/>
      <c r="AX16" s="572"/>
      <c r="AY16" s="572"/>
      <c r="AZ16" s="572"/>
      <c r="BA16" s="572"/>
      <c r="BB16" s="572"/>
      <c r="BC16" s="572"/>
      <c r="BD16" s="572"/>
      <c r="BE16" s="572"/>
      <c r="BF16" s="573"/>
      <c r="BG16" s="564" t="s">
        <v>201</v>
      </c>
      <c r="BH16" s="348"/>
      <c r="BI16" s="348"/>
      <c r="BJ16" s="348"/>
      <c r="BK16" s="348"/>
      <c r="BL16" s="348"/>
      <c r="BM16" s="348"/>
      <c r="BN16" s="565"/>
      <c r="BO16" s="566" t="s">
        <v>201</v>
      </c>
      <c r="BP16" s="566"/>
      <c r="BQ16" s="566"/>
      <c r="BR16" s="566"/>
      <c r="BS16" s="569" t="s">
        <v>201</v>
      </c>
      <c r="BT16" s="348"/>
      <c r="BU16" s="348"/>
      <c r="BV16" s="348"/>
      <c r="BW16" s="348"/>
      <c r="BX16" s="348"/>
      <c r="BY16" s="348"/>
      <c r="BZ16" s="348"/>
      <c r="CA16" s="348"/>
      <c r="CB16" s="570"/>
      <c r="CD16" s="571" t="s">
        <v>348</v>
      </c>
      <c r="CE16" s="572"/>
      <c r="CF16" s="572"/>
      <c r="CG16" s="572"/>
      <c r="CH16" s="572"/>
      <c r="CI16" s="572"/>
      <c r="CJ16" s="572"/>
      <c r="CK16" s="572"/>
      <c r="CL16" s="572"/>
      <c r="CM16" s="572"/>
      <c r="CN16" s="572"/>
      <c r="CO16" s="572"/>
      <c r="CP16" s="572"/>
      <c r="CQ16" s="573"/>
      <c r="CR16" s="564" t="s">
        <v>201</v>
      </c>
      <c r="CS16" s="348"/>
      <c r="CT16" s="348"/>
      <c r="CU16" s="348"/>
      <c r="CV16" s="348"/>
      <c r="CW16" s="348"/>
      <c r="CX16" s="348"/>
      <c r="CY16" s="565"/>
      <c r="CZ16" s="566" t="s">
        <v>201</v>
      </c>
      <c r="DA16" s="566"/>
      <c r="DB16" s="566"/>
      <c r="DC16" s="566"/>
      <c r="DD16" s="569" t="s">
        <v>201</v>
      </c>
      <c r="DE16" s="348"/>
      <c r="DF16" s="348"/>
      <c r="DG16" s="348"/>
      <c r="DH16" s="348"/>
      <c r="DI16" s="348"/>
      <c r="DJ16" s="348"/>
      <c r="DK16" s="348"/>
      <c r="DL16" s="348"/>
      <c r="DM16" s="348"/>
      <c r="DN16" s="348"/>
      <c r="DO16" s="348"/>
      <c r="DP16" s="565"/>
      <c r="DQ16" s="569" t="s">
        <v>201</v>
      </c>
      <c r="DR16" s="348"/>
      <c r="DS16" s="348"/>
      <c r="DT16" s="348"/>
      <c r="DU16" s="348"/>
      <c r="DV16" s="348"/>
      <c r="DW16" s="348"/>
      <c r="DX16" s="348"/>
      <c r="DY16" s="348"/>
      <c r="DZ16" s="348"/>
      <c r="EA16" s="348"/>
      <c r="EB16" s="348"/>
      <c r="EC16" s="570"/>
    </row>
    <row r="17" spans="2:133" ht="11.25" customHeight="1" x14ac:dyDescent="0.2">
      <c r="B17" s="571" t="s">
        <v>166</v>
      </c>
      <c r="C17" s="572"/>
      <c r="D17" s="572"/>
      <c r="E17" s="572"/>
      <c r="F17" s="572"/>
      <c r="G17" s="572"/>
      <c r="H17" s="572"/>
      <c r="I17" s="572"/>
      <c r="J17" s="572"/>
      <c r="K17" s="572"/>
      <c r="L17" s="572"/>
      <c r="M17" s="572"/>
      <c r="N17" s="572"/>
      <c r="O17" s="572"/>
      <c r="P17" s="572"/>
      <c r="Q17" s="573"/>
      <c r="R17" s="564">
        <v>21276</v>
      </c>
      <c r="S17" s="348"/>
      <c r="T17" s="348"/>
      <c r="U17" s="348"/>
      <c r="V17" s="348"/>
      <c r="W17" s="348"/>
      <c r="X17" s="348"/>
      <c r="Y17" s="565"/>
      <c r="Z17" s="566">
        <v>0.2</v>
      </c>
      <c r="AA17" s="566"/>
      <c r="AB17" s="566"/>
      <c r="AC17" s="566"/>
      <c r="AD17" s="567">
        <v>21276</v>
      </c>
      <c r="AE17" s="567"/>
      <c r="AF17" s="567"/>
      <c r="AG17" s="567"/>
      <c r="AH17" s="567"/>
      <c r="AI17" s="567"/>
      <c r="AJ17" s="567"/>
      <c r="AK17" s="567"/>
      <c r="AL17" s="574">
        <v>0.4</v>
      </c>
      <c r="AM17" s="354"/>
      <c r="AN17" s="354"/>
      <c r="AO17" s="575"/>
      <c r="AP17" s="571" t="s">
        <v>349</v>
      </c>
      <c r="AQ17" s="572"/>
      <c r="AR17" s="572"/>
      <c r="AS17" s="572"/>
      <c r="AT17" s="572"/>
      <c r="AU17" s="572"/>
      <c r="AV17" s="572"/>
      <c r="AW17" s="572"/>
      <c r="AX17" s="572"/>
      <c r="AY17" s="572"/>
      <c r="AZ17" s="572"/>
      <c r="BA17" s="572"/>
      <c r="BB17" s="572"/>
      <c r="BC17" s="572"/>
      <c r="BD17" s="572"/>
      <c r="BE17" s="572"/>
      <c r="BF17" s="573"/>
      <c r="BG17" s="564" t="s">
        <v>201</v>
      </c>
      <c r="BH17" s="348"/>
      <c r="BI17" s="348"/>
      <c r="BJ17" s="348"/>
      <c r="BK17" s="348"/>
      <c r="BL17" s="348"/>
      <c r="BM17" s="348"/>
      <c r="BN17" s="565"/>
      <c r="BO17" s="566" t="s">
        <v>201</v>
      </c>
      <c r="BP17" s="566"/>
      <c r="BQ17" s="566"/>
      <c r="BR17" s="566"/>
      <c r="BS17" s="569" t="s">
        <v>201</v>
      </c>
      <c r="BT17" s="348"/>
      <c r="BU17" s="348"/>
      <c r="BV17" s="348"/>
      <c r="BW17" s="348"/>
      <c r="BX17" s="348"/>
      <c r="BY17" s="348"/>
      <c r="BZ17" s="348"/>
      <c r="CA17" s="348"/>
      <c r="CB17" s="570"/>
      <c r="CD17" s="571" t="s">
        <v>352</v>
      </c>
      <c r="CE17" s="572"/>
      <c r="CF17" s="572"/>
      <c r="CG17" s="572"/>
      <c r="CH17" s="572"/>
      <c r="CI17" s="572"/>
      <c r="CJ17" s="572"/>
      <c r="CK17" s="572"/>
      <c r="CL17" s="572"/>
      <c r="CM17" s="572"/>
      <c r="CN17" s="572"/>
      <c r="CO17" s="572"/>
      <c r="CP17" s="572"/>
      <c r="CQ17" s="573"/>
      <c r="CR17" s="564">
        <v>764826</v>
      </c>
      <c r="CS17" s="348"/>
      <c r="CT17" s="348"/>
      <c r="CU17" s="348"/>
      <c r="CV17" s="348"/>
      <c r="CW17" s="348"/>
      <c r="CX17" s="348"/>
      <c r="CY17" s="565"/>
      <c r="CZ17" s="566">
        <v>8.8000000000000007</v>
      </c>
      <c r="DA17" s="566"/>
      <c r="DB17" s="566"/>
      <c r="DC17" s="566"/>
      <c r="DD17" s="569" t="s">
        <v>201</v>
      </c>
      <c r="DE17" s="348"/>
      <c r="DF17" s="348"/>
      <c r="DG17" s="348"/>
      <c r="DH17" s="348"/>
      <c r="DI17" s="348"/>
      <c r="DJ17" s="348"/>
      <c r="DK17" s="348"/>
      <c r="DL17" s="348"/>
      <c r="DM17" s="348"/>
      <c r="DN17" s="348"/>
      <c r="DO17" s="348"/>
      <c r="DP17" s="565"/>
      <c r="DQ17" s="569">
        <v>747981</v>
      </c>
      <c r="DR17" s="348"/>
      <c r="DS17" s="348"/>
      <c r="DT17" s="348"/>
      <c r="DU17" s="348"/>
      <c r="DV17" s="348"/>
      <c r="DW17" s="348"/>
      <c r="DX17" s="348"/>
      <c r="DY17" s="348"/>
      <c r="DZ17" s="348"/>
      <c r="EA17" s="348"/>
      <c r="EB17" s="348"/>
      <c r="EC17" s="570"/>
    </row>
    <row r="18" spans="2:133" ht="11.25" customHeight="1" x14ac:dyDescent="0.2">
      <c r="B18" s="571" t="s">
        <v>336</v>
      </c>
      <c r="C18" s="572"/>
      <c r="D18" s="572"/>
      <c r="E18" s="572"/>
      <c r="F18" s="572"/>
      <c r="G18" s="572"/>
      <c r="H18" s="572"/>
      <c r="I18" s="572"/>
      <c r="J18" s="572"/>
      <c r="K18" s="572"/>
      <c r="L18" s="572"/>
      <c r="M18" s="572"/>
      <c r="N18" s="572"/>
      <c r="O18" s="572"/>
      <c r="P18" s="572"/>
      <c r="Q18" s="573"/>
      <c r="R18" s="564">
        <v>1051289</v>
      </c>
      <c r="S18" s="348"/>
      <c r="T18" s="348"/>
      <c r="U18" s="348"/>
      <c r="V18" s="348"/>
      <c r="W18" s="348"/>
      <c r="X18" s="348"/>
      <c r="Y18" s="565"/>
      <c r="Z18" s="566">
        <v>11.5</v>
      </c>
      <c r="AA18" s="566"/>
      <c r="AB18" s="566"/>
      <c r="AC18" s="566"/>
      <c r="AD18" s="567">
        <v>944870</v>
      </c>
      <c r="AE18" s="567"/>
      <c r="AF18" s="567"/>
      <c r="AG18" s="567"/>
      <c r="AH18" s="567"/>
      <c r="AI18" s="567"/>
      <c r="AJ18" s="567"/>
      <c r="AK18" s="567"/>
      <c r="AL18" s="574">
        <v>17.5</v>
      </c>
      <c r="AM18" s="354"/>
      <c r="AN18" s="354"/>
      <c r="AO18" s="575"/>
      <c r="AP18" s="571" t="s">
        <v>101</v>
      </c>
      <c r="AQ18" s="572"/>
      <c r="AR18" s="572"/>
      <c r="AS18" s="572"/>
      <c r="AT18" s="572"/>
      <c r="AU18" s="572"/>
      <c r="AV18" s="572"/>
      <c r="AW18" s="572"/>
      <c r="AX18" s="572"/>
      <c r="AY18" s="572"/>
      <c r="AZ18" s="572"/>
      <c r="BA18" s="572"/>
      <c r="BB18" s="572"/>
      <c r="BC18" s="572"/>
      <c r="BD18" s="572"/>
      <c r="BE18" s="572"/>
      <c r="BF18" s="573"/>
      <c r="BG18" s="564" t="s">
        <v>201</v>
      </c>
      <c r="BH18" s="348"/>
      <c r="BI18" s="348"/>
      <c r="BJ18" s="348"/>
      <c r="BK18" s="348"/>
      <c r="BL18" s="348"/>
      <c r="BM18" s="348"/>
      <c r="BN18" s="565"/>
      <c r="BO18" s="566" t="s">
        <v>201</v>
      </c>
      <c r="BP18" s="566"/>
      <c r="BQ18" s="566"/>
      <c r="BR18" s="566"/>
      <c r="BS18" s="569" t="s">
        <v>201</v>
      </c>
      <c r="BT18" s="348"/>
      <c r="BU18" s="348"/>
      <c r="BV18" s="348"/>
      <c r="BW18" s="348"/>
      <c r="BX18" s="348"/>
      <c r="BY18" s="348"/>
      <c r="BZ18" s="348"/>
      <c r="CA18" s="348"/>
      <c r="CB18" s="570"/>
      <c r="CD18" s="571" t="s">
        <v>354</v>
      </c>
      <c r="CE18" s="572"/>
      <c r="CF18" s="572"/>
      <c r="CG18" s="572"/>
      <c r="CH18" s="572"/>
      <c r="CI18" s="572"/>
      <c r="CJ18" s="572"/>
      <c r="CK18" s="572"/>
      <c r="CL18" s="572"/>
      <c r="CM18" s="572"/>
      <c r="CN18" s="572"/>
      <c r="CO18" s="572"/>
      <c r="CP18" s="572"/>
      <c r="CQ18" s="573"/>
      <c r="CR18" s="564" t="s">
        <v>201</v>
      </c>
      <c r="CS18" s="348"/>
      <c r="CT18" s="348"/>
      <c r="CU18" s="348"/>
      <c r="CV18" s="348"/>
      <c r="CW18" s="348"/>
      <c r="CX18" s="348"/>
      <c r="CY18" s="565"/>
      <c r="CZ18" s="566" t="s">
        <v>201</v>
      </c>
      <c r="DA18" s="566"/>
      <c r="DB18" s="566"/>
      <c r="DC18" s="566"/>
      <c r="DD18" s="569" t="s">
        <v>201</v>
      </c>
      <c r="DE18" s="348"/>
      <c r="DF18" s="348"/>
      <c r="DG18" s="348"/>
      <c r="DH18" s="348"/>
      <c r="DI18" s="348"/>
      <c r="DJ18" s="348"/>
      <c r="DK18" s="348"/>
      <c r="DL18" s="348"/>
      <c r="DM18" s="348"/>
      <c r="DN18" s="348"/>
      <c r="DO18" s="348"/>
      <c r="DP18" s="565"/>
      <c r="DQ18" s="569" t="s">
        <v>201</v>
      </c>
      <c r="DR18" s="348"/>
      <c r="DS18" s="348"/>
      <c r="DT18" s="348"/>
      <c r="DU18" s="348"/>
      <c r="DV18" s="348"/>
      <c r="DW18" s="348"/>
      <c r="DX18" s="348"/>
      <c r="DY18" s="348"/>
      <c r="DZ18" s="348"/>
      <c r="EA18" s="348"/>
      <c r="EB18" s="348"/>
      <c r="EC18" s="570"/>
    </row>
    <row r="19" spans="2:133" ht="11.25" customHeight="1" x14ac:dyDescent="0.2">
      <c r="B19" s="571" t="s">
        <v>297</v>
      </c>
      <c r="C19" s="572"/>
      <c r="D19" s="572"/>
      <c r="E19" s="572"/>
      <c r="F19" s="572"/>
      <c r="G19" s="572"/>
      <c r="H19" s="572"/>
      <c r="I19" s="572"/>
      <c r="J19" s="572"/>
      <c r="K19" s="572"/>
      <c r="L19" s="572"/>
      <c r="M19" s="572"/>
      <c r="N19" s="572"/>
      <c r="O19" s="572"/>
      <c r="P19" s="572"/>
      <c r="Q19" s="573"/>
      <c r="R19" s="564">
        <v>944870</v>
      </c>
      <c r="S19" s="348"/>
      <c r="T19" s="348"/>
      <c r="U19" s="348"/>
      <c r="V19" s="348"/>
      <c r="W19" s="348"/>
      <c r="X19" s="348"/>
      <c r="Y19" s="565"/>
      <c r="Z19" s="566">
        <v>10.4</v>
      </c>
      <c r="AA19" s="566"/>
      <c r="AB19" s="566"/>
      <c r="AC19" s="566"/>
      <c r="AD19" s="567">
        <v>944870</v>
      </c>
      <c r="AE19" s="567"/>
      <c r="AF19" s="567"/>
      <c r="AG19" s="567"/>
      <c r="AH19" s="567"/>
      <c r="AI19" s="567"/>
      <c r="AJ19" s="567"/>
      <c r="AK19" s="567"/>
      <c r="AL19" s="574">
        <v>17.5</v>
      </c>
      <c r="AM19" s="354"/>
      <c r="AN19" s="354"/>
      <c r="AO19" s="575"/>
      <c r="AP19" s="571" t="s">
        <v>355</v>
      </c>
      <c r="AQ19" s="572"/>
      <c r="AR19" s="572"/>
      <c r="AS19" s="572"/>
      <c r="AT19" s="572"/>
      <c r="AU19" s="572"/>
      <c r="AV19" s="572"/>
      <c r="AW19" s="572"/>
      <c r="AX19" s="572"/>
      <c r="AY19" s="572"/>
      <c r="AZ19" s="572"/>
      <c r="BA19" s="572"/>
      <c r="BB19" s="572"/>
      <c r="BC19" s="572"/>
      <c r="BD19" s="572"/>
      <c r="BE19" s="572"/>
      <c r="BF19" s="573"/>
      <c r="BG19" s="564">
        <v>105574</v>
      </c>
      <c r="BH19" s="348"/>
      <c r="BI19" s="348"/>
      <c r="BJ19" s="348"/>
      <c r="BK19" s="348"/>
      <c r="BL19" s="348"/>
      <c r="BM19" s="348"/>
      <c r="BN19" s="565"/>
      <c r="BO19" s="566">
        <v>2.8</v>
      </c>
      <c r="BP19" s="566"/>
      <c r="BQ19" s="566"/>
      <c r="BR19" s="566"/>
      <c r="BS19" s="569" t="s">
        <v>201</v>
      </c>
      <c r="BT19" s="348"/>
      <c r="BU19" s="348"/>
      <c r="BV19" s="348"/>
      <c r="BW19" s="348"/>
      <c r="BX19" s="348"/>
      <c r="BY19" s="348"/>
      <c r="BZ19" s="348"/>
      <c r="CA19" s="348"/>
      <c r="CB19" s="570"/>
      <c r="CD19" s="571" t="s">
        <v>356</v>
      </c>
      <c r="CE19" s="572"/>
      <c r="CF19" s="572"/>
      <c r="CG19" s="572"/>
      <c r="CH19" s="572"/>
      <c r="CI19" s="572"/>
      <c r="CJ19" s="572"/>
      <c r="CK19" s="572"/>
      <c r="CL19" s="572"/>
      <c r="CM19" s="572"/>
      <c r="CN19" s="572"/>
      <c r="CO19" s="572"/>
      <c r="CP19" s="572"/>
      <c r="CQ19" s="573"/>
      <c r="CR19" s="564" t="s">
        <v>201</v>
      </c>
      <c r="CS19" s="348"/>
      <c r="CT19" s="348"/>
      <c r="CU19" s="348"/>
      <c r="CV19" s="348"/>
      <c r="CW19" s="348"/>
      <c r="CX19" s="348"/>
      <c r="CY19" s="565"/>
      <c r="CZ19" s="566" t="s">
        <v>201</v>
      </c>
      <c r="DA19" s="566"/>
      <c r="DB19" s="566"/>
      <c r="DC19" s="566"/>
      <c r="DD19" s="569" t="s">
        <v>201</v>
      </c>
      <c r="DE19" s="348"/>
      <c r="DF19" s="348"/>
      <c r="DG19" s="348"/>
      <c r="DH19" s="348"/>
      <c r="DI19" s="348"/>
      <c r="DJ19" s="348"/>
      <c r="DK19" s="348"/>
      <c r="DL19" s="348"/>
      <c r="DM19" s="348"/>
      <c r="DN19" s="348"/>
      <c r="DO19" s="348"/>
      <c r="DP19" s="565"/>
      <c r="DQ19" s="569" t="s">
        <v>201</v>
      </c>
      <c r="DR19" s="348"/>
      <c r="DS19" s="348"/>
      <c r="DT19" s="348"/>
      <c r="DU19" s="348"/>
      <c r="DV19" s="348"/>
      <c r="DW19" s="348"/>
      <c r="DX19" s="348"/>
      <c r="DY19" s="348"/>
      <c r="DZ19" s="348"/>
      <c r="EA19" s="348"/>
      <c r="EB19" s="348"/>
      <c r="EC19" s="570"/>
    </row>
    <row r="20" spans="2:133" ht="11.25" customHeight="1" x14ac:dyDescent="0.2">
      <c r="B20" s="571" t="s">
        <v>295</v>
      </c>
      <c r="C20" s="572"/>
      <c r="D20" s="572"/>
      <c r="E20" s="572"/>
      <c r="F20" s="572"/>
      <c r="G20" s="572"/>
      <c r="H20" s="572"/>
      <c r="I20" s="572"/>
      <c r="J20" s="572"/>
      <c r="K20" s="572"/>
      <c r="L20" s="572"/>
      <c r="M20" s="572"/>
      <c r="N20" s="572"/>
      <c r="O20" s="572"/>
      <c r="P20" s="572"/>
      <c r="Q20" s="573"/>
      <c r="R20" s="564">
        <v>106419</v>
      </c>
      <c r="S20" s="348"/>
      <c r="T20" s="348"/>
      <c r="U20" s="348"/>
      <c r="V20" s="348"/>
      <c r="W20" s="348"/>
      <c r="X20" s="348"/>
      <c r="Y20" s="565"/>
      <c r="Z20" s="566">
        <v>1.2</v>
      </c>
      <c r="AA20" s="566"/>
      <c r="AB20" s="566"/>
      <c r="AC20" s="566"/>
      <c r="AD20" s="567" t="s">
        <v>201</v>
      </c>
      <c r="AE20" s="567"/>
      <c r="AF20" s="567"/>
      <c r="AG20" s="567"/>
      <c r="AH20" s="567"/>
      <c r="AI20" s="567"/>
      <c r="AJ20" s="567"/>
      <c r="AK20" s="567"/>
      <c r="AL20" s="574" t="s">
        <v>201</v>
      </c>
      <c r="AM20" s="354"/>
      <c r="AN20" s="354"/>
      <c r="AO20" s="575"/>
      <c r="AP20" s="571" t="s">
        <v>357</v>
      </c>
      <c r="AQ20" s="572"/>
      <c r="AR20" s="572"/>
      <c r="AS20" s="572"/>
      <c r="AT20" s="572"/>
      <c r="AU20" s="572"/>
      <c r="AV20" s="572"/>
      <c r="AW20" s="572"/>
      <c r="AX20" s="572"/>
      <c r="AY20" s="572"/>
      <c r="AZ20" s="572"/>
      <c r="BA20" s="572"/>
      <c r="BB20" s="572"/>
      <c r="BC20" s="572"/>
      <c r="BD20" s="572"/>
      <c r="BE20" s="572"/>
      <c r="BF20" s="573"/>
      <c r="BG20" s="564">
        <v>105574</v>
      </c>
      <c r="BH20" s="348"/>
      <c r="BI20" s="348"/>
      <c r="BJ20" s="348"/>
      <c r="BK20" s="348"/>
      <c r="BL20" s="348"/>
      <c r="BM20" s="348"/>
      <c r="BN20" s="565"/>
      <c r="BO20" s="566">
        <v>2.8</v>
      </c>
      <c r="BP20" s="566"/>
      <c r="BQ20" s="566"/>
      <c r="BR20" s="566"/>
      <c r="BS20" s="569" t="s">
        <v>201</v>
      </c>
      <c r="BT20" s="348"/>
      <c r="BU20" s="348"/>
      <c r="BV20" s="348"/>
      <c r="BW20" s="348"/>
      <c r="BX20" s="348"/>
      <c r="BY20" s="348"/>
      <c r="BZ20" s="348"/>
      <c r="CA20" s="348"/>
      <c r="CB20" s="570"/>
      <c r="CD20" s="571" t="s">
        <v>141</v>
      </c>
      <c r="CE20" s="572"/>
      <c r="CF20" s="572"/>
      <c r="CG20" s="572"/>
      <c r="CH20" s="572"/>
      <c r="CI20" s="572"/>
      <c r="CJ20" s="572"/>
      <c r="CK20" s="572"/>
      <c r="CL20" s="572"/>
      <c r="CM20" s="572"/>
      <c r="CN20" s="572"/>
      <c r="CO20" s="572"/>
      <c r="CP20" s="572"/>
      <c r="CQ20" s="573"/>
      <c r="CR20" s="564">
        <v>8712527</v>
      </c>
      <c r="CS20" s="348"/>
      <c r="CT20" s="348"/>
      <c r="CU20" s="348"/>
      <c r="CV20" s="348"/>
      <c r="CW20" s="348"/>
      <c r="CX20" s="348"/>
      <c r="CY20" s="565"/>
      <c r="CZ20" s="566">
        <v>100</v>
      </c>
      <c r="DA20" s="566"/>
      <c r="DB20" s="566"/>
      <c r="DC20" s="566"/>
      <c r="DD20" s="569">
        <v>1016316</v>
      </c>
      <c r="DE20" s="348"/>
      <c r="DF20" s="348"/>
      <c r="DG20" s="348"/>
      <c r="DH20" s="348"/>
      <c r="DI20" s="348"/>
      <c r="DJ20" s="348"/>
      <c r="DK20" s="348"/>
      <c r="DL20" s="348"/>
      <c r="DM20" s="348"/>
      <c r="DN20" s="348"/>
      <c r="DO20" s="348"/>
      <c r="DP20" s="565"/>
      <c r="DQ20" s="569">
        <v>6390207</v>
      </c>
      <c r="DR20" s="348"/>
      <c r="DS20" s="348"/>
      <c r="DT20" s="348"/>
      <c r="DU20" s="348"/>
      <c r="DV20" s="348"/>
      <c r="DW20" s="348"/>
      <c r="DX20" s="348"/>
      <c r="DY20" s="348"/>
      <c r="DZ20" s="348"/>
      <c r="EA20" s="348"/>
      <c r="EB20" s="348"/>
      <c r="EC20" s="570"/>
    </row>
    <row r="21" spans="2:133" ht="11.25" customHeight="1" x14ac:dyDescent="0.2">
      <c r="B21" s="571" t="s">
        <v>359</v>
      </c>
      <c r="C21" s="572"/>
      <c r="D21" s="572"/>
      <c r="E21" s="572"/>
      <c r="F21" s="572"/>
      <c r="G21" s="572"/>
      <c r="H21" s="572"/>
      <c r="I21" s="572"/>
      <c r="J21" s="572"/>
      <c r="K21" s="572"/>
      <c r="L21" s="572"/>
      <c r="M21" s="572"/>
      <c r="N21" s="572"/>
      <c r="O21" s="572"/>
      <c r="P21" s="572"/>
      <c r="Q21" s="573"/>
      <c r="R21" s="564" t="s">
        <v>201</v>
      </c>
      <c r="S21" s="348"/>
      <c r="T21" s="348"/>
      <c r="U21" s="348"/>
      <c r="V21" s="348"/>
      <c r="W21" s="348"/>
      <c r="X21" s="348"/>
      <c r="Y21" s="565"/>
      <c r="Z21" s="566" t="s">
        <v>201</v>
      </c>
      <c r="AA21" s="566"/>
      <c r="AB21" s="566"/>
      <c r="AC21" s="566"/>
      <c r="AD21" s="567" t="s">
        <v>201</v>
      </c>
      <c r="AE21" s="567"/>
      <c r="AF21" s="567"/>
      <c r="AG21" s="567"/>
      <c r="AH21" s="567"/>
      <c r="AI21" s="567"/>
      <c r="AJ21" s="567"/>
      <c r="AK21" s="567"/>
      <c r="AL21" s="574" t="s">
        <v>201</v>
      </c>
      <c r="AM21" s="354"/>
      <c r="AN21" s="354"/>
      <c r="AO21" s="575"/>
      <c r="AP21" s="586" t="s">
        <v>361</v>
      </c>
      <c r="AQ21" s="587"/>
      <c r="AR21" s="587"/>
      <c r="AS21" s="587"/>
      <c r="AT21" s="587"/>
      <c r="AU21" s="587"/>
      <c r="AV21" s="587"/>
      <c r="AW21" s="587"/>
      <c r="AX21" s="587"/>
      <c r="AY21" s="587"/>
      <c r="AZ21" s="587"/>
      <c r="BA21" s="587"/>
      <c r="BB21" s="587"/>
      <c r="BC21" s="587"/>
      <c r="BD21" s="587"/>
      <c r="BE21" s="587"/>
      <c r="BF21" s="588"/>
      <c r="BG21" s="564" t="s">
        <v>201</v>
      </c>
      <c r="BH21" s="348"/>
      <c r="BI21" s="348"/>
      <c r="BJ21" s="348"/>
      <c r="BK21" s="348"/>
      <c r="BL21" s="348"/>
      <c r="BM21" s="348"/>
      <c r="BN21" s="565"/>
      <c r="BO21" s="566" t="s">
        <v>201</v>
      </c>
      <c r="BP21" s="566"/>
      <c r="BQ21" s="566"/>
      <c r="BR21" s="566"/>
      <c r="BS21" s="569" t="s">
        <v>201</v>
      </c>
      <c r="BT21" s="348"/>
      <c r="BU21" s="348"/>
      <c r="BV21" s="348"/>
      <c r="BW21" s="348"/>
      <c r="BX21" s="348"/>
      <c r="BY21" s="348"/>
      <c r="BZ21" s="348"/>
      <c r="CA21" s="348"/>
      <c r="CB21" s="570"/>
      <c r="CD21" s="577"/>
      <c r="CE21" s="578"/>
      <c r="CF21" s="578"/>
      <c r="CG21" s="578"/>
      <c r="CH21" s="578"/>
      <c r="CI21" s="578"/>
      <c r="CJ21" s="578"/>
      <c r="CK21" s="578"/>
      <c r="CL21" s="578"/>
      <c r="CM21" s="578"/>
      <c r="CN21" s="578"/>
      <c r="CO21" s="578"/>
      <c r="CP21" s="578"/>
      <c r="CQ21" s="579"/>
      <c r="CR21" s="580"/>
      <c r="CS21" s="581"/>
      <c r="CT21" s="581"/>
      <c r="CU21" s="581"/>
      <c r="CV21" s="581"/>
      <c r="CW21" s="581"/>
      <c r="CX21" s="581"/>
      <c r="CY21" s="582"/>
      <c r="CZ21" s="583"/>
      <c r="DA21" s="583"/>
      <c r="DB21" s="583"/>
      <c r="DC21" s="583"/>
      <c r="DD21" s="584"/>
      <c r="DE21" s="581"/>
      <c r="DF21" s="581"/>
      <c r="DG21" s="581"/>
      <c r="DH21" s="581"/>
      <c r="DI21" s="581"/>
      <c r="DJ21" s="581"/>
      <c r="DK21" s="581"/>
      <c r="DL21" s="581"/>
      <c r="DM21" s="581"/>
      <c r="DN21" s="581"/>
      <c r="DO21" s="581"/>
      <c r="DP21" s="582"/>
      <c r="DQ21" s="584"/>
      <c r="DR21" s="581"/>
      <c r="DS21" s="581"/>
      <c r="DT21" s="581"/>
      <c r="DU21" s="581"/>
      <c r="DV21" s="581"/>
      <c r="DW21" s="581"/>
      <c r="DX21" s="581"/>
      <c r="DY21" s="581"/>
      <c r="DZ21" s="581"/>
      <c r="EA21" s="581"/>
      <c r="EB21" s="581"/>
      <c r="EC21" s="585"/>
    </row>
    <row r="22" spans="2:133" ht="11.25" customHeight="1" x14ac:dyDescent="0.2">
      <c r="B22" s="571" t="s">
        <v>80</v>
      </c>
      <c r="C22" s="572"/>
      <c r="D22" s="572"/>
      <c r="E22" s="572"/>
      <c r="F22" s="572"/>
      <c r="G22" s="572"/>
      <c r="H22" s="572"/>
      <c r="I22" s="572"/>
      <c r="J22" s="572"/>
      <c r="K22" s="572"/>
      <c r="L22" s="572"/>
      <c r="M22" s="572"/>
      <c r="N22" s="572"/>
      <c r="O22" s="572"/>
      <c r="P22" s="572"/>
      <c r="Q22" s="573"/>
      <c r="R22" s="564">
        <v>5586892</v>
      </c>
      <c r="S22" s="348"/>
      <c r="T22" s="348"/>
      <c r="U22" s="348"/>
      <c r="V22" s="348"/>
      <c r="W22" s="348"/>
      <c r="X22" s="348"/>
      <c r="Y22" s="565"/>
      <c r="Z22" s="566">
        <v>61.3</v>
      </c>
      <c r="AA22" s="566"/>
      <c r="AB22" s="566"/>
      <c r="AC22" s="566"/>
      <c r="AD22" s="567">
        <v>5374899</v>
      </c>
      <c r="AE22" s="567"/>
      <c r="AF22" s="567"/>
      <c r="AG22" s="567"/>
      <c r="AH22" s="567"/>
      <c r="AI22" s="567"/>
      <c r="AJ22" s="567"/>
      <c r="AK22" s="567"/>
      <c r="AL22" s="574">
        <v>99.7</v>
      </c>
      <c r="AM22" s="354"/>
      <c r="AN22" s="354"/>
      <c r="AO22" s="575"/>
      <c r="AP22" s="586" t="s">
        <v>362</v>
      </c>
      <c r="AQ22" s="587"/>
      <c r="AR22" s="587"/>
      <c r="AS22" s="587"/>
      <c r="AT22" s="587"/>
      <c r="AU22" s="587"/>
      <c r="AV22" s="587"/>
      <c r="AW22" s="587"/>
      <c r="AX22" s="587"/>
      <c r="AY22" s="587"/>
      <c r="AZ22" s="587"/>
      <c r="BA22" s="587"/>
      <c r="BB22" s="587"/>
      <c r="BC22" s="587"/>
      <c r="BD22" s="587"/>
      <c r="BE22" s="587"/>
      <c r="BF22" s="588"/>
      <c r="BG22" s="564" t="s">
        <v>201</v>
      </c>
      <c r="BH22" s="348"/>
      <c r="BI22" s="348"/>
      <c r="BJ22" s="348"/>
      <c r="BK22" s="348"/>
      <c r="BL22" s="348"/>
      <c r="BM22" s="348"/>
      <c r="BN22" s="565"/>
      <c r="BO22" s="566" t="s">
        <v>201</v>
      </c>
      <c r="BP22" s="566"/>
      <c r="BQ22" s="566"/>
      <c r="BR22" s="566"/>
      <c r="BS22" s="569" t="s">
        <v>201</v>
      </c>
      <c r="BT22" s="348"/>
      <c r="BU22" s="348"/>
      <c r="BV22" s="348"/>
      <c r="BW22" s="348"/>
      <c r="BX22" s="348"/>
      <c r="BY22" s="348"/>
      <c r="BZ22" s="348"/>
      <c r="CA22" s="348"/>
      <c r="CB22" s="570"/>
      <c r="CD22" s="342" t="s">
        <v>364</v>
      </c>
      <c r="CE22" s="343"/>
      <c r="CF22" s="343"/>
      <c r="CG22" s="343"/>
      <c r="CH22" s="343"/>
      <c r="CI22" s="343"/>
      <c r="CJ22" s="343"/>
      <c r="CK22" s="343"/>
      <c r="CL22" s="343"/>
      <c r="CM22" s="343"/>
      <c r="CN22" s="343"/>
      <c r="CO22" s="343"/>
      <c r="CP22" s="343"/>
      <c r="CQ22" s="343"/>
      <c r="CR22" s="343"/>
      <c r="CS22" s="343"/>
      <c r="CT22" s="343"/>
      <c r="CU22" s="343"/>
      <c r="CV22" s="343"/>
      <c r="CW22" s="343"/>
      <c r="CX22" s="343"/>
      <c r="CY22" s="343"/>
      <c r="CZ22" s="343"/>
      <c r="DA22" s="343"/>
      <c r="DB22" s="343"/>
      <c r="DC22" s="343"/>
      <c r="DD22" s="343"/>
      <c r="DE22" s="343"/>
      <c r="DF22" s="343"/>
      <c r="DG22" s="343"/>
      <c r="DH22" s="343"/>
      <c r="DI22" s="343"/>
      <c r="DJ22" s="343"/>
      <c r="DK22" s="343"/>
      <c r="DL22" s="343"/>
      <c r="DM22" s="343"/>
      <c r="DN22" s="343"/>
      <c r="DO22" s="343"/>
      <c r="DP22" s="343"/>
      <c r="DQ22" s="343"/>
      <c r="DR22" s="343"/>
      <c r="DS22" s="343"/>
      <c r="DT22" s="343"/>
      <c r="DU22" s="343"/>
      <c r="DV22" s="343"/>
      <c r="DW22" s="343"/>
      <c r="DX22" s="343"/>
      <c r="DY22" s="343"/>
      <c r="DZ22" s="343"/>
      <c r="EA22" s="343"/>
      <c r="EB22" s="343"/>
      <c r="EC22" s="392"/>
    </row>
    <row r="23" spans="2:133" ht="11.25" customHeight="1" x14ac:dyDescent="0.2">
      <c r="B23" s="571" t="s">
        <v>365</v>
      </c>
      <c r="C23" s="572"/>
      <c r="D23" s="572"/>
      <c r="E23" s="572"/>
      <c r="F23" s="572"/>
      <c r="G23" s="572"/>
      <c r="H23" s="572"/>
      <c r="I23" s="572"/>
      <c r="J23" s="572"/>
      <c r="K23" s="572"/>
      <c r="L23" s="572"/>
      <c r="M23" s="572"/>
      <c r="N23" s="572"/>
      <c r="O23" s="572"/>
      <c r="P23" s="572"/>
      <c r="Q23" s="573"/>
      <c r="R23" s="564">
        <v>3776</v>
      </c>
      <c r="S23" s="348"/>
      <c r="T23" s="348"/>
      <c r="U23" s="348"/>
      <c r="V23" s="348"/>
      <c r="W23" s="348"/>
      <c r="X23" s="348"/>
      <c r="Y23" s="565"/>
      <c r="Z23" s="566">
        <v>0</v>
      </c>
      <c r="AA23" s="566"/>
      <c r="AB23" s="566"/>
      <c r="AC23" s="566"/>
      <c r="AD23" s="567">
        <v>3776</v>
      </c>
      <c r="AE23" s="567"/>
      <c r="AF23" s="567"/>
      <c r="AG23" s="567"/>
      <c r="AH23" s="567"/>
      <c r="AI23" s="567"/>
      <c r="AJ23" s="567"/>
      <c r="AK23" s="567"/>
      <c r="AL23" s="574">
        <v>0.1</v>
      </c>
      <c r="AM23" s="354"/>
      <c r="AN23" s="354"/>
      <c r="AO23" s="575"/>
      <c r="AP23" s="586" t="s">
        <v>118</v>
      </c>
      <c r="AQ23" s="587"/>
      <c r="AR23" s="587"/>
      <c r="AS23" s="587"/>
      <c r="AT23" s="587"/>
      <c r="AU23" s="587"/>
      <c r="AV23" s="587"/>
      <c r="AW23" s="587"/>
      <c r="AX23" s="587"/>
      <c r="AY23" s="587"/>
      <c r="AZ23" s="587"/>
      <c r="BA23" s="587"/>
      <c r="BB23" s="587"/>
      <c r="BC23" s="587"/>
      <c r="BD23" s="587"/>
      <c r="BE23" s="587"/>
      <c r="BF23" s="588"/>
      <c r="BG23" s="564">
        <v>105574</v>
      </c>
      <c r="BH23" s="348"/>
      <c r="BI23" s="348"/>
      <c r="BJ23" s="348"/>
      <c r="BK23" s="348"/>
      <c r="BL23" s="348"/>
      <c r="BM23" s="348"/>
      <c r="BN23" s="565"/>
      <c r="BO23" s="566">
        <v>2.8</v>
      </c>
      <c r="BP23" s="566"/>
      <c r="BQ23" s="566"/>
      <c r="BR23" s="566"/>
      <c r="BS23" s="569" t="s">
        <v>201</v>
      </c>
      <c r="BT23" s="348"/>
      <c r="BU23" s="348"/>
      <c r="BV23" s="348"/>
      <c r="BW23" s="348"/>
      <c r="BX23" s="348"/>
      <c r="BY23" s="348"/>
      <c r="BZ23" s="348"/>
      <c r="CA23" s="348"/>
      <c r="CB23" s="570"/>
      <c r="CD23" s="342" t="s">
        <v>314</v>
      </c>
      <c r="CE23" s="343"/>
      <c r="CF23" s="343"/>
      <c r="CG23" s="343"/>
      <c r="CH23" s="343"/>
      <c r="CI23" s="343"/>
      <c r="CJ23" s="343"/>
      <c r="CK23" s="343"/>
      <c r="CL23" s="343"/>
      <c r="CM23" s="343"/>
      <c r="CN23" s="343"/>
      <c r="CO23" s="343"/>
      <c r="CP23" s="343"/>
      <c r="CQ23" s="392"/>
      <c r="CR23" s="342" t="s">
        <v>367</v>
      </c>
      <c r="CS23" s="343"/>
      <c r="CT23" s="343"/>
      <c r="CU23" s="343"/>
      <c r="CV23" s="343"/>
      <c r="CW23" s="343"/>
      <c r="CX23" s="343"/>
      <c r="CY23" s="392"/>
      <c r="CZ23" s="342" t="s">
        <v>370</v>
      </c>
      <c r="DA23" s="343"/>
      <c r="DB23" s="343"/>
      <c r="DC23" s="392"/>
      <c r="DD23" s="342" t="s">
        <v>301</v>
      </c>
      <c r="DE23" s="343"/>
      <c r="DF23" s="343"/>
      <c r="DG23" s="343"/>
      <c r="DH23" s="343"/>
      <c r="DI23" s="343"/>
      <c r="DJ23" s="343"/>
      <c r="DK23" s="392"/>
      <c r="DL23" s="589" t="s">
        <v>373</v>
      </c>
      <c r="DM23" s="590"/>
      <c r="DN23" s="590"/>
      <c r="DO23" s="590"/>
      <c r="DP23" s="590"/>
      <c r="DQ23" s="590"/>
      <c r="DR23" s="590"/>
      <c r="DS23" s="590"/>
      <c r="DT23" s="590"/>
      <c r="DU23" s="590"/>
      <c r="DV23" s="591"/>
      <c r="DW23" s="342" t="s">
        <v>374</v>
      </c>
      <c r="DX23" s="343"/>
      <c r="DY23" s="343"/>
      <c r="DZ23" s="343"/>
      <c r="EA23" s="343"/>
      <c r="EB23" s="343"/>
      <c r="EC23" s="392"/>
    </row>
    <row r="24" spans="2:133" ht="11.25" customHeight="1" x14ac:dyDescent="0.2">
      <c r="B24" s="571" t="s">
        <v>158</v>
      </c>
      <c r="C24" s="572"/>
      <c r="D24" s="572"/>
      <c r="E24" s="572"/>
      <c r="F24" s="572"/>
      <c r="G24" s="572"/>
      <c r="H24" s="572"/>
      <c r="I24" s="572"/>
      <c r="J24" s="572"/>
      <c r="K24" s="572"/>
      <c r="L24" s="572"/>
      <c r="M24" s="572"/>
      <c r="N24" s="572"/>
      <c r="O24" s="572"/>
      <c r="P24" s="572"/>
      <c r="Q24" s="573"/>
      <c r="R24" s="564">
        <v>23021</v>
      </c>
      <c r="S24" s="348"/>
      <c r="T24" s="348"/>
      <c r="U24" s="348"/>
      <c r="V24" s="348"/>
      <c r="W24" s="348"/>
      <c r="X24" s="348"/>
      <c r="Y24" s="565"/>
      <c r="Z24" s="566">
        <v>0.3</v>
      </c>
      <c r="AA24" s="566"/>
      <c r="AB24" s="566"/>
      <c r="AC24" s="566"/>
      <c r="AD24" s="567" t="s">
        <v>201</v>
      </c>
      <c r="AE24" s="567"/>
      <c r="AF24" s="567"/>
      <c r="AG24" s="567"/>
      <c r="AH24" s="567"/>
      <c r="AI24" s="567"/>
      <c r="AJ24" s="567"/>
      <c r="AK24" s="567"/>
      <c r="AL24" s="574" t="s">
        <v>201</v>
      </c>
      <c r="AM24" s="354"/>
      <c r="AN24" s="354"/>
      <c r="AO24" s="575"/>
      <c r="AP24" s="586" t="s">
        <v>375</v>
      </c>
      <c r="AQ24" s="587"/>
      <c r="AR24" s="587"/>
      <c r="AS24" s="587"/>
      <c r="AT24" s="587"/>
      <c r="AU24" s="587"/>
      <c r="AV24" s="587"/>
      <c r="AW24" s="587"/>
      <c r="AX24" s="587"/>
      <c r="AY24" s="587"/>
      <c r="AZ24" s="587"/>
      <c r="BA24" s="587"/>
      <c r="BB24" s="587"/>
      <c r="BC24" s="587"/>
      <c r="BD24" s="587"/>
      <c r="BE24" s="587"/>
      <c r="BF24" s="588"/>
      <c r="BG24" s="564" t="s">
        <v>201</v>
      </c>
      <c r="BH24" s="348"/>
      <c r="BI24" s="348"/>
      <c r="BJ24" s="348"/>
      <c r="BK24" s="348"/>
      <c r="BL24" s="348"/>
      <c r="BM24" s="348"/>
      <c r="BN24" s="565"/>
      <c r="BO24" s="566" t="s">
        <v>201</v>
      </c>
      <c r="BP24" s="566"/>
      <c r="BQ24" s="566"/>
      <c r="BR24" s="566"/>
      <c r="BS24" s="569" t="s">
        <v>201</v>
      </c>
      <c r="BT24" s="348"/>
      <c r="BU24" s="348"/>
      <c r="BV24" s="348"/>
      <c r="BW24" s="348"/>
      <c r="BX24" s="348"/>
      <c r="BY24" s="348"/>
      <c r="BZ24" s="348"/>
      <c r="CA24" s="348"/>
      <c r="CB24" s="570"/>
      <c r="CD24" s="553" t="s">
        <v>377</v>
      </c>
      <c r="CE24" s="554"/>
      <c r="CF24" s="554"/>
      <c r="CG24" s="554"/>
      <c r="CH24" s="554"/>
      <c r="CI24" s="554"/>
      <c r="CJ24" s="554"/>
      <c r="CK24" s="554"/>
      <c r="CL24" s="554"/>
      <c r="CM24" s="554"/>
      <c r="CN24" s="554"/>
      <c r="CO24" s="554"/>
      <c r="CP24" s="554"/>
      <c r="CQ24" s="555"/>
      <c r="CR24" s="556">
        <v>3672921</v>
      </c>
      <c r="CS24" s="557"/>
      <c r="CT24" s="557"/>
      <c r="CU24" s="557"/>
      <c r="CV24" s="557"/>
      <c r="CW24" s="557"/>
      <c r="CX24" s="557"/>
      <c r="CY24" s="558"/>
      <c r="CZ24" s="561">
        <v>42.2</v>
      </c>
      <c r="DA24" s="562"/>
      <c r="DB24" s="562"/>
      <c r="DC24" s="576"/>
      <c r="DD24" s="592">
        <v>2657945</v>
      </c>
      <c r="DE24" s="557"/>
      <c r="DF24" s="557"/>
      <c r="DG24" s="557"/>
      <c r="DH24" s="557"/>
      <c r="DI24" s="557"/>
      <c r="DJ24" s="557"/>
      <c r="DK24" s="558"/>
      <c r="DL24" s="592">
        <v>2655517</v>
      </c>
      <c r="DM24" s="557"/>
      <c r="DN24" s="557"/>
      <c r="DO24" s="557"/>
      <c r="DP24" s="557"/>
      <c r="DQ24" s="557"/>
      <c r="DR24" s="557"/>
      <c r="DS24" s="557"/>
      <c r="DT24" s="557"/>
      <c r="DU24" s="557"/>
      <c r="DV24" s="558"/>
      <c r="DW24" s="561">
        <v>45.9</v>
      </c>
      <c r="DX24" s="562"/>
      <c r="DY24" s="562"/>
      <c r="DZ24" s="562"/>
      <c r="EA24" s="562"/>
      <c r="EB24" s="562"/>
      <c r="EC24" s="563"/>
    </row>
    <row r="25" spans="2:133" ht="11.25" customHeight="1" x14ac:dyDescent="0.2">
      <c r="B25" s="571" t="s">
        <v>313</v>
      </c>
      <c r="C25" s="572"/>
      <c r="D25" s="572"/>
      <c r="E25" s="572"/>
      <c r="F25" s="572"/>
      <c r="G25" s="572"/>
      <c r="H25" s="572"/>
      <c r="I25" s="572"/>
      <c r="J25" s="572"/>
      <c r="K25" s="572"/>
      <c r="L25" s="572"/>
      <c r="M25" s="572"/>
      <c r="N25" s="572"/>
      <c r="O25" s="572"/>
      <c r="P25" s="572"/>
      <c r="Q25" s="573"/>
      <c r="R25" s="564">
        <v>115600</v>
      </c>
      <c r="S25" s="348"/>
      <c r="T25" s="348"/>
      <c r="U25" s="348"/>
      <c r="V25" s="348"/>
      <c r="W25" s="348"/>
      <c r="X25" s="348"/>
      <c r="Y25" s="565"/>
      <c r="Z25" s="566">
        <v>1.3</v>
      </c>
      <c r="AA25" s="566"/>
      <c r="AB25" s="566"/>
      <c r="AC25" s="566"/>
      <c r="AD25" s="567">
        <v>5209</v>
      </c>
      <c r="AE25" s="567"/>
      <c r="AF25" s="567"/>
      <c r="AG25" s="567"/>
      <c r="AH25" s="567"/>
      <c r="AI25" s="567"/>
      <c r="AJ25" s="567"/>
      <c r="AK25" s="567"/>
      <c r="AL25" s="574">
        <v>0.1</v>
      </c>
      <c r="AM25" s="354"/>
      <c r="AN25" s="354"/>
      <c r="AO25" s="575"/>
      <c r="AP25" s="586" t="s">
        <v>275</v>
      </c>
      <c r="AQ25" s="587"/>
      <c r="AR25" s="587"/>
      <c r="AS25" s="587"/>
      <c r="AT25" s="587"/>
      <c r="AU25" s="587"/>
      <c r="AV25" s="587"/>
      <c r="AW25" s="587"/>
      <c r="AX25" s="587"/>
      <c r="AY25" s="587"/>
      <c r="AZ25" s="587"/>
      <c r="BA25" s="587"/>
      <c r="BB25" s="587"/>
      <c r="BC25" s="587"/>
      <c r="BD25" s="587"/>
      <c r="BE25" s="587"/>
      <c r="BF25" s="588"/>
      <c r="BG25" s="564" t="s">
        <v>201</v>
      </c>
      <c r="BH25" s="348"/>
      <c r="BI25" s="348"/>
      <c r="BJ25" s="348"/>
      <c r="BK25" s="348"/>
      <c r="BL25" s="348"/>
      <c r="BM25" s="348"/>
      <c r="BN25" s="565"/>
      <c r="BO25" s="566" t="s">
        <v>201</v>
      </c>
      <c r="BP25" s="566"/>
      <c r="BQ25" s="566"/>
      <c r="BR25" s="566"/>
      <c r="BS25" s="569" t="s">
        <v>201</v>
      </c>
      <c r="BT25" s="348"/>
      <c r="BU25" s="348"/>
      <c r="BV25" s="348"/>
      <c r="BW25" s="348"/>
      <c r="BX25" s="348"/>
      <c r="BY25" s="348"/>
      <c r="BZ25" s="348"/>
      <c r="CA25" s="348"/>
      <c r="CB25" s="570"/>
      <c r="CD25" s="571" t="s">
        <v>199</v>
      </c>
      <c r="CE25" s="572"/>
      <c r="CF25" s="572"/>
      <c r="CG25" s="572"/>
      <c r="CH25" s="572"/>
      <c r="CI25" s="572"/>
      <c r="CJ25" s="572"/>
      <c r="CK25" s="572"/>
      <c r="CL25" s="572"/>
      <c r="CM25" s="572"/>
      <c r="CN25" s="572"/>
      <c r="CO25" s="572"/>
      <c r="CP25" s="572"/>
      <c r="CQ25" s="573"/>
      <c r="CR25" s="564">
        <v>1409413</v>
      </c>
      <c r="CS25" s="593"/>
      <c r="CT25" s="593"/>
      <c r="CU25" s="593"/>
      <c r="CV25" s="593"/>
      <c r="CW25" s="593"/>
      <c r="CX25" s="593"/>
      <c r="CY25" s="594"/>
      <c r="CZ25" s="574">
        <v>16.2</v>
      </c>
      <c r="DA25" s="595"/>
      <c r="DB25" s="595"/>
      <c r="DC25" s="596"/>
      <c r="DD25" s="569">
        <v>1262669</v>
      </c>
      <c r="DE25" s="593"/>
      <c r="DF25" s="593"/>
      <c r="DG25" s="593"/>
      <c r="DH25" s="593"/>
      <c r="DI25" s="593"/>
      <c r="DJ25" s="593"/>
      <c r="DK25" s="594"/>
      <c r="DL25" s="569">
        <v>1260799</v>
      </c>
      <c r="DM25" s="593"/>
      <c r="DN25" s="593"/>
      <c r="DO25" s="593"/>
      <c r="DP25" s="593"/>
      <c r="DQ25" s="593"/>
      <c r="DR25" s="593"/>
      <c r="DS25" s="593"/>
      <c r="DT25" s="593"/>
      <c r="DU25" s="593"/>
      <c r="DV25" s="594"/>
      <c r="DW25" s="574">
        <v>21.8</v>
      </c>
      <c r="DX25" s="595"/>
      <c r="DY25" s="595"/>
      <c r="DZ25" s="595"/>
      <c r="EA25" s="595"/>
      <c r="EB25" s="595"/>
      <c r="EC25" s="597"/>
    </row>
    <row r="26" spans="2:133" ht="11.25" customHeight="1" x14ac:dyDescent="0.2">
      <c r="B26" s="571" t="s">
        <v>18</v>
      </c>
      <c r="C26" s="572"/>
      <c r="D26" s="572"/>
      <c r="E26" s="572"/>
      <c r="F26" s="572"/>
      <c r="G26" s="572"/>
      <c r="H26" s="572"/>
      <c r="I26" s="572"/>
      <c r="J26" s="572"/>
      <c r="K26" s="572"/>
      <c r="L26" s="572"/>
      <c r="M26" s="572"/>
      <c r="N26" s="572"/>
      <c r="O26" s="572"/>
      <c r="P26" s="572"/>
      <c r="Q26" s="573"/>
      <c r="R26" s="564">
        <v>12888</v>
      </c>
      <c r="S26" s="348"/>
      <c r="T26" s="348"/>
      <c r="U26" s="348"/>
      <c r="V26" s="348"/>
      <c r="W26" s="348"/>
      <c r="X26" s="348"/>
      <c r="Y26" s="565"/>
      <c r="Z26" s="566">
        <v>0.1</v>
      </c>
      <c r="AA26" s="566"/>
      <c r="AB26" s="566"/>
      <c r="AC26" s="566"/>
      <c r="AD26" s="567" t="s">
        <v>201</v>
      </c>
      <c r="AE26" s="567"/>
      <c r="AF26" s="567"/>
      <c r="AG26" s="567"/>
      <c r="AH26" s="567"/>
      <c r="AI26" s="567"/>
      <c r="AJ26" s="567"/>
      <c r="AK26" s="567"/>
      <c r="AL26" s="574" t="s">
        <v>201</v>
      </c>
      <c r="AM26" s="354"/>
      <c r="AN26" s="354"/>
      <c r="AO26" s="575"/>
      <c r="AP26" s="586" t="s">
        <v>380</v>
      </c>
      <c r="AQ26" s="598"/>
      <c r="AR26" s="598"/>
      <c r="AS26" s="598"/>
      <c r="AT26" s="598"/>
      <c r="AU26" s="598"/>
      <c r="AV26" s="598"/>
      <c r="AW26" s="598"/>
      <c r="AX26" s="598"/>
      <c r="AY26" s="598"/>
      <c r="AZ26" s="598"/>
      <c r="BA26" s="598"/>
      <c r="BB26" s="598"/>
      <c r="BC26" s="598"/>
      <c r="BD26" s="598"/>
      <c r="BE26" s="598"/>
      <c r="BF26" s="588"/>
      <c r="BG26" s="564" t="s">
        <v>201</v>
      </c>
      <c r="BH26" s="348"/>
      <c r="BI26" s="348"/>
      <c r="BJ26" s="348"/>
      <c r="BK26" s="348"/>
      <c r="BL26" s="348"/>
      <c r="BM26" s="348"/>
      <c r="BN26" s="565"/>
      <c r="BO26" s="566" t="s">
        <v>201</v>
      </c>
      <c r="BP26" s="566"/>
      <c r="BQ26" s="566"/>
      <c r="BR26" s="566"/>
      <c r="BS26" s="569" t="s">
        <v>201</v>
      </c>
      <c r="BT26" s="348"/>
      <c r="BU26" s="348"/>
      <c r="BV26" s="348"/>
      <c r="BW26" s="348"/>
      <c r="BX26" s="348"/>
      <c r="BY26" s="348"/>
      <c r="BZ26" s="348"/>
      <c r="CA26" s="348"/>
      <c r="CB26" s="570"/>
      <c r="CD26" s="571" t="s">
        <v>124</v>
      </c>
      <c r="CE26" s="572"/>
      <c r="CF26" s="572"/>
      <c r="CG26" s="572"/>
      <c r="CH26" s="572"/>
      <c r="CI26" s="572"/>
      <c r="CJ26" s="572"/>
      <c r="CK26" s="572"/>
      <c r="CL26" s="572"/>
      <c r="CM26" s="572"/>
      <c r="CN26" s="572"/>
      <c r="CO26" s="572"/>
      <c r="CP26" s="572"/>
      <c r="CQ26" s="573"/>
      <c r="CR26" s="564">
        <v>933909</v>
      </c>
      <c r="CS26" s="348"/>
      <c r="CT26" s="348"/>
      <c r="CU26" s="348"/>
      <c r="CV26" s="348"/>
      <c r="CW26" s="348"/>
      <c r="CX26" s="348"/>
      <c r="CY26" s="565"/>
      <c r="CZ26" s="574">
        <v>10.7</v>
      </c>
      <c r="DA26" s="595"/>
      <c r="DB26" s="595"/>
      <c r="DC26" s="596"/>
      <c r="DD26" s="569">
        <v>790737</v>
      </c>
      <c r="DE26" s="348"/>
      <c r="DF26" s="348"/>
      <c r="DG26" s="348"/>
      <c r="DH26" s="348"/>
      <c r="DI26" s="348"/>
      <c r="DJ26" s="348"/>
      <c r="DK26" s="565"/>
      <c r="DL26" s="569" t="s">
        <v>201</v>
      </c>
      <c r="DM26" s="348"/>
      <c r="DN26" s="348"/>
      <c r="DO26" s="348"/>
      <c r="DP26" s="348"/>
      <c r="DQ26" s="348"/>
      <c r="DR26" s="348"/>
      <c r="DS26" s="348"/>
      <c r="DT26" s="348"/>
      <c r="DU26" s="348"/>
      <c r="DV26" s="565"/>
      <c r="DW26" s="574" t="s">
        <v>201</v>
      </c>
      <c r="DX26" s="595"/>
      <c r="DY26" s="595"/>
      <c r="DZ26" s="595"/>
      <c r="EA26" s="595"/>
      <c r="EB26" s="595"/>
      <c r="EC26" s="597"/>
    </row>
    <row r="27" spans="2:133" ht="11.25" customHeight="1" x14ac:dyDescent="0.2">
      <c r="B27" s="571" t="s">
        <v>337</v>
      </c>
      <c r="C27" s="572"/>
      <c r="D27" s="572"/>
      <c r="E27" s="572"/>
      <c r="F27" s="572"/>
      <c r="G27" s="572"/>
      <c r="H27" s="572"/>
      <c r="I27" s="572"/>
      <c r="J27" s="572"/>
      <c r="K27" s="572"/>
      <c r="L27" s="572"/>
      <c r="M27" s="572"/>
      <c r="N27" s="572"/>
      <c r="O27" s="572"/>
      <c r="P27" s="572"/>
      <c r="Q27" s="573"/>
      <c r="R27" s="564">
        <v>783847</v>
      </c>
      <c r="S27" s="348"/>
      <c r="T27" s="348"/>
      <c r="U27" s="348"/>
      <c r="V27" s="348"/>
      <c r="W27" s="348"/>
      <c r="X27" s="348"/>
      <c r="Y27" s="565"/>
      <c r="Z27" s="566">
        <v>8.6</v>
      </c>
      <c r="AA27" s="566"/>
      <c r="AB27" s="566"/>
      <c r="AC27" s="566"/>
      <c r="AD27" s="567" t="s">
        <v>201</v>
      </c>
      <c r="AE27" s="567"/>
      <c r="AF27" s="567"/>
      <c r="AG27" s="567"/>
      <c r="AH27" s="567"/>
      <c r="AI27" s="567"/>
      <c r="AJ27" s="567"/>
      <c r="AK27" s="567"/>
      <c r="AL27" s="574" t="s">
        <v>201</v>
      </c>
      <c r="AM27" s="354"/>
      <c r="AN27" s="354"/>
      <c r="AO27" s="575"/>
      <c r="AP27" s="571" t="s">
        <v>382</v>
      </c>
      <c r="AQ27" s="572"/>
      <c r="AR27" s="572"/>
      <c r="AS27" s="572"/>
      <c r="AT27" s="572"/>
      <c r="AU27" s="572"/>
      <c r="AV27" s="572"/>
      <c r="AW27" s="572"/>
      <c r="AX27" s="572"/>
      <c r="AY27" s="572"/>
      <c r="AZ27" s="572"/>
      <c r="BA27" s="572"/>
      <c r="BB27" s="572"/>
      <c r="BC27" s="572"/>
      <c r="BD27" s="572"/>
      <c r="BE27" s="572"/>
      <c r="BF27" s="573"/>
      <c r="BG27" s="564">
        <v>3808456</v>
      </c>
      <c r="BH27" s="348"/>
      <c r="BI27" s="348"/>
      <c r="BJ27" s="348"/>
      <c r="BK27" s="348"/>
      <c r="BL27" s="348"/>
      <c r="BM27" s="348"/>
      <c r="BN27" s="565"/>
      <c r="BO27" s="566">
        <v>100</v>
      </c>
      <c r="BP27" s="566"/>
      <c r="BQ27" s="566"/>
      <c r="BR27" s="566"/>
      <c r="BS27" s="569">
        <v>50210</v>
      </c>
      <c r="BT27" s="348"/>
      <c r="BU27" s="348"/>
      <c r="BV27" s="348"/>
      <c r="BW27" s="348"/>
      <c r="BX27" s="348"/>
      <c r="BY27" s="348"/>
      <c r="BZ27" s="348"/>
      <c r="CA27" s="348"/>
      <c r="CB27" s="570"/>
      <c r="CD27" s="571" t="s">
        <v>224</v>
      </c>
      <c r="CE27" s="572"/>
      <c r="CF27" s="572"/>
      <c r="CG27" s="572"/>
      <c r="CH27" s="572"/>
      <c r="CI27" s="572"/>
      <c r="CJ27" s="572"/>
      <c r="CK27" s="572"/>
      <c r="CL27" s="572"/>
      <c r="CM27" s="572"/>
      <c r="CN27" s="572"/>
      <c r="CO27" s="572"/>
      <c r="CP27" s="572"/>
      <c r="CQ27" s="573"/>
      <c r="CR27" s="564">
        <v>1498682</v>
      </c>
      <c r="CS27" s="593"/>
      <c r="CT27" s="593"/>
      <c r="CU27" s="593"/>
      <c r="CV27" s="593"/>
      <c r="CW27" s="593"/>
      <c r="CX27" s="593"/>
      <c r="CY27" s="594"/>
      <c r="CZ27" s="574">
        <v>17.2</v>
      </c>
      <c r="DA27" s="595"/>
      <c r="DB27" s="595"/>
      <c r="DC27" s="596"/>
      <c r="DD27" s="569">
        <v>647295</v>
      </c>
      <c r="DE27" s="593"/>
      <c r="DF27" s="593"/>
      <c r="DG27" s="593"/>
      <c r="DH27" s="593"/>
      <c r="DI27" s="593"/>
      <c r="DJ27" s="593"/>
      <c r="DK27" s="594"/>
      <c r="DL27" s="569">
        <v>646737</v>
      </c>
      <c r="DM27" s="593"/>
      <c r="DN27" s="593"/>
      <c r="DO27" s="593"/>
      <c r="DP27" s="593"/>
      <c r="DQ27" s="593"/>
      <c r="DR27" s="593"/>
      <c r="DS27" s="593"/>
      <c r="DT27" s="593"/>
      <c r="DU27" s="593"/>
      <c r="DV27" s="594"/>
      <c r="DW27" s="574">
        <v>11.2</v>
      </c>
      <c r="DX27" s="595"/>
      <c r="DY27" s="595"/>
      <c r="DZ27" s="595"/>
      <c r="EA27" s="595"/>
      <c r="EB27" s="595"/>
      <c r="EC27" s="597"/>
    </row>
    <row r="28" spans="2:133" ht="11.25" customHeight="1" x14ac:dyDescent="0.2">
      <c r="B28" s="599" t="s">
        <v>55</v>
      </c>
      <c r="C28" s="600"/>
      <c r="D28" s="600"/>
      <c r="E28" s="600"/>
      <c r="F28" s="600"/>
      <c r="G28" s="600"/>
      <c r="H28" s="600"/>
      <c r="I28" s="600"/>
      <c r="J28" s="600"/>
      <c r="K28" s="600"/>
      <c r="L28" s="600"/>
      <c r="M28" s="600"/>
      <c r="N28" s="600"/>
      <c r="O28" s="600"/>
      <c r="P28" s="600"/>
      <c r="Q28" s="601"/>
      <c r="R28" s="564" t="s">
        <v>201</v>
      </c>
      <c r="S28" s="348"/>
      <c r="T28" s="348"/>
      <c r="U28" s="348"/>
      <c r="V28" s="348"/>
      <c r="W28" s="348"/>
      <c r="X28" s="348"/>
      <c r="Y28" s="565"/>
      <c r="Z28" s="566" t="s">
        <v>201</v>
      </c>
      <c r="AA28" s="566"/>
      <c r="AB28" s="566"/>
      <c r="AC28" s="566"/>
      <c r="AD28" s="567" t="s">
        <v>201</v>
      </c>
      <c r="AE28" s="567"/>
      <c r="AF28" s="567"/>
      <c r="AG28" s="567"/>
      <c r="AH28" s="567"/>
      <c r="AI28" s="567"/>
      <c r="AJ28" s="567"/>
      <c r="AK28" s="567"/>
      <c r="AL28" s="574" t="s">
        <v>201</v>
      </c>
      <c r="AM28" s="354"/>
      <c r="AN28" s="354"/>
      <c r="AO28" s="575"/>
      <c r="AP28" s="577"/>
      <c r="AQ28" s="578"/>
      <c r="AR28" s="578"/>
      <c r="AS28" s="578"/>
      <c r="AT28" s="578"/>
      <c r="AU28" s="578"/>
      <c r="AV28" s="578"/>
      <c r="AW28" s="578"/>
      <c r="AX28" s="578"/>
      <c r="AY28" s="578"/>
      <c r="AZ28" s="578"/>
      <c r="BA28" s="578"/>
      <c r="BB28" s="578"/>
      <c r="BC28" s="578"/>
      <c r="BD28" s="578"/>
      <c r="BE28" s="578"/>
      <c r="BF28" s="579"/>
      <c r="BG28" s="564"/>
      <c r="BH28" s="348"/>
      <c r="BI28" s="348"/>
      <c r="BJ28" s="348"/>
      <c r="BK28" s="348"/>
      <c r="BL28" s="348"/>
      <c r="BM28" s="348"/>
      <c r="BN28" s="565"/>
      <c r="BO28" s="566"/>
      <c r="BP28" s="566"/>
      <c r="BQ28" s="566"/>
      <c r="BR28" s="566"/>
      <c r="BS28" s="567"/>
      <c r="BT28" s="567"/>
      <c r="BU28" s="567"/>
      <c r="BV28" s="567"/>
      <c r="BW28" s="567"/>
      <c r="BX28" s="567"/>
      <c r="BY28" s="567"/>
      <c r="BZ28" s="567"/>
      <c r="CA28" s="567"/>
      <c r="CB28" s="568"/>
      <c r="CD28" s="571" t="s">
        <v>378</v>
      </c>
      <c r="CE28" s="572"/>
      <c r="CF28" s="572"/>
      <c r="CG28" s="572"/>
      <c r="CH28" s="572"/>
      <c r="CI28" s="572"/>
      <c r="CJ28" s="572"/>
      <c r="CK28" s="572"/>
      <c r="CL28" s="572"/>
      <c r="CM28" s="572"/>
      <c r="CN28" s="572"/>
      <c r="CO28" s="572"/>
      <c r="CP28" s="572"/>
      <c r="CQ28" s="573"/>
      <c r="CR28" s="564">
        <v>764826</v>
      </c>
      <c r="CS28" s="348"/>
      <c r="CT28" s="348"/>
      <c r="CU28" s="348"/>
      <c r="CV28" s="348"/>
      <c r="CW28" s="348"/>
      <c r="CX28" s="348"/>
      <c r="CY28" s="565"/>
      <c r="CZ28" s="574">
        <v>8.8000000000000007</v>
      </c>
      <c r="DA28" s="595"/>
      <c r="DB28" s="595"/>
      <c r="DC28" s="596"/>
      <c r="DD28" s="569">
        <v>747981</v>
      </c>
      <c r="DE28" s="348"/>
      <c r="DF28" s="348"/>
      <c r="DG28" s="348"/>
      <c r="DH28" s="348"/>
      <c r="DI28" s="348"/>
      <c r="DJ28" s="348"/>
      <c r="DK28" s="565"/>
      <c r="DL28" s="569">
        <v>747981</v>
      </c>
      <c r="DM28" s="348"/>
      <c r="DN28" s="348"/>
      <c r="DO28" s="348"/>
      <c r="DP28" s="348"/>
      <c r="DQ28" s="348"/>
      <c r="DR28" s="348"/>
      <c r="DS28" s="348"/>
      <c r="DT28" s="348"/>
      <c r="DU28" s="348"/>
      <c r="DV28" s="565"/>
      <c r="DW28" s="574">
        <v>12.9</v>
      </c>
      <c r="DX28" s="595"/>
      <c r="DY28" s="595"/>
      <c r="DZ28" s="595"/>
      <c r="EA28" s="595"/>
      <c r="EB28" s="595"/>
      <c r="EC28" s="597"/>
    </row>
    <row r="29" spans="2:133" ht="11.25" customHeight="1" x14ac:dyDescent="0.2">
      <c r="B29" s="571" t="s">
        <v>384</v>
      </c>
      <c r="C29" s="572"/>
      <c r="D29" s="572"/>
      <c r="E29" s="572"/>
      <c r="F29" s="572"/>
      <c r="G29" s="572"/>
      <c r="H29" s="572"/>
      <c r="I29" s="572"/>
      <c r="J29" s="572"/>
      <c r="K29" s="572"/>
      <c r="L29" s="572"/>
      <c r="M29" s="572"/>
      <c r="N29" s="572"/>
      <c r="O29" s="572"/>
      <c r="P29" s="572"/>
      <c r="Q29" s="573"/>
      <c r="R29" s="564">
        <v>554382</v>
      </c>
      <c r="S29" s="348"/>
      <c r="T29" s="348"/>
      <c r="U29" s="348"/>
      <c r="V29" s="348"/>
      <c r="W29" s="348"/>
      <c r="X29" s="348"/>
      <c r="Y29" s="565"/>
      <c r="Z29" s="566">
        <v>6.1</v>
      </c>
      <c r="AA29" s="566"/>
      <c r="AB29" s="566"/>
      <c r="AC29" s="566"/>
      <c r="AD29" s="567" t="s">
        <v>201</v>
      </c>
      <c r="AE29" s="567"/>
      <c r="AF29" s="567"/>
      <c r="AG29" s="567"/>
      <c r="AH29" s="567"/>
      <c r="AI29" s="567"/>
      <c r="AJ29" s="567"/>
      <c r="AK29" s="567"/>
      <c r="AL29" s="574" t="s">
        <v>201</v>
      </c>
      <c r="AM29" s="354"/>
      <c r="AN29" s="354"/>
      <c r="AO29" s="575"/>
      <c r="AP29" s="342" t="s">
        <v>314</v>
      </c>
      <c r="AQ29" s="343"/>
      <c r="AR29" s="343"/>
      <c r="AS29" s="343"/>
      <c r="AT29" s="343"/>
      <c r="AU29" s="343"/>
      <c r="AV29" s="343"/>
      <c r="AW29" s="343"/>
      <c r="AX29" s="343"/>
      <c r="AY29" s="343"/>
      <c r="AZ29" s="343"/>
      <c r="BA29" s="343"/>
      <c r="BB29" s="343"/>
      <c r="BC29" s="343"/>
      <c r="BD29" s="343"/>
      <c r="BE29" s="343"/>
      <c r="BF29" s="392"/>
      <c r="BG29" s="342" t="s">
        <v>385</v>
      </c>
      <c r="BH29" s="602"/>
      <c r="BI29" s="602"/>
      <c r="BJ29" s="602"/>
      <c r="BK29" s="602"/>
      <c r="BL29" s="602"/>
      <c r="BM29" s="602"/>
      <c r="BN29" s="602"/>
      <c r="BO29" s="602"/>
      <c r="BP29" s="602"/>
      <c r="BQ29" s="603"/>
      <c r="BR29" s="342" t="s">
        <v>259</v>
      </c>
      <c r="BS29" s="602"/>
      <c r="BT29" s="602"/>
      <c r="BU29" s="602"/>
      <c r="BV29" s="602"/>
      <c r="BW29" s="602"/>
      <c r="BX29" s="602"/>
      <c r="BY29" s="602"/>
      <c r="BZ29" s="602"/>
      <c r="CA29" s="602"/>
      <c r="CB29" s="603"/>
      <c r="CD29" s="535" t="s">
        <v>178</v>
      </c>
      <c r="CE29" s="457"/>
      <c r="CF29" s="571" t="s">
        <v>23</v>
      </c>
      <c r="CG29" s="572"/>
      <c r="CH29" s="572"/>
      <c r="CI29" s="572"/>
      <c r="CJ29" s="572"/>
      <c r="CK29" s="572"/>
      <c r="CL29" s="572"/>
      <c r="CM29" s="572"/>
      <c r="CN29" s="572"/>
      <c r="CO29" s="572"/>
      <c r="CP29" s="572"/>
      <c r="CQ29" s="573"/>
      <c r="CR29" s="564">
        <v>764826</v>
      </c>
      <c r="CS29" s="593"/>
      <c r="CT29" s="593"/>
      <c r="CU29" s="593"/>
      <c r="CV29" s="593"/>
      <c r="CW29" s="593"/>
      <c r="CX29" s="593"/>
      <c r="CY29" s="594"/>
      <c r="CZ29" s="574">
        <v>8.8000000000000007</v>
      </c>
      <c r="DA29" s="595"/>
      <c r="DB29" s="595"/>
      <c r="DC29" s="596"/>
      <c r="DD29" s="569">
        <v>747981</v>
      </c>
      <c r="DE29" s="593"/>
      <c r="DF29" s="593"/>
      <c r="DG29" s="593"/>
      <c r="DH29" s="593"/>
      <c r="DI29" s="593"/>
      <c r="DJ29" s="593"/>
      <c r="DK29" s="594"/>
      <c r="DL29" s="569">
        <v>747981</v>
      </c>
      <c r="DM29" s="593"/>
      <c r="DN29" s="593"/>
      <c r="DO29" s="593"/>
      <c r="DP29" s="593"/>
      <c r="DQ29" s="593"/>
      <c r="DR29" s="593"/>
      <c r="DS29" s="593"/>
      <c r="DT29" s="593"/>
      <c r="DU29" s="593"/>
      <c r="DV29" s="594"/>
      <c r="DW29" s="574">
        <v>12.9</v>
      </c>
      <c r="DX29" s="595"/>
      <c r="DY29" s="595"/>
      <c r="DZ29" s="595"/>
      <c r="EA29" s="595"/>
      <c r="EB29" s="595"/>
      <c r="EC29" s="597"/>
    </row>
    <row r="30" spans="2:133" ht="11.25" customHeight="1" x14ac:dyDescent="0.2">
      <c r="B30" s="571" t="s">
        <v>237</v>
      </c>
      <c r="C30" s="572"/>
      <c r="D30" s="572"/>
      <c r="E30" s="572"/>
      <c r="F30" s="572"/>
      <c r="G30" s="572"/>
      <c r="H30" s="572"/>
      <c r="I30" s="572"/>
      <c r="J30" s="572"/>
      <c r="K30" s="572"/>
      <c r="L30" s="572"/>
      <c r="M30" s="572"/>
      <c r="N30" s="572"/>
      <c r="O30" s="572"/>
      <c r="P30" s="572"/>
      <c r="Q30" s="573"/>
      <c r="R30" s="564">
        <v>2475</v>
      </c>
      <c r="S30" s="348"/>
      <c r="T30" s="348"/>
      <c r="U30" s="348"/>
      <c r="V30" s="348"/>
      <c r="W30" s="348"/>
      <c r="X30" s="348"/>
      <c r="Y30" s="565"/>
      <c r="Z30" s="566">
        <v>0</v>
      </c>
      <c r="AA30" s="566"/>
      <c r="AB30" s="566"/>
      <c r="AC30" s="566"/>
      <c r="AD30" s="567">
        <v>792</v>
      </c>
      <c r="AE30" s="567"/>
      <c r="AF30" s="567"/>
      <c r="AG30" s="567"/>
      <c r="AH30" s="567"/>
      <c r="AI30" s="567"/>
      <c r="AJ30" s="567"/>
      <c r="AK30" s="567"/>
      <c r="AL30" s="574">
        <v>0</v>
      </c>
      <c r="AM30" s="354"/>
      <c r="AN30" s="354"/>
      <c r="AO30" s="575"/>
      <c r="AP30" s="527" t="s">
        <v>6</v>
      </c>
      <c r="AQ30" s="528"/>
      <c r="AR30" s="528"/>
      <c r="AS30" s="528"/>
      <c r="AT30" s="611" t="s">
        <v>386</v>
      </c>
      <c r="AU30" s="46"/>
      <c r="AV30" s="46"/>
      <c r="AW30" s="46"/>
      <c r="AX30" s="553" t="s">
        <v>276</v>
      </c>
      <c r="AY30" s="554"/>
      <c r="AZ30" s="554"/>
      <c r="BA30" s="554"/>
      <c r="BB30" s="554"/>
      <c r="BC30" s="554"/>
      <c r="BD30" s="554"/>
      <c r="BE30" s="554"/>
      <c r="BF30" s="555"/>
      <c r="BG30" s="604">
        <v>98.7</v>
      </c>
      <c r="BH30" s="605"/>
      <c r="BI30" s="605"/>
      <c r="BJ30" s="605"/>
      <c r="BK30" s="605"/>
      <c r="BL30" s="605"/>
      <c r="BM30" s="562">
        <v>93.1</v>
      </c>
      <c r="BN30" s="605"/>
      <c r="BO30" s="605"/>
      <c r="BP30" s="605"/>
      <c r="BQ30" s="606"/>
      <c r="BR30" s="604">
        <v>98.7</v>
      </c>
      <c r="BS30" s="605"/>
      <c r="BT30" s="605"/>
      <c r="BU30" s="605"/>
      <c r="BV30" s="605"/>
      <c r="BW30" s="605"/>
      <c r="BX30" s="562">
        <v>91.8</v>
      </c>
      <c r="BY30" s="605"/>
      <c r="BZ30" s="605"/>
      <c r="CA30" s="605"/>
      <c r="CB30" s="606"/>
      <c r="CD30" s="536"/>
      <c r="CE30" s="460"/>
      <c r="CF30" s="571" t="s">
        <v>388</v>
      </c>
      <c r="CG30" s="572"/>
      <c r="CH30" s="572"/>
      <c r="CI30" s="572"/>
      <c r="CJ30" s="572"/>
      <c r="CK30" s="572"/>
      <c r="CL30" s="572"/>
      <c r="CM30" s="572"/>
      <c r="CN30" s="572"/>
      <c r="CO30" s="572"/>
      <c r="CP30" s="572"/>
      <c r="CQ30" s="573"/>
      <c r="CR30" s="564">
        <v>721835</v>
      </c>
      <c r="CS30" s="348"/>
      <c r="CT30" s="348"/>
      <c r="CU30" s="348"/>
      <c r="CV30" s="348"/>
      <c r="CW30" s="348"/>
      <c r="CX30" s="348"/>
      <c r="CY30" s="565"/>
      <c r="CZ30" s="574">
        <v>8.3000000000000007</v>
      </c>
      <c r="DA30" s="595"/>
      <c r="DB30" s="595"/>
      <c r="DC30" s="596"/>
      <c r="DD30" s="569">
        <v>704990</v>
      </c>
      <c r="DE30" s="348"/>
      <c r="DF30" s="348"/>
      <c r="DG30" s="348"/>
      <c r="DH30" s="348"/>
      <c r="DI30" s="348"/>
      <c r="DJ30" s="348"/>
      <c r="DK30" s="565"/>
      <c r="DL30" s="569">
        <v>704990</v>
      </c>
      <c r="DM30" s="348"/>
      <c r="DN30" s="348"/>
      <c r="DO30" s="348"/>
      <c r="DP30" s="348"/>
      <c r="DQ30" s="348"/>
      <c r="DR30" s="348"/>
      <c r="DS30" s="348"/>
      <c r="DT30" s="348"/>
      <c r="DU30" s="348"/>
      <c r="DV30" s="565"/>
      <c r="DW30" s="574">
        <v>12.2</v>
      </c>
      <c r="DX30" s="595"/>
      <c r="DY30" s="595"/>
      <c r="DZ30" s="595"/>
      <c r="EA30" s="595"/>
      <c r="EB30" s="595"/>
      <c r="EC30" s="597"/>
    </row>
    <row r="31" spans="2:133" ht="11.25" customHeight="1" x14ac:dyDescent="0.2">
      <c r="B31" s="571" t="s">
        <v>145</v>
      </c>
      <c r="C31" s="572"/>
      <c r="D31" s="572"/>
      <c r="E31" s="572"/>
      <c r="F31" s="572"/>
      <c r="G31" s="572"/>
      <c r="H31" s="572"/>
      <c r="I31" s="572"/>
      <c r="J31" s="572"/>
      <c r="K31" s="572"/>
      <c r="L31" s="572"/>
      <c r="M31" s="572"/>
      <c r="N31" s="572"/>
      <c r="O31" s="572"/>
      <c r="P31" s="572"/>
      <c r="Q31" s="573"/>
      <c r="R31" s="564">
        <v>2060</v>
      </c>
      <c r="S31" s="348"/>
      <c r="T31" s="348"/>
      <c r="U31" s="348"/>
      <c r="V31" s="348"/>
      <c r="W31" s="348"/>
      <c r="X31" s="348"/>
      <c r="Y31" s="565"/>
      <c r="Z31" s="566">
        <v>0</v>
      </c>
      <c r="AA31" s="566"/>
      <c r="AB31" s="566"/>
      <c r="AC31" s="566"/>
      <c r="AD31" s="567" t="s">
        <v>201</v>
      </c>
      <c r="AE31" s="567"/>
      <c r="AF31" s="567"/>
      <c r="AG31" s="567"/>
      <c r="AH31" s="567"/>
      <c r="AI31" s="567"/>
      <c r="AJ31" s="567"/>
      <c r="AK31" s="567"/>
      <c r="AL31" s="574" t="s">
        <v>201</v>
      </c>
      <c r="AM31" s="354"/>
      <c r="AN31" s="354"/>
      <c r="AO31" s="575"/>
      <c r="AP31" s="610"/>
      <c r="AQ31" s="514"/>
      <c r="AR31" s="514"/>
      <c r="AS31" s="514"/>
      <c r="AT31" s="612"/>
      <c r="AU31" s="8" t="s">
        <v>251</v>
      </c>
      <c r="AV31" s="8"/>
      <c r="AW31" s="8"/>
      <c r="AX31" s="571" t="s">
        <v>368</v>
      </c>
      <c r="AY31" s="572"/>
      <c r="AZ31" s="572"/>
      <c r="BA31" s="572"/>
      <c r="BB31" s="572"/>
      <c r="BC31" s="572"/>
      <c r="BD31" s="572"/>
      <c r="BE31" s="572"/>
      <c r="BF31" s="573"/>
      <c r="BG31" s="607">
        <v>98.8</v>
      </c>
      <c r="BH31" s="593"/>
      <c r="BI31" s="593"/>
      <c r="BJ31" s="593"/>
      <c r="BK31" s="593"/>
      <c r="BL31" s="593"/>
      <c r="BM31" s="354">
        <v>94.4</v>
      </c>
      <c r="BN31" s="608"/>
      <c r="BO31" s="608"/>
      <c r="BP31" s="608"/>
      <c r="BQ31" s="609"/>
      <c r="BR31" s="607">
        <v>99</v>
      </c>
      <c r="BS31" s="593"/>
      <c r="BT31" s="593"/>
      <c r="BU31" s="593"/>
      <c r="BV31" s="593"/>
      <c r="BW31" s="593"/>
      <c r="BX31" s="354">
        <v>93.4</v>
      </c>
      <c r="BY31" s="608"/>
      <c r="BZ31" s="608"/>
      <c r="CA31" s="608"/>
      <c r="CB31" s="609"/>
      <c r="CD31" s="536"/>
      <c r="CE31" s="460"/>
      <c r="CF31" s="571" t="s">
        <v>315</v>
      </c>
      <c r="CG31" s="572"/>
      <c r="CH31" s="572"/>
      <c r="CI31" s="572"/>
      <c r="CJ31" s="572"/>
      <c r="CK31" s="572"/>
      <c r="CL31" s="572"/>
      <c r="CM31" s="572"/>
      <c r="CN31" s="572"/>
      <c r="CO31" s="572"/>
      <c r="CP31" s="572"/>
      <c r="CQ31" s="573"/>
      <c r="CR31" s="564">
        <v>42991</v>
      </c>
      <c r="CS31" s="593"/>
      <c r="CT31" s="593"/>
      <c r="CU31" s="593"/>
      <c r="CV31" s="593"/>
      <c r="CW31" s="593"/>
      <c r="CX31" s="593"/>
      <c r="CY31" s="594"/>
      <c r="CZ31" s="574">
        <v>0.5</v>
      </c>
      <c r="DA31" s="595"/>
      <c r="DB31" s="595"/>
      <c r="DC31" s="596"/>
      <c r="DD31" s="569">
        <v>42991</v>
      </c>
      <c r="DE31" s="593"/>
      <c r="DF31" s="593"/>
      <c r="DG31" s="593"/>
      <c r="DH31" s="593"/>
      <c r="DI31" s="593"/>
      <c r="DJ31" s="593"/>
      <c r="DK31" s="594"/>
      <c r="DL31" s="569">
        <v>42991</v>
      </c>
      <c r="DM31" s="593"/>
      <c r="DN31" s="593"/>
      <c r="DO31" s="593"/>
      <c r="DP31" s="593"/>
      <c r="DQ31" s="593"/>
      <c r="DR31" s="593"/>
      <c r="DS31" s="593"/>
      <c r="DT31" s="593"/>
      <c r="DU31" s="593"/>
      <c r="DV31" s="594"/>
      <c r="DW31" s="574">
        <v>0.7</v>
      </c>
      <c r="DX31" s="595"/>
      <c r="DY31" s="595"/>
      <c r="DZ31" s="595"/>
      <c r="EA31" s="595"/>
      <c r="EB31" s="595"/>
      <c r="EC31" s="597"/>
    </row>
    <row r="32" spans="2:133" ht="11.25" customHeight="1" x14ac:dyDescent="0.2">
      <c r="B32" s="571" t="s">
        <v>389</v>
      </c>
      <c r="C32" s="572"/>
      <c r="D32" s="572"/>
      <c r="E32" s="572"/>
      <c r="F32" s="572"/>
      <c r="G32" s="572"/>
      <c r="H32" s="572"/>
      <c r="I32" s="572"/>
      <c r="J32" s="572"/>
      <c r="K32" s="572"/>
      <c r="L32" s="572"/>
      <c r="M32" s="572"/>
      <c r="N32" s="572"/>
      <c r="O32" s="572"/>
      <c r="P32" s="572"/>
      <c r="Q32" s="573"/>
      <c r="R32" s="564">
        <v>916955</v>
      </c>
      <c r="S32" s="348"/>
      <c r="T32" s="348"/>
      <c r="U32" s="348"/>
      <c r="V32" s="348"/>
      <c r="W32" s="348"/>
      <c r="X32" s="348"/>
      <c r="Y32" s="565"/>
      <c r="Z32" s="566">
        <v>10.1</v>
      </c>
      <c r="AA32" s="566"/>
      <c r="AB32" s="566"/>
      <c r="AC32" s="566"/>
      <c r="AD32" s="567" t="s">
        <v>201</v>
      </c>
      <c r="AE32" s="567"/>
      <c r="AF32" s="567"/>
      <c r="AG32" s="567"/>
      <c r="AH32" s="567"/>
      <c r="AI32" s="567"/>
      <c r="AJ32" s="567"/>
      <c r="AK32" s="567"/>
      <c r="AL32" s="574" t="s">
        <v>201</v>
      </c>
      <c r="AM32" s="354"/>
      <c r="AN32" s="354"/>
      <c r="AO32" s="575"/>
      <c r="AP32" s="530"/>
      <c r="AQ32" s="531"/>
      <c r="AR32" s="531"/>
      <c r="AS32" s="531"/>
      <c r="AT32" s="613"/>
      <c r="AU32" s="47"/>
      <c r="AV32" s="47"/>
      <c r="AW32" s="47"/>
      <c r="AX32" s="577" t="s">
        <v>160</v>
      </c>
      <c r="AY32" s="578"/>
      <c r="AZ32" s="578"/>
      <c r="BA32" s="578"/>
      <c r="BB32" s="578"/>
      <c r="BC32" s="578"/>
      <c r="BD32" s="578"/>
      <c r="BE32" s="578"/>
      <c r="BF32" s="579"/>
      <c r="BG32" s="614">
        <v>98.5</v>
      </c>
      <c r="BH32" s="615"/>
      <c r="BI32" s="615"/>
      <c r="BJ32" s="615"/>
      <c r="BK32" s="615"/>
      <c r="BL32" s="615"/>
      <c r="BM32" s="616">
        <v>91.5</v>
      </c>
      <c r="BN32" s="615"/>
      <c r="BO32" s="615"/>
      <c r="BP32" s="615"/>
      <c r="BQ32" s="617"/>
      <c r="BR32" s="614">
        <v>98.5</v>
      </c>
      <c r="BS32" s="615"/>
      <c r="BT32" s="615"/>
      <c r="BU32" s="615"/>
      <c r="BV32" s="615"/>
      <c r="BW32" s="615"/>
      <c r="BX32" s="616">
        <v>89.9</v>
      </c>
      <c r="BY32" s="615"/>
      <c r="BZ32" s="615"/>
      <c r="CA32" s="615"/>
      <c r="CB32" s="617"/>
      <c r="CD32" s="537"/>
      <c r="CE32" s="539"/>
      <c r="CF32" s="571" t="s">
        <v>390</v>
      </c>
      <c r="CG32" s="572"/>
      <c r="CH32" s="572"/>
      <c r="CI32" s="572"/>
      <c r="CJ32" s="572"/>
      <c r="CK32" s="572"/>
      <c r="CL32" s="572"/>
      <c r="CM32" s="572"/>
      <c r="CN32" s="572"/>
      <c r="CO32" s="572"/>
      <c r="CP32" s="572"/>
      <c r="CQ32" s="573"/>
      <c r="CR32" s="564" t="s">
        <v>201</v>
      </c>
      <c r="CS32" s="348"/>
      <c r="CT32" s="348"/>
      <c r="CU32" s="348"/>
      <c r="CV32" s="348"/>
      <c r="CW32" s="348"/>
      <c r="CX32" s="348"/>
      <c r="CY32" s="565"/>
      <c r="CZ32" s="574" t="s">
        <v>201</v>
      </c>
      <c r="DA32" s="595"/>
      <c r="DB32" s="595"/>
      <c r="DC32" s="596"/>
      <c r="DD32" s="569" t="s">
        <v>201</v>
      </c>
      <c r="DE32" s="348"/>
      <c r="DF32" s="348"/>
      <c r="DG32" s="348"/>
      <c r="DH32" s="348"/>
      <c r="DI32" s="348"/>
      <c r="DJ32" s="348"/>
      <c r="DK32" s="565"/>
      <c r="DL32" s="569" t="s">
        <v>201</v>
      </c>
      <c r="DM32" s="348"/>
      <c r="DN32" s="348"/>
      <c r="DO32" s="348"/>
      <c r="DP32" s="348"/>
      <c r="DQ32" s="348"/>
      <c r="DR32" s="348"/>
      <c r="DS32" s="348"/>
      <c r="DT32" s="348"/>
      <c r="DU32" s="348"/>
      <c r="DV32" s="565"/>
      <c r="DW32" s="574" t="s">
        <v>201</v>
      </c>
      <c r="DX32" s="595"/>
      <c r="DY32" s="595"/>
      <c r="DZ32" s="595"/>
      <c r="EA32" s="595"/>
      <c r="EB32" s="595"/>
      <c r="EC32" s="597"/>
    </row>
    <row r="33" spans="2:133" ht="11.25" customHeight="1" x14ac:dyDescent="0.2">
      <c r="B33" s="571" t="s">
        <v>369</v>
      </c>
      <c r="C33" s="572"/>
      <c r="D33" s="572"/>
      <c r="E33" s="572"/>
      <c r="F33" s="572"/>
      <c r="G33" s="572"/>
      <c r="H33" s="572"/>
      <c r="I33" s="572"/>
      <c r="J33" s="572"/>
      <c r="K33" s="572"/>
      <c r="L33" s="572"/>
      <c r="M33" s="572"/>
      <c r="N33" s="572"/>
      <c r="O33" s="572"/>
      <c r="P33" s="572"/>
      <c r="Q33" s="573"/>
      <c r="R33" s="564">
        <v>330162</v>
      </c>
      <c r="S33" s="348"/>
      <c r="T33" s="348"/>
      <c r="U33" s="348"/>
      <c r="V33" s="348"/>
      <c r="W33" s="348"/>
      <c r="X33" s="348"/>
      <c r="Y33" s="565"/>
      <c r="Z33" s="566">
        <v>3.6</v>
      </c>
      <c r="AA33" s="566"/>
      <c r="AB33" s="566"/>
      <c r="AC33" s="566"/>
      <c r="AD33" s="567" t="s">
        <v>201</v>
      </c>
      <c r="AE33" s="567"/>
      <c r="AF33" s="567"/>
      <c r="AG33" s="567"/>
      <c r="AH33" s="567"/>
      <c r="AI33" s="567"/>
      <c r="AJ33" s="567"/>
      <c r="AK33" s="567"/>
      <c r="AL33" s="574" t="s">
        <v>201</v>
      </c>
      <c r="AM33" s="354"/>
      <c r="AN33" s="354"/>
      <c r="AO33" s="575"/>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71" t="s">
        <v>392</v>
      </c>
      <c r="CE33" s="572"/>
      <c r="CF33" s="572"/>
      <c r="CG33" s="572"/>
      <c r="CH33" s="572"/>
      <c r="CI33" s="572"/>
      <c r="CJ33" s="572"/>
      <c r="CK33" s="572"/>
      <c r="CL33" s="572"/>
      <c r="CM33" s="572"/>
      <c r="CN33" s="572"/>
      <c r="CO33" s="572"/>
      <c r="CP33" s="572"/>
      <c r="CQ33" s="573"/>
      <c r="CR33" s="564">
        <v>4023290</v>
      </c>
      <c r="CS33" s="593"/>
      <c r="CT33" s="593"/>
      <c r="CU33" s="593"/>
      <c r="CV33" s="593"/>
      <c r="CW33" s="593"/>
      <c r="CX33" s="593"/>
      <c r="CY33" s="594"/>
      <c r="CZ33" s="574">
        <v>46.2</v>
      </c>
      <c r="DA33" s="595"/>
      <c r="DB33" s="595"/>
      <c r="DC33" s="596"/>
      <c r="DD33" s="569">
        <v>3558604</v>
      </c>
      <c r="DE33" s="593"/>
      <c r="DF33" s="593"/>
      <c r="DG33" s="593"/>
      <c r="DH33" s="593"/>
      <c r="DI33" s="593"/>
      <c r="DJ33" s="593"/>
      <c r="DK33" s="594"/>
      <c r="DL33" s="569">
        <v>2737308</v>
      </c>
      <c r="DM33" s="593"/>
      <c r="DN33" s="593"/>
      <c r="DO33" s="593"/>
      <c r="DP33" s="593"/>
      <c r="DQ33" s="593"/>
      <c r="DR33" s="593"/>
      <c r="DS33" s="593"/>
      <c r="DT33" s="593"/>
      <c r="DU33" s="593"/>
      <c r="DV33" s="594"/>
      <c r="DW33" s="574">
        <v>47.3</v>
      </c>
      <c r="DX33" s="595"/>
      <c r="DY33" s="595"/>
      <c r="DZ33" s="595"/>
      <c r="EA33" s="595"/>
      <c r="EB33" s="595"/>
      <c r="EC33" s="597"/>
    </row>
    <row r="34" spans="2:133" ht="11.25" customHeight="1" x14ac:dyDescent="0.2">
      <c r="B34" s="571" t="s">
        <v>393</v>
      </c>
      <c r="C34" s="572"/>
      <c r="D34" s="572"/>
      <c r="E34" s="572"/>
      <c r="F34" s="572"/>
      <c r="G34" s="572"/>
      <c r="H34" s="572"/>
      <c r="I34" s="572"/>
      <c r="J34" s="572"/>
      <c r="K34" s="572"/>
      <c r="L34" s="572"/>
      <c r="M34" s="572"/>
      <c r="N34" s="572"/>
      <c r="O34" s="572"/>
      <c r="P34" s="572"/>
      <c r="Q34" s="573"/>
      <c r="R34" s="564">
        <v>190335</v>
      </c>
      <c r="S34" s="348"/>
      <c r="T34" s="348"/>
      <c r="U34" s="348"/>
      <c r="V34" s="348"/>
      <c r="W34" s="348"/>
      <c r="X34" s="348"/>
      <c r="Y34" s="565"/>
      <c r="Z34" s="566">
        <v>2.1</v>
      </c>
      <c r="AA34" s="566"/>
      <c r="AB34" s="566"/>
      <c r="AC34" s="566"/>
      <c r="AD34" s="567">
        <v>6819</v>
      </c>
      <c r="AE34" s="567"/>
      <c r="AF34" s="567"/>
      <c r="AG34" s="567"/>
      <c r="AH34" s="567"/>
      <c r="AI34" s="567"/>
      <c r="AJ34" s="567"/>
      <c r="AK34" s="567"/>
      <c r="AL34" s="574">
        <v>0.1</v>
      </c>
      <c r="AM34" s="354"/>
      <c r="AN34" s="354"/>
      <c r="AO34" s="575"/>
      <c r="AP34" s="18"/>
      <c r="AQ34" s="342" t="s">
        <v>395</v>
      </c>
      <c r="AR34" s="343"/>
      <c r="AS34" s="343"/>
      <c r="AT34" s="343"/>
      <c r="AU34" s="343"/>
      <c r="AV34" s="343"/>
      <c r="AW34" s="343"/>
      <c r="AX34" s="343"/>
      <c r="AY34" s="343"/>
      <c r="AZ34" s="343"/>
      <c r="BA34" s="343"/>
      <c r="BB34" s="343"/>
      <c r="BC34" s="343"/>
      <c r="BD34" s="343"/>
      <c r="BE34" s="343"/>
      <c r="BF34" s="392"/>
      <c r="BG34" s="342" t="s">
        <v>209</v>
      </c>
      <c r="BH34" s="343"/>
      <c r="BI34" s="343"/>
      <c r="BJ34" s="343"/>
      <c r="BK34" s="343"/>
      <c r="BL34" s="343"/>
      <c r="BM34" s="343"/>
      <c r="BN34" s="343"/>
      <c r="BO34" s="343"/>
      <c r="BP34" s="343"/>
      <c r="BQ34" s="343"/>
      <c r="BR34" s="343"/>
      <c r="BS34" s="343"/>
      <c r="BT34" s="343"/>
      <c r="BU34" s="343"/>
      <c r="BV34" s="343"/>
      <c r="BW34" s="343"/>
      <c r="BX34" s="343"/>
      <c r="BY34" s="343"/>
      <c r="BZ34" s="343"/>
      <c r="CA34" s="343"/>
      <c r="CB34" s="392"/>
      <c r="CD34" s="571" t="s">
        <v>396</v>
      </c>
      <c r="CE34" s="572"/>
      <c r="CF34" s="572"/>
      <c r="CG34" s="572"/>
      <c r="CH34" s="572"/>
      <c r="CI34" s="572"/>
      <c r="CJ34" s="572"/>
      <c r="CK34" s="572"/>
      <c r="CL34" s="572"/>
      <c r="CM34" s="572"/>
      <c r="CN34" s="572"/>
      <c r="CO34" s="572"/>
      <c r="CP34" s="572"/>
      <c r="CQ34" s="573"/>
      <c r="CR34" s="564">
        <v>1201102</v>
      </c>
      <c r="CS34" s="348"/>
      <c r="CT34" s="348"/>
      <c r="CU34" s="348"/>
      <c r="CV34" s="348"/>
      <c r="CW34" s="348"/>
      <c r="CX34" s="348"/>
      <c r="CY34" s="565"/>
      <c r="CZ34" s="574">
        <v>13.8</v>
      </c>
      <c r="DA34" s="595"/>
      <c r="DB34" s="595"/>
      <c r="DC34" s="596"/>
      <c r="DD34" s="569">
        <v>1018935</v>
      </c>
      <c r="DE34" s="348"/>
      <c r="DF34" s="348"/>
      <c r="DG34" s="348"/>
      <c r="DH34" s="348"/>
      <c r="DI34" s="348"/>
      <c r="DJ34" s="348"/>
      <c r="DK34" s="565"/>
      <c r="DL34" s="569">
        <v>998185</v>
      </c>
      <c r="DM34" s="348"/>
      <c r="DN34" s="348"/>
      <c r="DO34" s="348"/>
      <c r="DP34" s="348"/>
      <c r="DQ34" s="348"/>
      <c r="DR34" s="348"/>
      <c r="DS34" s="348"/>
      <c r="DT34" s="348"/>
      <c r="DU34" s="348"/>
      <c r="DV34" s="565"/>
      <c r="DW34" s="574">
        <v>17.3</v>
      </c>
      <c r="DX34" s="595"/>
      <c r="DY34" s="595"/>
      <c r="DZ34" s="595"/>
      <c r="EA34" s="595"/>
      <c r="EB34" s="595"/>
      <c r="EC34" s="597"/>
    </row>
    <row r="35" spans="2:133" ht="11.25" customHeight="1" x14ac:dyDescent="0.2">
      <c r="B35" s="571" t="s">
        <v>398</v>
      </c>
      <c r="C35" s="572"/>
      <c r="D35" s="572"/>
      <c r="E35" s="572"/>
      <c r="F35" s="572"/>
      <c r="G35" s="572"/>
      <c r="H35" s="572"/>
      <c r="I35" s="572"/>
      <c r="J35" s="572"/>
      <c r="K35" s="572"/>
      <c r="L35" s="572"/>
      <c r="M35" s="572"/>
      <c r="N35" s="572"/>
      <c r="O35" s="572"/>
      <c r="P35" s="572"/>
      <c r="Q35" s="573"/>
      <c r="R35" s="564">
        <v>596600</v>
      </c>
      <c r="S35" s="348"/>
      <c r="T35" s="348"/>
      <c r="U35" s="348"/>
      <c r="V35" s="348"/>
      <c r="W35" s="348"/>
      <c r="X35" s="348"/>
      <c r="Y35" s="565"/>
      <c r="Z35" s="566">
        <v>6.5</v>
      </c>
      <c r="AA35" s="566"/>
      <c r="AB35" s="566"/>
      <c r="AC35" s="566"/>
      <c r="AD35" s="567" t="s">
        <v>201</v>
      </c>
      <c r="AE35" s="567"/>
      <c r="AF35" s="567"/>
      <c r="AG35" s="567"/>
      <c r="AH35" s="567"/>
      <c r="AI35" s="567"/>
      <c r="AJ35" s="567"/>
      <c r="AK35" s="567"/>
      <c r="AL35" s="574" t="s">
        <v>201</v>
      </c>
      <c r="AM35" s="354"/>
      <c r="AN35" s="354"/>
      <c r="AO35" s="575"/>
      <c r="AP35" s="18"/>
      <c r="AQ35" s="620" t="s">
        <v>382</v>
      </c>
      <c r="AR35" s="621"/>
      <c r="AS35" s="621"/>
      <c r="AT35" s="621"/>
      <c r="AU35" s="621"/>
      <c r="AV35" s="621"/>
      <c r="AW35" s="621"/>
      <c r="AX35" s="621"/>
      <c r="AY35" s="622"/>
      <c r="AZ35" s="556">
        <v>1031471</v>
      </c>
      <c r="BA35" s="557"/>
      <c r="BB35" s="557"/>
      <c r="BC35" s="557"/>
      <c r="BD35" s="557"/>
      <c r="BE35" s="557"/>
      <c r="BF35" s="623"/>
      <c r="BG35" s="553" t="s">
        <v>399</v>
      </c>
      <c r="BH35" s="554"/>
      <c r="BI35" s="554"/>
      <c r="BJ35" s="554"/>
      <c r="BK35" s="554"/>
      <c r="BL35" s="554"/>
      <c r="BM35" s="554"/>
      <c r="BN35" s="554"/>
      <c r="BO35" s="554"/>
      <c r="BP35" s="554"/>
      <c r="BQ35" s="554"/>
      <c r="BR35" s="554"/>
      <c r="BS35" s="554"/>
      <c r="BT35" s="554"/>
      <c r="BU35" s="555"/>
      <c r="BV35" s="556">
        <v>168890</v>
      </c>
      <c r="BW35" s="557"/>
      <c r="BX35" s="557"/>
      <c r="BY35" s="557"/>
      <c r="BZ35" s="557"/>
      <c r="CA35" s="557"/>
      <c r="CB35" s="623"/>
      <c r="CD35" s="571" t="s">
        <v>401</v>
      </c>
      <c r="CE35" s="572"/>
      <c r="CF35" s="572"/>
      <c r="CG35" s="572"/>
      <c r="CH35" s="572"/>
      <c r="CI35" s="572"/>
      <c r="CJ35" s="572"/>
      <c r="CK35" s="572"/>
      <c r="CL35" s="572"/>
      <c r="CM35" s="572"/>
      <c r="CN35" s="572"/>
      <c r="CO35" s="572"/>
      <c r="CP35" s="572"/>
      <c r="CQ35" s="573"/>
      <c r="CR35" s="564">
        <v>89060</v>
      </c>
      <c r="CS35" s="593"/>
      <c r="CT35" s="593"/>
      <c r="CU35" s="593"/>
      <c r="CV35" s="593"/>
      <c r="CW35" s="593"/>
      <c r="CX35" s="593"/>
      <c r="CY35" s="594"/>
      <c r="CZ35" s="574">
        <v>1</v>
      </c>
      <c r="DA35" s="595"/>
      <c r="DB35" s="595"/>
      <c r="DC35" s="596"/>
      <c r="DD35" s="569">
        <v>62216</v>
      </c>
      <c r="DE35" s="593"/>
      <c r="DF35" s="593"/>
      <c r="DG35" s="593"/>
      <c r="DH35" s="593"/>
      <c r="DI35" s="593"/>
      <c r="DJ35" s="593"/>
      <c r="DK35" s="594"/>
      <c r="DL35" s="569">
        <v>62216</v>
      </c>
      <c r="DM35" s="593"/>
      <c r="DN35" s="593"/>
      <c r="DO35" s="593"/>
      <c r="DP35" s="593"/>
      <c r="DQ35" s="593"/>
      <c r="DR35" s="593"/>
      <c r="DS35" s="593"/>
      <c r="DT35" s="593"/>
      <c r="DU35" s="593"/>
      <c r="DV35" s="594"/>
      <c r="DW35" s="574">
        <v>1.1000000000000001</v>
      </c>
      <c r="DX35" s="595"/>
      <c r="DY35" s="595"/>
      <c r="DZ35" s="595"/>
      <c r="EA35" s="595"/>
      <c r="EB35" s="595"/>
      <c r="EC35" s="597"/>
    </row>
    <row r="36" spans="2:133" ht="11.25" customHeight="1" x14ac:dyDescent="0.2">
      <c r="B36" s="571" t="s">
        <v>403</v>
      </c>
      <c r="C36" s="572"/>
      <c r="D36" s="572"/>
      <c r="E36" s="572"/>
      <c r="F36" s="572"/>
      <c r="G36" s="572"/>
      <c r="H36" s="572"/>
      <c r="I36" s="572"/>
      <c r="J36" s="572"/>
      <c r="K36" s="572"/>
      <c r="L36" s="572"/>
      <c r="M36" s="572"/>
      <c r="N36" s="572"/>
      <c r="O36" s="572"/>
      <c r="P36" s="572"/>
      <c r="Q36" s="573"/>
      <c r="R36" s="564" t="s">
        <v>201</v>
      </c>
      <c r="S36" s="348"/>
      <c r="T36" s="348"/>
      <c r="U36" s="348"/>
      <c r="V36" s="348"/>
      <c r="W36" s="348"/>
      <c r="X36" s="348"/>
      <c r="Y36" s="565"/>
      <c r="Z36" s="566" t="s">
        <v>201</v>
      </c>
      <c r="AA36" s="566"/>
      <c r="AB36" s="566"/>
      <c r="AC36" s="566"/>
      <c r="AD36" s="567" t="s">
        <v>201</v>
      </c>
      <c r="AE36" s="567"/>
      <c r="AF36" s="567"/>
      <c r="AG36" s="567"/>
      <c r="AH36" s="567"/>
      <c r="AI36" s="567"/>
      <c r="AJ36" s="567"/>
      <c r="AK36" s="567"/>
      <c r="AL36" s="574" t="s">
        <v>201</v>
      </c>
      <c r="AM36" s="354"/>
      <c r="AN36" s="354"/>
      <c r="AO36" s="575"/>
      <c r="AQ36" s="618" t="s">
        <v>404</v>
      </c>
      <c r="AR36" s="351"/>
      <c r="AS36" s="351"/>
      <c r="AT36" s="351"/>
      <c r="AU36" s="351"/>
      <c r="AV36" s="351"/>
      <c r="AW36" s="351"/>
      <c r="AX36" s="351"/>
      <c r="AY36" s="619"/>
      <c r="AZ36" s="564">
        <v>147431</v>
      </c>
      <c r="BA36" s="348"/>
      <c r="BB36" s="348"/>
      <c r="BC36" s="348"/>
      <c r="BD36" s="593"/>
      <c r="BE36" s="593"/>
      <c r="BF36" s="609"/>
      <c r="BG36" s="571" t="s">
        <v>405</v>
      </c>
      <c r="BH36" s="572"/>
      <c r="BI36" s="572"/>
      <c r="BJ36" s="572"/>
      <c r="BK36" s="572"/>
      <c r="BL36" s="572"/>
      <c r="BM36" s="572"/>
      <c r="BN36" s="572"/>
      <c r="BO36" s="572"/>
      <c r="BP36" s="572"/>
      <c r="BQ36" s="572"/>
      <c r="BR36" s="572"/>
      <c r="BS36" s="572"/>
      <c r="BT36" s="572"/>
      <c r="BU36" s="573"/>
      <c r="BV36" s="564">
        <v>162152</v>
      </c>
      <c r="BW36" s="348"/>
      <c r="BX36" s="348"/>
      <c r="BY36" s="348"/>
      <c r="BZ36" s="348"/>
      <c r="CA36" s="348"/>
      <c r="CB36" s="570"/>
      <c r="CD36" s="571" t="s">
        <v>28</v>
      </c>
      <c r="CE36" s="572"/>
      <c r="CF36" s="572"/>
      <c r="CG36" s="572"/>
      <c r="CH36" s="572"/>
      <c r="CI36" s="572"/>
      <c r="CJ36" s="572"/>
      <c r="CK36" s="572"/>
      <c r="CL36" s="572"/>
      <c r="CM36" s="572"/>
      <c r="CN36" s="572"/>
      <c r="CO36" s="572"/>
      <c r="CP36" s="572"/>
      <c r="CQ36" s="573"/>
      <c r="CR36" s="564">
        <v>1148398</v>
      </c>
      <c r="CS36" s="348"/>
      <c r="CT36" s="348"/>
      <c r="CU36" s="348"/>
      <c r="CV36" s="348"/>
      <c r="CW36" s="348"/>
      <c r="CX36" s="348"/>
      <c r="CY36" s="565"/>
      <c r="CZ36" s="574">
        <v>13.2</v>
      </c>
      <c r="DA36" s="595"/>
      <c r="DB36" s="595"/>
      <c r="DC36" s="596"/>
      <c r="DD36" s="569">
        <v>1076859</v>
      </c>
      <c r="DE36" s="348"/>
      <c r="DF36" s="348"/>
      <c r="DG36" s="348"/>
      <c r="DH36" s="348"/>
      <c r="DI36" s="348"/>
      <c r="DJ36" s="348"/>
      <c r="DK36" s="565"/>
      <c r="DL36" s="569">
        <v>974215</v>
      </c>
      <c r="DM36" s="348"/>
      <c r="DN36" s="348"/>
      <c r="DO36" s="348"/>
      <c r="DP36" s="348"/>
      <c r="DQ36" s="348"/>
      <c r="DR36" s="348"/>
      <c r="DS36" s="348"/>
      <c r="DT36" s="348"/>
      <c r="DU36" s="348"/>
      <c r="DV36" s="565"/>
      <c r="DW36" s="574">
        <v>16.899999999999999</v>
      </c>
      <c r="DX36" s="595"/>
      <c r="DY36" s="595"/>
      <c r="DZ36" s="595"/>
      <c r="EA36" s="595"/>
      <c r="EB36" s="595"/>
      <c r="EC36" s="597"/>
    </row>
    <row r="37" spans="2:133" ht="11.25" customHeight="1" x14ac:dyDescent="0.2">
      <c r="B37" s="571" t="s">
        <v>407</v>
      </c>
      <c r="C37" s="572"/>
      <c r="D37" s="572"/>
      <c r="E37" s="572"/>
      <c r="F37" s="572"/>
      <c r="G37" s="572"/>
      <c r="H37" s="572"/>
      <c r="I37" s="572"/>
      <c r="J37" s="572"/>
      <c r="K37" s="572"/>
      <c r="L37" s="572"/>
      <c r="M37" s="572"/>
      <c r="N37" s="572"/>
      <c r="O37" s="572"/>
      <c r="P37" s="572"/>
      <c r="Q37" s="573"/>
      <c r="R37" s="564">
        <v>389700</v>
      </c>
      <c r="S37" s="348"/>
      <c r="T37" s="348"/>
      <c r="U37" s="348"/>
      <c r="V37" s="348"/>
      <c r="W37" s="348"/>
      <c r="X37" s="348"/>
      <c r="Y37" s="565"/>
      <c r="Z37" s="566">
        <v>4.3</v>
      </c>
      <c r="AA37" s="566"/>
      <c r="AB37" s="566"/>
      <c r="AC37" s="566"/>
      <c r="AD37" s="567" t="s">
        <v>201</v>
      </c>
      <c r="AE37" s="567"/>
      <c r="AF37" s="567"/>
      <c r="AG37" s="567"/>
      <c r="AH37" s="567"/>
      <c r="AI37" s="567"/>
      <c r="AJ37" s="567"/>
      <c r="AK37" s="567"/>
      <c r="AL37" s="574" t="s">
        <v>201</v>
      </c>
      <c r="AM37" s="354"/>
      <c r="AN37" s="354"/>
      <c r="AO37" s="575"/>
      <c r="AQ37" s="618" t="s">
        <v>411</v>
      </c>
      <c r="AR37" s="351"/>
      <c r="AS37" s="351"/>
      <c r="AT37" s="351"/>
      <c r="AU37" s="351"/>
      <c r="AV37" s="351"/>
      <c r="AW37" s="351"/>
      <c r="AX37" s="351"/>
      <c r="AY37" s="619"/>
      <c r="AZ37" s="564">
        <v>92612</v>
      </c>
      <c r="BA37" s="348"/>
      <c r="BB37" s="348"/>
      <c r="BC37" s="348"/>
      <c r="BD37" s="593"/>
      <c r="BE37" s="593"/>
      <c r="BF37" s="609"/>
      <c r="BG37" s="571" t="s">
        <v>415</v>
      </c>
      <c r="BH37" s="572"/>
      <c r="BI37" s="572"/>
      <c r="BJ37" s="572"/>
      <c r="BK37" s="572"/>
      <c r="BL37" s="572"/>
      <c r="BM37" s="572"/>
      <c r="BN37" s="572"/>
      <c r="BO37" s="572"/>
      <c r="BP37" s="572"/>
      <c r="BQ37" s="572"/>
      <c r="BR37" s="572"/>
      <c r="BS37" s="572"/>
      <c r="BT37" s="572"/>
      <c r="BU37" s="573"/>
      <c r="BV37" s="564">
        <v>4095</v>
      </c>
      <c r="BW37" s="348"/>
      <c r="BX37" s="348"/>
      <c r="BY37" s="348"/>
      <c r="BZ37" s="348"/>
      <c r="CA37" s="348"/>
      <c r="CB37" s="570"/>
      <c r="CD37" s="571" t="s">
        <v>162</v>
      </c>
      <c r="CE37" s="572"/>
      <c r="CF37" s="572"/>
      <c r="CG37" s="572"/>
      <c r="CH37" s="572"/>
      <c r="CI37" s="572"/>
      <c r="CJ37" s="572"/>
      <c r="CK37" s="572"/>
      <c r="CL37" s="572"/>
      <c r="CM37" s="572"/>
      <c r="CN37" s="572"/>
      <c r="CO37" s="572"/>
      <c r="CP37" s="572"/>
      <c r="CQ37" s="573"/>
      <c r="CR37" s="564">
        <v>707409</v>
      </c>
      <c r="CS37" s="593"/>
      <c r="CT37" s="593"/>
      <c r="CU37" s="593"/>
      <c r="CV37" s="593"/>
      <c r="CW37" s="593"/>
      <c r="CX37" s="593"/>
      <c r="CY37" s="594"/>
      <c r="CZ37" s="574">
        <v>8.1</v>
      </c>
      <c r="DA37" s="595"/>
      <c r="DB37" s="595"/>
      <c r="DC37" s="596"/>
      <c r="DD37" s="569">
        <v>707386</v>
      </c>
      <c r="DE37" s="593"/>
      <c r="DF37" s="593"/>
      <c r="DG37" s="593"/>
      <c r="DH37" s="593"/>
      <c r="DI37" s="593"/>
      <c r="DJ37" s="593"/>
      <c r="DK37" s="594"/>
      <c r="DL37" s="569">
        <v>651155</v>
      </c>
      <c r="DM37" s="593"/>
      <c r="DN37" s="593"/>
      <c r="DO37" s="593"/>
      <c r="DP37" s="593"/>
      <c r="DQ37" s="593"/>
      <c r="DR37" s="593"/>
      <c r="DS37" s="593"/>
      <c r="DT37" s="593"/>
      <c r="DU37" s="593"/>
      <c r="DV37" s="594"/>
      <c r="DW37" s="574">
        <v>11.3</v>
      </c>
      <c r="DX37" s="595"/>
      <c r="DY37" s="595"/>
      <c r="DZ37" s="595"/>
      <c r="EA37" s="595"/>
      <c r="EB37" s="595"/>
      <c r="EC37" s="597"/>
    </row>
    <row r="38" spans="2:133" ht="11.25" customHeight="1" x14ac:dyDescent="0.2">
      <c r="B38" s="577" t="s">
        <v>408</v>
      </c>
      <c r="C38" s="578"/>
      <c r="D38" s="578"/>
      <c r="E38" s="578"/>
      <c r="F38" s="578"/>
      <c r="G38" s="578"/>
      <c r="H38" s="578"/>
      <c r="I38" s="578"/>
      <c r="J38" s="578"/>
      <c r="K38" s="578"/>
      <c r="L38" s="578"/>
      <c r="M38" s="578"/>
      <c r="N38" s="578"/>
      <c r="O38" s="578"/>
      <c r="P38" s="578"/>
      <c r="Q38" s="579"/>
      <c r="R38" s="624">
        <v>9118993</v>
      </c>
      <c r="S38" s="625"/>
      <c r="T38" s="625"/>
      <c r="U38" s="625"/>
      <c r="V38" s="625"/>
      <c r="W38" s="625"/>
      <c r="X38" s="625"/>
      <c r="Y38" s="626"/>
      <c r="Z38" s="627">
        <v>100</v>
      </c>
      <c r="AA38" s="627"/>
      <c r="AB38" s="627"/>
      <c r="AC38" s="627"/>
      <c r="AD38" s="628">
        <v>5391495</v>
      </c>
      <c r="AE38" s="628"/>
      <c r="AF38" s="628"/>
      <c r="AG38" s="628"/>
      <c r="AH38" s="628"/>
      <c r="AI38" s="628"/>
      <c r="AJ38" s="628"/>
      <c r="AK38" s="628"/>
      <c r="AL38" s="629">
        <v>100</v>
      </c>
      <c r="AM38" s="616"/>
      <c r="AN38" s="616"/>
      <c r="AO38" s="630"/>
      <c r="AQ38" s="618" t="s">
        <v>306</v>
      </c>
      <c r="AR38" s="351"/>
      <c r="AS38" s="351"/>
      <c r="AT38" s="351"/>
      <c r="AU38" s="351"/>
      <c r="AV38" s="351"/>
      <c r="AW38" s="351"/>
      <c r="AX38" s="351"/>
      <c r="AY38" s="619"/>
      <c r="AZ38" s="564" t="s">
        <v>201</v>
      </c>
      <c r="BA38" s="348"/>
      <c r="BB38" s="348"/>
      <c r="BC38" s="348"/>
      <c r="BD38" s="593"/>
      <c r="BE38" s="593"/>
      <c r="BF38" s="609"/>
      <c r="BG38" s="571" t="s">
        <v>329</v>
      </c>
      <c r="BH38" s="572"/>
      <c r="BI38" s="572"/>
      <c r="BJ38" s="572"/>
      <c r="BK38" s="572"/>
      <c r="BL38" s="572"/>
      <c r="BM38" s="572"/>
      <c r="BN38" s="572"/>
      <c r="BO38" s="572"/>
      <c r="BP38" s="572"/>
      <c r="BQ38" s="572"/>
      <c r="BR38" s="572"/>
      <c r="BS38" s="572"/>
      <c r="BT38" s="572"/>
      <c r="BU38" s="573"/>
      <c r="BV38" s="564">
        <v>7028</v>
      </c>
      <c r="BW38" s="348"/>
      <c r="BX38" s="348"/>
      <c r="BY38" s="348"/>
      <c r="BZ38" s="348"/>
      <c r="CA38" s="348"/>
      <c r="CB38" s="570"/>
      <c r="CD38" s="571" t="s">
        <v>416</v>
      </c>
      <c r="CE38" s="572"/>
      <c r="CF38" s="572"/>
      <c r="CG38" s="572"/>
      <c r="CH38" s="572"/>
      <c r="CI38" s="572"/>
      <c r="CJ38" s="572"/>
      <c r="CK38" s="572"/>
      <c r="CL38" s="572"/>
      <c r="CM38" s="572"/>
      <c r="CN38" s="572"/>
      <c r="CO38" s="572"/>
      <c r="CP38" s="572"/>
      <c r="CQ38" s="573"/>
      <c r="CR38" s="564">
        <v>938859</v>
      </c>
      <c r="CS38" s="348"/>
      <c r="CT38" s="348"/>
      <c r="CU38" s="348"/>
      <c r="CV38" s="348"/>
      <c r="CW38" s="348"/>
      <c r="CX38" s="348"/>
      <c r="CY38" s="565"/>
      <c r="CZ38" s="574">
        <v>10.8</v>
      </c>
      <c r="DA38" s="595"/>
      <c r="DB38" s="595"/>
      <c r="DC38" s="596"/>
      <c r="DD38" s="569">
        <v>783625</v>
      </c>
      <c r="DE38" s="348"/>
      <c r="DF38" s="348"/>
      <c r="DG38" s="348"/>
      <c r="DH38" s="348"/>
      <c r="DI38" s="348"/>
      <c r="DJ38" s="348"/>
      <c r="DK38" s="565"/>
      <c r="DL38" s="569">
        <v>673303</v>
      </c>
      <c r="DM38" s="348"/>
      <c r="DN38" s="348"/>
      <c r="DO38" s="348"/>
      <c r="DP38" s="348"/>
      <c r="DQ38" s="348"/>
      <c r="DR38" s="348"/>
      <c r="DS38" s="348"/>
      <c r="DT38" s="348"/>
      <c r="DU38" s="348"/>
      <c r="DV38" s="565"/>
      <c r="DW38" s="574">
        <v>11.6</v>
      </c>
      <c r="DX38" s="595"/>
      <c r="DY38" s="595"/>
      <c r="DZ38" s="595"/>
      <c r="EA38" s="595"/>
      <c r="EB38" s="595"/>
      <c r="EC38" s="597"/>
    </row>
    <row r="39" spans="2:133" ht="11.25" customHeight="1" x14ac:dyDescent="0.2">
      <c r="AQ39" s="618" t="s">
        <v>417</v>
      </c>
      <c r="AR39" s="351"/>
      <c r="AS39" s="351"/>
      <c r="AT39" s="351"/>
      <c r="AU39" s="351"/>
      <c r="AV39" s="351"/>
      <c r="AW39" s="351"/>
      <c r="AX39" s="351"/>
      <c r="AY39" s="619"/>
      <c r="AZ39" s="564" t="s">
        <v>201</v>
      </c>
      <c r="BA39" s="348"/>
      <c r="BB39" s="348"/>
      <c r="BC39" s="348"/>
      <c r="BD39" s="593"/>
      <c r="BE39" s="593"/>
      <c r="BF39" s="609"/>
      <c r="BG39" s="610" t="s">
        <v>57</v>
      </c>
      <c r="BH39" s="514"/>
      <c r="BI39" s="514"/>
      <c r="BJ39" s="514"/>
      <c r="BK39" s="514"/>
      <c r="BL39" s="7"/>
      <c r="BM39" s="572" t="s">
        <v>418</v>
      </c>
      <c r="BN39" s="572"/>
      <c r="BO39" s="572"/>
      <c r="BP39" s="572"/>
      <c r="BQ39" s="572"/>
      <c r="BR39" s="572"/>
      <c r="BS39" s="572"/>
      <c r="BT39" s="572"/>
      <c r="BU39" s="573"/>
      <c r="BV39" s="564">
        <v>104</v>
      </c>
      <c r="BW39" s="348"/>
      <c r="BX39" s="348"/>
      <c r="BY39" s="348"/>
      <c r="BZ39" s="348"/>
      <c r="CA39" s="348"/>
      <c r="CB39" s="570"/>
      <c r="CD39" s="571" t="s">
        <v>419</v>
      </c>
      <c r="CE39" s="572"/>
      <c r="CF39" s="572"/>
      <c r="CG39" s="572"/>
      <c r="CH39" s="572"/>
      <c r="CI39" s="572"/>
      <c r="CJ39" s="572"/>
      <c r="CK39" s="572"/>
      <c r="CL39" s="572"/>
      <c r="CM39" s="572"/>
      <c r="CN39" s="572"/>
      <c r="CO39" s="572"/>
      <c r="CP39" s="572"/>
      <c r="CQ39" s="573"/>
      <c r="CR39" s="564">
        <v>589488</v>
      </c>
      <c r="CS39" s="593"/>
      <c r="CT39" s="593"/>
      <c r="CU39" s="593"/>
      <c r="CV39" s="593"/>
      <c r="CW39" s="593"/>
      <c r="CX39" s="593"/>
      <c r="CY39" s="594"/>
      <c r="CZ39" s="574">
        <v>6.8</v>
      </c>
      <c r="DA39" s="595"/>
      <c r="DB39" s="595"/>
      <c r="DC39" s="596"/>
      <c r="DD39" s="569">
        <v>586646</v>
      </c>
      <c r="DE39" s="593"/>
      <c r="DF39" s="593"/>
      <c r="DG39" s="593"/>
      <c r="DH39" s="593"/>
      <c r="DI39" s="593"/>
      <c r="DJ39" s="593"/>
      <c r="DK39" s="594"/>
      <c r="DL39" s="569" t="s">
        <v>201</v>
      </c>
      <c r="DM39" s="593"/>
      <c r="DN39" s="593"/>
      <c r="DO39" s="593"/>
      <c r="DP39" s="593"/>
      <c r="DQ39" s="593"/>
      <c r="DR39" s="593"/>
      <c r="DS39" s="593"/>
      <c r="DT39" s="593"/>
      <c r="DU39" s="593"/>
      <c r="DV39" s="594"/>
      <c r="DW39" s="574" t="s">
        <v>201</v>
      </c>
      <c r="DX39" s="595"/>
      <c r="DY39" s="595"/>
      <c r="DZ39" s="595"/>
      <c r="EA39" s="595"/>
      <c r="EB39" s="595"/>
      <c r="EC39" s="597"/>
    </row>
    <row r="40" spans="2:133" ht="11.25" customHeight="1" x14ac:dyDescent="0.2">
      <c r="AQ40" s="618" t="s">
        <v>423</v>
      </c>
      <c r="AR40" s="351"/>
      <c r="AS40" s="351"/>
      <c r="AT40" s="351"/>
      <c r="AU40" s="351"/>
      <c r="AV40" s="351"/>
      <c r="AW40" s="351"/>
      <c r="AX40" s="351"/>
      <c r="AY40" s="619"/>
      <c r="AZ40" s="564">
        <v>208661</v>
      </c>
      <c r="BA40" s="348"/>
      <c r="BB40" s="348"/>
      <c r="BC40" s="348"/>
      <c r="BD40" s="593"/>
      <c r="BE40" s="593"/>
      <c r="BF40" s="609"/>
      <c r="BG40" s="610"/>
      <c r="BH40" s="514"/>
      <c r="BI40" s="514"/>
      <c r="BJ40" s="514"/>
      <c r="BK40" s="514"/>
      <c r="BL40" s="7"/>
      <c r="BM40" s="572" t="s">
        <v>337</v>
      </c>
      <c r="BN40" s="572"/>
      <c r="BO40" s="572"/>
      <c r="BP40" s="572"/>
      <c r="BQ40" s="572"/>
      <c r="BR40" s="572"/>
      <c r="BS40" s="572"/>
      <c r="BT40" s="572"/>
      <c r="BU40" s="573"/>
      <c r="BV40" s="564" t="s">
        <v>201</v>
      </c>
      <c r="BW40" s="348"/>
      <c r="BX40" s="348"/>
      <c r="BY40" s="348"/>
      <c r="BZ40" s="348"/>
      <c r="CA40" s="348"/>
      <c r="CB40" s="570"/>
      <c r="CD40" s="571" t="s">
        <v>363</v>
      </c>
      <c r="CE40" s="572"/>
      <c r="CF40" s="572"/>
      <c r="CG40" s="572"/>
      <c r="CH40" s="572"/>
      <c r="CI40" s="572"/>
      <c r="CJ40" s="572"/>
      <c r="CK40" s="572"/>
      <c r="CL40" s="572"/>
      <c r="CM40" s="572"/>
      <c r="CN40" s="572"/>
      <c r="CO40" s="572"/>
      <c r="CP40" s="572"/>
      <c r="CQ40" s="573"/>
      <c r="CR40" s="564">
        <v>56383</v>
      </c>
      <c r="CS40" s="348"/>
      <c r="CT40" s="348"/>
      <c r="CU40" s="348"/>
      <c r="CV40" s="348"/>
      <c r="CW40" s="348"/>
      <c r="CX40" s="348"/>
      <c r="CY40" s="565"/>
      <c r="CZ40" s="574">
        <v>0.6</v>
      </c>
      <c r="DA40" s="595"/>
      <c r="DB40" s="595"/>
      <c r="DC40" s="596"/>
      <c r="DD40" s="569">
        <v>30323</v>
      </c>
      <c r="DE40" s="348"/>
      <c r="DF40" s="348"/>
      <c r="DG40" s="348"/>
      <c r="DH40" s="348"/>
      <c r="DI40" s="348"/>
      <c r="DJ40" s="348"/>
      <c r="DK40" s="565"/>
      <c r="DL40" s="569">
        <v>29389</v>
      </c>
      <c r="DM40" s="348"/>
      <c r="DN40" s="348"/>
      <c r="DO40" s="348"/>
      <c r="DP40" s="348"/>
      <c r="DQ40" s="348"/>
      <c r="DR40" s="348"/>
      <c r="DS40" s="348"/>
      <c r="DT40" s="348"/>
      <c r="DU40" s="348"/>
      <c r="DV40" s="565"/>
      <c r="DW40" s="574">
        <v>0.5</v>
      </c>
      <c r="DX40" s="595"/>
      <c r="DY40" s="595"/>
      <c r="DZ40" s="595"/>
      <c r="EA40" s="595"/>
      <c r="EB40" s="595"/>
      <c r="EC40" s="597"/>
    </row>
    <row r="41" spans="2:133" ht="11.25" customHeight="1" x14ac:dyDescent="0.2">
      <c r="AQ41" s="631" t="s">
        <v>424</v>
      </c>
      <c r="AR41" s="632"/>
      <c r="AS41" s="632"/>
      <c r="AT41" s="632"/>
      <c r="AU41" s="632"/>
      <c r="AV41" s="632"/>
      <c r="AW41" s="632"/>
      <c r="AX41" s="632"/>
      <c r="AY41" s="633"/>
      <c r="AZ41" s="624">
        <v>582767</v>
      </c>
      <c r="BA41" s="625"/>
      <c r="BB41" s="625"/>
      <c r="BC41" s="625"/>
      <c r="BD41" s="615"/>
      <c r="BE41" s="615"/>
      <c r="BF41" s="617"/>
      <c r="BG41" s="530"/>
      <c r="BH41" s="531"/>
      <c r="BI41" s="531"/>
      <c r="BJ41" s="531"/>
      <c r="BK41" s="531"/>
      <c r="BL41" s="23"/>
      <c r="BM41" s="578" t="s">
        <v>425</v>
      </c>
      <c r="BN41" s="578"/>
      <c r="BO41" s="578"/>
      <c r="BP41" s="578"/>
      <c r="BQ41" s="578"/>
      <c r="BR41" s="578"/>
      <c r="BS41" s="578"/>
      <c r="BT41" s="578"/>
      <c r="BU41" s="579"/>
      <c r="BV41" s="624">
        <v>300</v>
      </c>
      <c r="BW41" s="625"/>
      <c r="BX41" s="625"/>
      <c r="BY41" s="625"/>
      <c r="BZ41" s="625"/>
      <c r="CA41" s="625"/>
      <c r="CB41" s="634"/>
      <c r="CD41" s="571" t="s">
        <v>287</v>
      </c>
      <c r="CE41" s="572"/>
      <c r="CF41" s="572"/>
      <c r="CG41" s="572"/>
      <c r="CH41" s="572"/>
      <c r="CI41" s="572"/>
      <c r="CJ41" s="572"/>
      <c r="CK41" s="572"/>
      <c r="CL41" s="572"/>
      <c r="CM41" s="572"/>
      <c r="CN41" s="572"/>
      <c r="CO41" s="572"/>
      <c r="CP41" s="572"/>
      <c r="CQ41" s="573"/>
      <c r="CR41" s="564" t="s">
        <v>201</v>
      </c>
      <c r="CS41" s="593"/>
      <c r="CT41" s="593"/>
      <c r="CU41" s="593"/>
      <c r="CV41" s="593"/>
      <c r="CW41" s="593"/>
      <c r="CX41" s="593"/>
      <c r="CY41" s="594"/>
      <c r="CZ41" s="574" t="s">
        <v>201</v>
      </c>
      <c r="DA41" s="595"/>
      <c r="DB41" s="595"/>
      <c r="DC41" s="596"/>
      <c r="DD41" s="569" t="s">
        <v>201</v>
      </c>
      <c r="DE41" s="593"/>
      <c r="DF41" s="593"/>
      <c r="DG41" s="593"/>
      <c r="DH41" s="593"/>
      <c r="DI41" s="593"/>
      <c r="DJ41" s="593"/>
      <c r="DK41" s="594"/>
      <c r="DL41" s="635"/>
      <c r="DM41" s="636"/>
      <c r="DN41" s="636"/>
      <c r="DO41" s="636"/>
      <c r="DP41" s="636"/>
      <c r="DQ41" s="636"/>
      <c r="DR41" s="636"/>
      <c r="DS41" s="636"/>
      <c r="DT41" s="636"/>
      <c r="DU41" s="636"/>
      <c r="DV41" s="637"/>
      <c r="DW41" s="638"/>
      <c r="DX41" s="639"/>
      <c r="DY41" s="639"/>
      <c r="DZ41" s="639"/>
      <c r="EA41" s="639"/>
      <c r="EB41" s="639"/>
      <c r="EC41" s="640"/>
    </row>
    <row r="42" spans="2:133" ht="11.25" customHeight="1" x14ac:dyDescent="0.2">
      <c r="B42" s="8" t="s">
        <v>52</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71" t="s">
        <v>280</v>
      </c>
      <c r="CE42" s="572"/>
      <c r="CF42" s="572"/>
      <c r="CG42" s="572"/>
      <c r="CH42" s="572"/>
      <c r="CI42" s="572"/>
      <c r="CJ42" s="572"/>
      <c r="CK42" s="572"/>
      <c r="CL42" s="572"/>
      <c r="CM42" s="572"/>
      <c r="CN42" s="572"/>
      <c r="CO42" s="572"/>
      <c r="CP42" s="572"/>
      <c r="CQ42" s="573"/>
      <c r="CR42" s="564">
        <v>1016316</v>
      </c>
      <c r="CS42" s="348"/>
      <c r="CT42" s="348"/>
      <c r="CU42" s="348"/>
      <c r="CV42" s="348"/>
      <c r="CW42" s="348"/>
      <c r="CX42" s="348"/>
      <c r="CY42" s="565"/>
      <c r="CZ42" s="574">
        <v>11.7</v>
      </c>
      <c r="DA42" s="354"/>
      <c r="DB42" s="354"/>
      <c r="DC42" s="641"/>
      <c r="DD42" s="569">
        <v>173658</v>
      </c>
      <c r="DE42" s="348"/>
      <c r="DF42" s="348"/>
      <c r="DG42" s="348"/>
      <c r="DH42" s="348"/>
      <c r="DI42" s="348"/>
      <c r="DJ42" s="348"/>
      <c r="DK42" s="565"/>
      <c r="DL42" s="635"/>
      <c r="DM42" s="636"/>
      <c r="DN42" s="636"/>
      <c r="DO42" s="636"/>
      <c r="DP42" s="636"/>
      <c r="DQ42" s="636"/>
      <c r="DR42" s="636"/>
      <c r="DS42" s="636"/>
      <c r="DT42" s="636"/>
      <c r="DU42" s="636"/>
      <c r="DV42" s="637"/>
      <c r="DW42" s="638"/>
      <c r="DX42" s="639"/>
      <c r="DY42" s="639"/>
      <c r="DZ42" s="639"/>
      <c r="EA42" s="639"/>
      <c r="EB42" s="639"/>
      <c r="EC42" s="640"/>
    </row>
    <row r="43" spans="2:133" ht="11.25" customHeight="1" x14ac:dyDescent="0.2">
      <c r="B43" s="44" t="s">
        <v>400</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71" t="s">
        <v>82</v>
      </c>
      <c r="CE43" s="572"/>
      <c r="CF43" s="572"/>
      <c r="CG43" s="572"/>
      <c r="CH43" s="572"/>
      <c r="CI43" s="572"/>
      <c r="CJ43" s="572"/>
      <c r="CK43" s="572"/>
      <c r="CL43" s="572"/>
      <c r="CM43" s="572"/>
      <c r="CN43" s="572"/>
      <c r="CO43" s="572"/>
      <c r="CP43" s="572"/>
      <c r="CQ43" s="573"/>
      <c r="CR43" s="564">
        <v>44382</v>
      </c>
      <c r="CS43" s="593"/>
      <c r="CT43" s="593"/>
      <c r="CU43" s="593"/>
      <c r="CV43" s="593"/>
      <c r="CW43" s="593"/>
      <c r="CX43" s="593"/>
      <c r="CY43" s="594"/>
      <c r="CZ43" s="574">
        <v>0.5</v>
      </c>
      <c r="DA43" s="595"/>
      <c r="DB43" s="595"/>
      <c r="DC43" s="596"/>
      <c r="DD43" s="569">
        <v>44382</v>
      </c>
      <c r="DE43" s="593"/>
      <c r="DF43" s="593"/>
      <c r="DG43" s="593"/>
      <c r="DH43" s="593"/>
      <c r="DI43" s="593"/>
      <c r="DJ43" s="593"/>
      <c r="DK43" s="594"/>
      <c r="DL43" s="635"/>
      <c r="DM43" s="636"/>
      <c r="DN43" s="636"/>
      <c r="DO43" s="636"/>
      <c r="DP43" s="636"/>
      <c r="DQ43" s="636"/>
      <c r="DR43" s="636"/>
      <c r="DS43" s="636"/>
      <c r="DT43" s="636"/>
      <c r="DU43" s="636"/>
      <c r="DV43" s="637"/>
      <c r="DW43" s="638"/>
      <c r="DX43" s="639"/>
      <c r="DY43" s="639"/>
      <c r="DZ43" s="639"/>
      <c r="EA43" s="639"/>
      <c r="EB43" s="639"/>
      <c r="EC43" s="640"/>
    </row>
    <row r="44" spans="2:133" ht="11.25" customHeight="1" x14ac:dyDescent="0.2">
      <c r="B44" s="45" t="s">
        <v>266</v>
      </c>
      <c r="CD44" s="535" t="s">
        <v>178</v>
      </c>
      <c r="CE44" s="457"/>
      <c r="CF44" s="571" t="s">
        <v>426</v>
      </c>
      <c r="CG44" s="572"/>
      <c r="CH44" s="572"/>
      <c r="CI44" s="572"/>
      <c r="CJ44" s="572"/>
      <c r="CK44" s="572"/>
      <c r="CL44" s="572"/>
      <c r="CM44" s="572"/>
      <c r="CN44" s="572"/>
      <c r="CO44" s="572"/>
      <c r="CP44" s="572"/>
      <c r="CQ44" s="573"/>
      <c r="CR44" s="564">
        <v>1016316</v>
      </c>
      <c r="CS44" s="348"/>
      <c r="CT44" s="348"/>
      <c r="CU44" s="348"/>
      <c r="CV44" s="348"/>
      <c r="CW44" s="348"/>
      <c r="CX44" s="348"/>
      <c r="CY44" s="565"/>
      <c r="CZ44" s="574">
        <v>11.7</v>
      </c>
      <c r="DA44" s="354"/>
      <c r="DB44" s="354"/>
      <c r="DC44" s="641"/>
      <c r="DD44" s="569">
        <v>173658</v>
      </c>
      <c r="DE44" s="348"/>
      <c r="DF44" s="348"/>
      <c r="DG44" s="348"/>
      <c r="DH44" s="348"/>
      <c r="DI44" s="348"/>
      <c r="DJ44" s="348"/>
      <c r="DK44" s="565"/>
      <c r="DL44" s="635"/>
      <c r="DM44" s="636"/>
      <c r="DN44" s="636"/>
      <c r="DO44" s="636"/>
      <c r="DP44" s="636"/>
      <c r="DQ44" s="636"/>
      <c r="DR44" s="636"/>
      <c r="DS44" s="636"/>
      <c r="DT44" s="636"/>
      <c r="DU44" s="636"/>
      <c r="DV44" s="637"/>
      <c r="DW44" s="638"/>
      <c r="DX44" s="639"/>
      <c r="DY44" s="639"/>
      <c r="DZ44" s="639"/>
      <c r="EA44" s="639"/>
      <c r="EB44" s="639"/>
      <c r="EC44" s="640"/>
    </row>
    <row r="45" spans="2:133" ht="11.25" customHeight="1" x14ac:dyDescent="0.2">
      <c r="CD45" s="536"/>
      <c r="CE45" s="460"/>
      <c r="CF45" s="571" t="s">
        <v>427</v>
      </c>
      <c r="CG45" s="572"/>
      <c r="CH45" s="572"/>
      <c r="CI45" s="572"/>
      <c r="CJ45" s="572"/>
      <c r="CK45" s="572"/>
      <c r="CL45" s="572"/>
      <c r="CM45" s="572"/>
      <c r="CN45" s="572"/>
      <c r="CO45" s="572"/>
      <c r="CP45" s="572"/>
      <c r="CQ45" s="573"/>
      <c r="CR45" s="564">
        <v>528419</v>
      </c>
      <c r="CS45" s="593"/>
      <c r="CT45" s="593"/>
      <c r="CU45" s="593"/>
      <c r="CV45" s="593"/>
      <c r="CW45" s="593"/>
      <c r="CX45" s="593"/>
      <c r="CY45" s="594"/>
      <c r="CZ45" s="574">
        <v>6.1</v>
      </c>
      <c r="DA45" s="595"/>
      <c r="DB45" s="595"/>
      <c r="DC45" s="596"/>
      <c r="DD45" s="569">
        <v>38078</v>
      </c>
      <c r="DE45" s="593"/>
      <c r="DF45" s="593"/>
      <c r="DG45" s="593"/>
      <c r="DH45" s="593"/>
      <c r="DI45" s="593"/>
      <c r="DJ45" s="593"/>
      <c r="DK45" s="594"/>
      <c r="DL45" s="635"/>
      <c r="DM45" s="636"/>
      <c r="DN45" s="636"/>
      <c r="DO45" s="636"/>
      <c r="DP45" s="636"/>
      <c r="DQ45" s="636"/>
      <c r="DR45" s="636"/>
      <c r="DS45" s="636"/>
      <c r="DT45" s="636"/>
      <c r="DU45" s="636"/>
      <c r="DV45" s="637"/>
      <c r="DW45" s="638"/>
      <c r="DX45" s="639"/>
      <c r="DY45" s="639"/>
      <c r="DZ45" s="639"/>
      <c r="EA45" s="639"/>
      <c r="EB45" s="639"/>
      <c r="EC45" s="640"/>
    </row>
    <row r="46" spans="2:133" ht="11.25" customHeight="1" x14ac:dyDescent="0.2">
      <c r="CD46" s="536"/>
      <c r="CE46" s="460"/>
      <c r="CF46" s="571" t="s">
        <v>428</v>
      </c>
      <c r="CG46" s="572"/>
      <c r="CH46" s="572"/>
      <c r="CI46" s="572"/>
      <c r="CJ46" s="572"/>
      <c r="CK46" s="572"/>
      <c r="CL46" s="572"/>
      <c r="CM46" s="572"/>
      <c r="CN46" s="572"/>
      <c r="CO46" s="572"/>
      <c r="CP46" s="572"/>
      <c r="CQ46" s="573"/>
      <c r="CR46" s="564">
        <v>487897</v>
      </c>
      <c r="CS46" s="348"/>
      <c r="CT46" s="348"/>
      <c r="CU46" s="348"/>
      <c r="CV46" s="348"/>
      <c r="CW46" s="348"/>
      <c r="CX46" s="348"/>
      <c r="CY46" s="565"/>
      <c r="CZ46" s="574">
        <v>5.6</v>
      </c>
      <c r="DA46" s="354"/>
      <c r="DB46" s="354"/>
      <c r="DC46" s="641"/>
      <c r="DD46" s="569">
        <v>135580</v>
      </c>
      <c r="DE46" s="348"/>
      <c r="DF46" s="348"/>
      <c r="DG46" s="348"/>
      <c r="DH46" s="348"/>
      <c r="DI46" s="348"/>
      <c r="DJ46" s="348"/>
      <c r="DK46" s="565"/>
      <c r="DL46" s="635"/>
      <c r="DM46" s="636"/>
      <c r="DN46" s="636"/>
      <c r="DO46" s="636"/>
      <c r="DP46" s="636"/>
      <c r="DQ46" s="636"/>
      <c r="DR46" s="636"/>
      <c r="DS46" s="636"/>
      <c r="DT46" s="636"/>
      <c r="DU46" s="636"/>
      <c r="DV46" s="637"/>
      <c r="DW46" s="638"/>
      <c r="DX46" s="639"/>
      <c r="DY46" s="639"/>
      <c r="DZ46" s="639"/>
      <c r="EA46" s="639"/>
      <c r="EB46" s="639"/>
      <c r="EC46" s="640"/>
    </row>
    <row r="47" spans="2:133" ht="11.25" customHeight="1" x14ac:dyDescent="0.2">
      <c r="CD47" s="536"/>
      <c r="CE47" s="460"/>
      <c r="CF47" s="571" t="s">
        <v>429</v>
      </c>
      <c r="CG47" s="572"/>
      <c r="CH47" s="572"/>
      <c r="CI47" s="572"/>
      <c r="CJ47" s="572"/>
      <c r="CK47" s="572"/>
      <c r="CL47" s="572"/>
      <c r="CM47" s="572"/>
      <c r="CN47" s="572"/>
      <c r="CO47" s="572"/>
      <c r="CP47" s="572"/>
      <c r="CQ47" s="573"/>
      <c r="CR47" s="564" t="s">
        <v>201</v>
      </c>
      <c r="CS47" s="593"/>
      <c r="CT47" s="593"/>
      <c r="CU47" s="593"/>
      <c r="CV47" s="593"/>
      <c r="CW47" s="593"/>
      <c r="CX47" s="593"/>
      <c r="CY47" s="594"/>
      <c r="CZ47" s="574" t="s">
        <v>201</v>
      </c>
      <c r="DA47" s="595"/>
      <c r="DB47" s="595"/>
      <c r="DC47" s="596"/>
      <c r="DD47" s="569" t="s">
        <v>201</v>
      </c>
      <c r="DE47" s="593"/>
      <c r="DF47" s="593"/>
      <c r="DG47" s="593"/>
      <c r="DH47" s="593"/>
      <c r="DI47" s="593"/>
      <c r="DJ47" s="593"/>
      <c r="DK47" s="594"/>
      <c r="DL47" s="635"/>
      <c r="DM47" s="636"/>
      <c r="DN47" s="636"/>
      <c r="DO47" s="636"/>
      <c r="DP47" s="636"/>
      <c r="DQ47" s="636"/>
      <c r="DR47" s="636"/>
      <c r="DS47" s="636"/>
      <c r="DT47" s="636"/>
      <c r="DU47" s="636"/>
      <c r="DV47" s="637"/>
      <c r="DW47" s="638"/>
      <c r="DX47" s="639"/>
      <c r="DY47" s="639"/>
      <c r="DZ47" s="639"/>
      <c r="EA47" s="639"/>
      <c r="EB47" s="639"/>
      <c r="EC47" s="640"/>
    </row>
    <row r="48" spans="2:133" ht="10.8" x14ac:dyDescent="0.2">
      <c r="CD48" s="537"/>
      <c r="CE48" s="539"/>
      <c r="CF48" s="571" t="s">
        <v>431</v>
      </c>
      <c r="CG48" s="572"/>
      <c r="CH48" s="572"/>
      <c r="CI48" s="572"/>
      <c r="CJ48" s="572"/>
      <c r="CK48" s="572"/>
      <c r="CL48" s="572"/>
      <c r="CM48" s="572"/>
      <c r="CN48" s="572"/>
      <c r="CO48" s="572"/>
      <c r="CP48" s="572"/>
      <c r="CQ48" s="573"/>
      <c r="CR48" s="564" t="s">
        <v>201</v>
      </c>
      <c r="CS48" s="348"/>
      <c r="CT48" s="348"/>
      <c r="CU48" s="348"/>
      <c r="CV48" s="348"/>
      <c r="CW48" s="348"/>
      <c r="CX48" s="348"/>
      <c r="CY48" s="565"/>
      <c r="CZ48" s="574" t="s">
        <v>201</v>
      </c>
      <c r="DA48" s="354"/>
      <c r="DB48" s="354"/>
      <c r="DC48" s="641"/>
      <c r="DD48" s="569" t="s">
        <v>201</v>
      </c>
      <c r="DE48" s="348"/>
      <c r="DF48" s="348"/>
      <c r="DG48" s="348"/>
      <c r="DH48" s="348"/>
      <c r="DI48" s="348"/>
      <c r="DJ48" s="348"/>
      <c r="DK48" s="565"/>
      <c r="DL48" s="635"/>
      <c r="DM48" s="636"/>
      <c r="DN48" s="636"/>
      <c r="DO48" s="636"/>
      <c r="DP48" s="636"/>
      <c r="DQ48" s="636"/>
      <c r="DR48" s="636"/>
      <c r="DS48" s="636"/>
      <c r="DT48" s="636"/>
      <c r="DU48" s="636"/>
      <c r="DV48" s="637"/>
      <c r="DW48" s="638"/>
      <c r="DX48" s="639"/>
      <c r="DY48" s="639"/>
      <c r="DZ48" s="639"/>
      <c r="EA48" s="639"/>
      <c r="EB48" s="639"/>
      <c r="EC48" s="640"/>
    </row>
    <row r="49" spans="82:133" ht="11.25" customHeight="1" x14ac:dyDescent="0.2">
      <c r="CD49" s="577" t="s">
        <v>141</v>
      </c>
      <c r="CE49" s="578"/>
      <c r="CF49" s="578"/>
      <c r="CG49" s="578"/>
      <c r="CH49" s="578"/>
      <c r="CI49" s="578"/>
      <c r="CJ49" s="578"/>
      <c r="CK49" s="578"/>
      <c r="CL49" s="578"/>
      <c r="CM49" s="578"/>
      <c r="CN49" s="578"/>
      <c r="CO49" s="578"/>
      <c r="CP49" s="578"/>
      <c r="CQ49" s="579"/>
      <c r="CR49" s="624">
        <v>8712527</v>
      </c>
      <c r="CS49" s="615"/>
      <c r="CT49" s="615"/>
      <c r="CU49" s="615"/>
      <c r="CV49" s="615"/>
      <c r="CW49" s="615"/>
      <c r="CX49" s="615"/>
      <c r="CY49" s="642"/>
      <c r="CZ49" s="629">
        <v>100</v>
      </c>
      <c r="DA49" s="643"/>
      <c r="DB49" s="643"/>
      <c r="DC49" s="644"/>
      <c r="DD49" s="645">
        <v>6390207</v>
      </c>
      <c r="DE49" s="615"/>
      <c r="DF49" s="615"/>
      <c r="DG49" s="615"/>
      <c r="DH49" s="615"/>
      <c r="DI49" s="615"/>
      <c r="DJ49" s="615"/>
      <c r="DK49" s="642"/>
      <c r="DL49" s="646"/>
      <c r="DM49" s="647"/>
      <c r="DN49" s="647"/>
      <c r="DO49" s="647"/>
      <c r="DP49" s="647"/>
      <c r="DQ49" s="647"/>
      <c r="DR49" s="647"/>
      <c r="DS49" s="647"/>
      <c r="DT49" s="647"/>
      <c r="DU49" s="647"/>
      <c r="DV49" s="648"/>
      <c r="DW49" s="649"/>
      <c r="DX49" s="650"/>
      <c r="DY49" s="650"/>
      <c r="DZ49" s="650"/>
      <c r="EA49" s="650"/>
      <c r="EB49" s="650"/>
      <c r="EC49" s="651"/>
    </row>
    <row r="50" spans="82:133" ht="10.8" hidden="1" x14ac:dyDescent="0.2"/>
    <row r="51" spans="82:133" ht="10.8" hidden="1" x14ac:dyDescent="0.2"/>
    <row r="52" spans="82:133" ht="10.8" hidden="1" x14ac:dyDescent="0.2"/>
    <row r="53" spans="82:133" ht="10.8" hidden="1" x14ac:dyDescent="0.2"/>
  </sheetData>
  <sheetProtection algorithmName="SHA-512" hashValue="PcklhBN6TUXN7Z054eFHrNkflAUQkE3Ux3shWY9GjXaqBAzWLhfBbbGWJ/Bzp6B14H1ysVtk9dF8R+X6SyMrdQ==" saltValue="oAHUqxghLlfXGZ/v7227Yw==" spinCount="100000" sheet="1" objects="1" scenarios="1"/>
  <mergeCells count="582">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AQ41:AY41"/>
    <mergeCell ref="AZ41:BF41"/>
    <mergeCell ref="BM41:BU41"/>
    <mergeCell ref="BV41:CB41"/>
    <mergeCell ref="CD41:CQ41"/>
    <mergeCell ref="CR41:CY41"/>
    <mergeCell ref="CZ41:DC41"/>
    <mergeCell ref="DD41:DK41"/>
    <mergeCell ref="DL41:DV41"/>
    <mergeCell ref="BG39:BK41"/>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D35:CQ35"/>
    <mergeCell ref="CR35:CY35"/>
    <mergeCell ref="CZ35:DC35"/>
    <mergeCell ref="AZ35:BF35"/>
    <mergeCell ref="BG35:BU35"/>
    <mergeCell ref="BV35:CB35"/>
    <mergeCell ref="CD37:CQ37"/>
    <mergeCell ref="CR37:CY37"/>
    <mergeCell ref="CZ37:DC37"/>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X31:BF31"/>
    <mergeCell ref="BG31:BL31"/>
    <mergeCell ref="BM31:BQ31"/>
    <mergeCell ref="BR31:BW31"/>
    <mergeCell ref="AP30:AS32"/>
    <mergeCell ref="AT30:AT32"/>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17:CQ17"/>
    <mergeCell ref="CR17:CY17"/>
    <mergeCell ref="CZ17:DC17"/>
    <mergeCell ref="DD17:DP17"/>
    <mergeCell ref="DQ17:EC17"/>
    <mergeCell ref="CD18:CQ18"/>
    <mergeCell ref="CR18:CY18"/>
    <mergeCell ref="CZ18:DC18"/>
    <mergeCell ref="DD18:DP18"/>
    <mergeCell ref="DQ18:EC18"/>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CD13:CQ13"/>
    <mergeCell ref="CR13:CY13"/>
    <mergeCell ref="CZ13:DC13"/>
    <mergeCell ref="DD13:DP13"/>
    <mergeCell ref="DQ13:EC13"/>
    <mergeCell ref="CD14:CQ14"/>
    <mergeCell ref="CR14:CY14"/>
    <mergeCell ref="CZ14:DC14"/>
    <mergeCell ref="DD14:DP14"/>
    <mergeCell ref="DQ14:EC14"/>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CD9:CQ9"/>
    <mergeCell ref="CR9:CY9"/>
    <mergeCell ref="CZ9:DC9"/>
    <mergeCell ref="DD9:DP9"/>
    <mergeCell ref="DQ9:EC9"/>
    <mergeCell ref="CD10:CQ10"/>
    <mergeCell ref="CR10:CY10"/>
    <mergeCell ref="CZ10:DC10"/>
    <mergeCell ref="DD10:DP10"/>
    <mergeCell ref="DQ10:EC10"/>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CD5:CQ5"/>
    <mergeCell ref="CR5:CY5"/>
    <mergeCell ref="CZ5:DC5"/>
    <mergeCell ref="DD5:DP5"/>
    <mergeCell ref="DQ5:EC5"/>
    <mergeCell ref="CD6:CQ6"/>
    <mergeCell ref="CR6:CY6"/>
    <mergeCell ref="CZ6:DC6"/>
    <mergeCell ref="DD6:DP6"/>
    <mergeCell ref="DQ6:EC6"/>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50" customWidth="1"/>
    <col min="131" max="131" width="1.6640625" style="50" customWidth="1"/>
    <col min="132" max="132" width="9" style="50" hidden="1" customWidth="1"/>
    <col min="133" max="16384" width="9" style="50" hidden="1"/>
  </cols>
  <sheetData>
    <row r="1" spans="1:131" s="51" customFormat="1" ht="11.25" customHeight="1" x14ac:dyDescent="0.2">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2">
      <c r="A2" s="56" t="s">
        <v>299</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2" t="s">
        <v>74</v>
      </c>
      <c r="DK2" s="693"/>
      <c r="DL2" s="693"/>
      <c r="DM2" s="693"/>
      <c r="DN2" s="693"/>
      <c r="DO2" s="694"/>
      <c r="DP2" s="69"/>
      <c r="DQ2" s="692" t="s">
        <v>177</v>
      </c>
      <c r="DR2" s="693"/>
      <c r="DS2" s="693"/>
      <c r="DT2" s="693"/>
      <c r="DU2" s="693"/>
      <c r="DV2" s="693"/>
      <c r="DW2" s="693"/>
      <c r="DX2" s="693"/>
      <c r="DY2" s="693"/>
      <c r="DZ2" s="694"/>
      <c r="EA2" s="93"/>
    </row>
    <row r="3" spans="1:131" s="51" customFormat="1" ht="11.25" customHeight="1" x14ac:dyDescent="0.2">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2">
      <c r="A4" s="695" t="s">
        <v>432</v>
      </c>
      <c r="B4" s="695"/>
      <c r="C4" s="695"/>
      <c r="D4" s="695"/>
      <c r="E4" s="695"/>
      <c r="F4" s="695"/>
      <c r="G4" s="695"/>
      <c r="H4" s="695"/>
      <c r="I4" s="695"/>
      <c r="J4" s="695"/>
      <c r="K4" s="695"/>
      <c r="L4" s="695"/>
      <c r="M4" s="695"/>
      <c r="N4" s="695"/>
      <c r="O4" s="695"/>
      <c r="P4" s="695"/>
      <c r="Q4" s="695"/>
      <c r="R4" s="695"/>
      <c r="S4" s="695"/>
      <c r="T4" s="695"/>
      <c r="U4" s="695"/>
      <c r="V4" s="695"/>
      <c r="W4" s="695"/>
      <c r="X4" s="695"/>
      <c r="Y4" s="695"/>
      <c r="Z4" s="695"/>
      <c r="AA4" s="695"/>
      <c r="AB4" s="695"/>
      <c r="AC4" s="695"/>
      <c r="AD4" s="695"/>
      <c r="AE4" s="695"/>
      <c r="AF4" s="695"/>
      <c r="AG4" s="695"/>
      <c r="AH4" s="695"/>
      <c r="AI4" s="695"/>
      <c r="AJ4" s="695"/>
      <c r="AK4" s="695"/>
      <c r="AL4" s="695"/>
      <c r="AM4" s="695"/>
      <c r="AN4" s="695"/>
      <c r="AO4" s="695"/>
      <c r="AP4" s="695"/>
      <c r="AQ4" s="695"/>
      <c r="AR4" s="695"/>
      <c r="AS4" s="695"/>
      <c r="AT4" s="695"/>
      <c r="AU4" s="695"/>
      <c r="AV4" s="695"/>
      <c r="AW4" s="695"/>
      <c r="AX4" s="695"/>
      <c r="AY4" s="695"/>
      <c r="AZ4" s="63"/>
      <c r="BA4" s="63"/>
      <c r="BB4" s="63"/>
      <c r="BC4" s="63"/>
      <c r="BD4" s="63"/>
      <c r="BE4" s="81"/>
      <c r="BF4" s="81"/>
      <c r="BG4" s="81"/>
      <c r="BH4" s="81"/>
      <c r="BI4" s="81"/>
      <c r="BJ4" s="81"/>
      <c r="BK4" s="81"/>
      <c r="BL4" s="81"/>
      <c r="BM4" s="81"/>
      <c r="BN4" s="81"/>
      <c r="BO4" s="81"/>
      <c r="BP4" s="81"/>
      <c r="BQ4" s="63" t="s">
        <v>433</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2">
      <c r="A5" s="664" t="s">
        <v>434</v>
      </c>
      <c r="B5" s="665"/>
      <c r="C5" s="665"/>
      <c r="D5" s="665"/>
      <c r="E5" s="665"/>
      <c r="F5" s="665"/>
      <c r="G5" s="665"/>
      <c r="H5" s="665"/>
      <c r="I5" s="665"/>
      <c r="J5" s="665"/>
      <c r="K5" s="665"/>
      <c r="L5" s="665"/>
      <c r="M5" s="665"/>
      <c r="N5" s="665"/>
      <c r="O5" s="665"/>
      <c r="P5" s="666"/>
      <c r="Q5" s="658" t="s">
        <v>185</v>
      </c>
      <c r="R5" s="659"/>
      <c r="S5" s="659"/>
      <c r="T5" s="659"/>
      <c r="U5" s="670"/>
      <c r="V5" s="658" t="s">
        <v>435</v>
      </c>
      <c r="W5" s="659"/>
      <c r="X5" s="659"/>
      <c r="Y5" s="659"/>
      <c r="Z5" s="670"/>
      <c r="AA5" s="658" t="s">
        <v>436</v>
      </c>
      <c r="AB5" s="659"/>
      <c r="AC5" s="659"/>
      <c r="AD5" s="659"/>
      <c r="AE5" s="659"/>
      <c r="AF5" s="930" t="s">
        <v>181</v>
      </c>
      <c r="AG5" s="659"/>
      <c r="AH5" s="659"/>
      <c r="AI5" s="659"/>
      <c r="AJ5" s="660"/>
      <c r="AK5" s="659" t="s">
        <v>437</v>
      </c>
      <c r="AL5" s="659"/>
      <c r="AM5" s="659"/>
      <c r="AN5" s="659"/>
      <c r="AO5" s="670"/>
      <c r="AP5" s="658" t="s">
        <v>438</v>
      </c>
      <c r="AQ5" s="659"/>
      <c r="AR5" s="659"/>
      <c r="AS5" s="659"/>
      <c r="AT5" s="670"/>
      <c r="AU5" s="658" t="s">
        <v>440</v>
      </c>
      <c r="AV5" s="659"/>
      <c r="AW5" s="659"/>
      <c r="AX5" s="659"/>
      <c r="AY5" s="660"/>
      <c r="AZ5" s="72"/>
      <c r="BA5" s="72"/>
      <c r="BB5" s="72"/>
      <c r="BC5" s="72"/>
      <c r="BD5" s="72"/>
      <c r="BE5" s="84"/>
      <c r="BF5" s="84"/>
      <c r="BG5" s="84"/>
      <c r="BH5" s="84"/>
      <c r="BI5" s="84"/>
      <c r="BJ5" s="84"/>
      <c r="BK5" s="84"/>
      <c r="BL5" s="84"/>
      <c r="BM5" s="84"/>
      <c r="BN5" s="84"/>
      <c r="BO5" s="84"/>
      <c r="BP5" s="84"/>
      <c r="BQ5" s="664" t="s">
        <v>441</v>
      </c>
      <c r="BR5" s="665"/>
      <c r="BS5" s="665"/>
      <c r="BT5" s="665"/>
      <c r="BU5" s="665"/>
      <c r="BV5" s="665"/>
      <c r="BW5" s="665"/>
      <c r="BX5" s="665"/>
      <c r="BY5" s="665"/>
      <c r="BZ5" s="665"/>
      <c r="CA5" s="665"/>
      <c r="CB5" s="665"/>
      <c r="CC5" s="665"/>
      <c r="CD5" s="665"/>
      <c r="CE5" s="665"/>
      <c r="CF5" s="665"/>
      <c r="CG5" s="666"/>
      <c r="CH5" s="658" t="s">
        <v>358</v>
      </c>
      <c r="CI5" s="659"/>
      <c r="CJ5" s="659"/>
      <c r="CK5" s="659"/>
      <c r="CL5" s="670"/>
      <c r="CM5" s="658" t="s">
        <v>230</v>
      </c>
      <c r="CN5" s="659"/>
      <c r="CO5" s="659"/>
      <c r="CP5" s="659"/>
      <c r="CQ5" s="670"/>
      <c r="CR5" s="658" t="s">
        <v>247</v>
      </c>
      <c r="CS5" s="659"/>
      <c r="CT5" s="659"/>
      <c r="CU5" s="659"/>
      <c r="CV5" s="670"/>
      <c r="CW5" s="658" t="s">
        <v>54</v>
      </c>
      <c r="CX5" s="659"/>
      <c r="CY5" s="659"/>
      <c r="CZ5" s="659"/>
      <c r="DA5" s="670"/>
      <c r="DB5" s="658" t="s">
        <v>409</v>
      </c>
      <c r="DC5" s="659"/>
      <c r="DD5" s="659"/>
      <c r="DE5" s="659"/>
      <c r="DF5" s="670"/>
      <c r="DG5" s="672" t="s">
        <v>244</v>
      </c>
      <c r="DH5" s="673"/>
      <c r="DI5" s="673"/>
      <c r="DJ5" s="673"/>
      <c r="DK5" s="674"/>
      <c r="DL5" s="672" t="s">
        <v>442</v>
      </c>
      <c r="DM5" s="673"/>
      <c r="DN5" s="673"/>
      <c r="DO5" s="673"/>
      <c r="DP5" s="674"/>
      <c r="DQ5" s="658" t="s">
        <v>443</v>
      </c>
      <c r="DR5" s="659"/>
      <c r="DS5" s="659"/>
      <c r="DT5" s="659"/>
      <c r="DU5" s="670"/>
      <c r="DV5" s="658" t="s">
        <v>440</v>
      </c>
      <c r="DW5" s="659"/>
      <c r="DX5" s="659"/>
      <c r="DY5" s="659"/>
      <c r="DZ5" s="660"/>
      <c r="EA5" s="81"/>
    </row>
    <row r="6" spans="1:131" s="53" customFormat="1" ht="26.25" customHeight="1" x14ac:dyDescent="0.2">
      <c r="A6" s="667"/>
      <c r="B6" s="668"/>
      <c r="C6" s="668"/>
      <c r="D6" s="668"/>
      <c r="E6" s="668"/>
      <c r="F6" s="668"/>
      <c r="G6" s="668"/>
      <c r="H6" s="668"/>
      <c r="I6" s="668"/>
      <c r="J6" s="668"/>
      <c r="K6" s="668"/>
      <c r="L6" s="668"/>
      <c r="M6" s="668"/>
      <c r="N6" s="668"/>
      <c r="O6" s="668"/>
      <c r="P6" s="669"/>
      <c r="Q6" s="661"/>
      <c r="R6" s="662"/>
      <c r="S6" s="662"/>
      <c r="T6" s="662"/>
      <c r="U6" s="671"/>
      <c r="V6" s="661"/>
      <c r="W6" s="662"/>
      <c r="X6" s="662"/>
      <c r="Y6" s="662"/>
      <c r="Z6" s="671"/>
      <c r="AA6" s="661"/>
      <c r="AB6" s="662"/>
      <c r="AC6" s="662"/>
      <c r="AD6" s="662"/>
      <c r="AE6" s="662"/>
      <c r="AF6" s="931"/>
      <c r="AG6" s="662"/>
      <c r="AH6" s="662"/>
      <c r="AI6" s="662"/>
      <c r="AJ6" s="663"/>
      <c r="AK6" s="662"/>
      <c r="AL6" s="662"/>
      <c r="AM6" s="662"/>
      <c r="AN6" s="662"/>
      <c r="AO6" s="671"/>
      <c r="AP6" s="661"/>
      <c r="AQ6" s="662"/>
      <c r="AR6" s="662"/>
      <c r="AS6" s="662"/>
      <c r="AT6" s="671"/>
      <c r="AU6" s="661"/>
      <c r="AV6" s="662"/>
      <c r="AW6" s="662"/>
      <c r="AX6" s="662"/>
      <c r="AY6" s="663"/>
      <c r="AZ6" s="63"/>
      <c r="BA6" s="63"/>
      <c r="BB6" s="63"/>
      <c r="BC6" s="63"/>
      <c r="BD6" s="63"/>
      <c r="BE6" s="81"/>
      <c r="BF6" s="81"/>
      <c r="BG6" s="81"/>
      <c r="BH6" s="81"/>
      <c r="BI6" s="81"/>
      <c r="BJ6" s="81"/>
      <c r="BK6" s="81"/>
      <c r="BL6" s="81"/>
      <c r="BM6" s="81"/>
      <c r="BN6" s="81"/>
      <c r="BO6" s="81"/>
      <c r="BP6" s="81"/>
      <c r="BQ6" s="667"/>
      <c r="BR6" s="668"/>
      <c r="BS6" s="668"/>
      <c r="BT6" s="668"/>
      <c r="BU6" s="668"/>
      <c r="BV6" s="668"/>
      <c r="BW6" s="668"/>
      <c r="BX6" s="668"/>
      <c r="BY6" s="668"/>
      <c r="BZ6" s="668"/>
      <c r="CA6" s="668"/>
      <c r="CB6" s="668"/>
      <c r="CC6" s="668"/>
      <c r="CD6" s="668"/>
      <c r="CE6" s="668"/>
      <c r="CF6" s="668"/>
      <c r="CG6" s="669"/>
      <c r="CH6" s="661"/>
      <c r="CI6" s="662"/>
      <c r="CJ6" s="662"/>
      <c r="CK6" s="662"/>
      <c r="CL6" s="671"/>
      <c r="CM6" s="661"/>
      <c r="CN6" s="662"/>
      <c r="CO6" s="662"/>
      <c r="CP6" s="662"/>
      <c r="CQ6" s="671"/>
      <c r="CR6" s="661"/>
      <c r="CS6" s="662"/>
      <c r="CT6" s="662"/>
      <c r="CU6" s="662"/>
      <c r="CV6" s="671"/>
      <c r="CW6" s="661"/>
      <c r="CX6" s="662"/>
      <c r="CY6" s="662"/>
      <c r="CZ6" s="662"/>
      <c r="DA6" s="671"/>
      <c r="DB6" s="661"/>
      <c r="DC6" s="662"/>
      <c r="DD6" s="662"/>
      <c r="DE6" s="662"/>
      <c r="DF6" s="671"/>
      <c r="DG6" s="675"/>
      <c r="DH6" s="676"/>
      <c r="DI6" s="676"/>
      <c r="DJ6" s="676"/>
      <c r="DK6" s="677"/>
      <c r="DL6" s="675"/>
      <c r="DM6" s="676"/>
      <c r="DN6" s="676"/>
      <c r="DO6" s="676"/>
      <c r="DP6" s="677"/>
      <c r="DQ6" s="661"/>
      <c r="DR6" s="662"/>
      <c r="DS6" s="662"/>
      <c r="DT6" s="662"/>
      <c r="DU6" s="671"/>
      <c r="DV6" s="661"/>
      <c r="DW6" s="662"/>
      <c r="DX6" s="662"/>
      <c r="DY6" s="662"/>
      <c r="DZ6" s="663"/>
      <c r="EA6" s="81"/>
    </row>
    <row r="7" spans="1:131" s="53" customFormat="1" ht="26.25" customHeight="1" x14ac:dyDescent="0.2">
      <c r="A7" s="58">
        <v>1</v>
      </c>
      <c r="B7" s="655" t="s">
        <v>445</v>
      </c>
      <c r="C7" s="656"/>
      <c r="D7" s="656"/>
      <c r="E7" s="656"/>
      <c r="F7" s="656"/>
      <c r="G7" s="656"/>
      <c r="H7" s="656"/>
      <c r="I7" s="656"/>
      <c r="J7" s="656"/>
      <c r="K7" s="656"/>
      <c r="L7" s="656"/>
      <c r="M7" s="656"/>
      <c r="N7" s="656"/>
      <c r="O7" s="656"/>
      <c r="P7" s="696"/>
      <c r="Q7" s="697">
        <v>9027</v>
      </c>
      <c r="R7" s="698"/>
      <c r="S7" s="698"/>
      <c r="T7" s="698"/>
      <c r="U7" s="698"/>
      <c r="V7" s="698">
        <v>8623</v>
      </c>
      <c r="W7" s="698"/>
      <c r="X7" s="698"/>
      <c r="Y7" s="698"/>
      <c r="Z7" s="698"/>
      <c r="AA7" s="698">
        <v>404</v>
      </c>
      <c r="AB7" s="698"/>
      <c r="AC7" s="698"/>
      <c r="AD7" s="698"/>
      <c r="AE7" s="699"/>
      <c r="AF7" s="700">
        <v>383</v>
      </c>
      <c r="AG7" s="701"/>
      <c r="AH7" s="701"/>
      <c r="AI7" s="701"/>
      <c r="AJ7" s="702"/>
      <c r="AK7" s="703">
        <v>912</v>
      </c>
      <c r="AL7" s="698"/>
      <c r="AM7" s="698"/>
      <c r="AN7" s="698"/>
      <c r="AO7" s="698"/>
      <c r="AP7" s="698">
        <v>7402</v>
      </c>
      <c r="AQ7" s="698"/>
      <c r="AR7" s="698"/>
      <c r="AS7" s="698"/>
      <c r="AT7" s="698"/>
      <c r="AU7" s="704"/>
      <c r="AV7" s="704"/>
      <c r="AW7" s="704"/>
      <c r="AX7" s="704"/>
      <c r="AY7" s="705"/>
      <c r="AZ7" s="63"/>
      <c r="BA7" s="63"/>
      <c r="BB7" s="63"/>
      <c r="BC7" s="63"/>
      <c r="BD7" s="63"/>
      <c r="BE7" s="81"/>
      <c r="BF7" s="81"/>
      <c r="BG7" s="81"/>
      <c r="BH7" s="81"/>
      <c r="BI7" s="81"/>
      <c r="BJ7" s="81"/>
      <c r="BK7" s="81"/>
      <c r="BL7" s="81"/>
      <c r="BM7" s="81"/>
      <c r="BN7" s="81"/>
      <c r="BO7" s="81"/>
      <c r="BP7" s="81"/>
      <c r="BQ7" s="58">
        <v>1</v>
      </c>
      <c r="BR7" s="86"/>
      <c r="BS7" s="655"/>
      <c r="BT7" s="656"/>
      <c r="BU7" s="656"/>
      <c r="BV7" s="656"/>
      <c r="BW7" s="656"/>
      <c r="BX7" s="656"/>
      <c r="BY7" s="656"/>
      <c r="BZ7" s="656"/>
      <c r="CA7" s="656"/>
      <c r="CB7" s="656"/>
      <c r="CC7" s="656"/>
      <c r="CD7" s="656"/>
      <c r="CE7" s="656"/>
      <c r="CF7" s="656"/>
      <c r="CG7" s="696"/>
      <c r="CH7" s="652"/>
      <c r="CI7" s="653"/>
      <c r="CJ7" s="653"/>
      <c r="CK7" s="653"/>
      <c r="CL7" s="654"/>
      <c r="CM7" s="652"/>
      <c r="CN7" s="653"/>
      <c r="CO7" s="653"/>
      <c r="CP7" s="653"/>
      <c r="CQ7" s="654"/>
      <c r="CR7" s="652"/>
      <c r="CS7" s="653"/>
      <c r="CT7" s="653"/>
      <c r="CU7" s="653"/>
      <c r="CV7" s="654"/>
      <c r="CW7" s="652"/>
      <c r="CX7" s="653"/>
      <c r="CY7" s="653"/>
      <c r="CZ7" s="653"/>
      <c r="DA7" s="654"/>
      <c r="DB7" s="652"/>
      <c r="DC7" s="653"/>
      <c r="DD7" s="653"/>
      <c r="DE7" s="653"/>
      <c r="DF7" s="654"/>
      <c r="DG7" s="652"/>
      <c r="DH7" s="653"/>
      <c r="DI7" s="653"/>
      <c r="DJ7" s="653"/>
      <c r="DK7" s="654"/>
      <c r="DL7" s="652"/>
      <c r="DM7" s="653"/>
      <c r="DN7" s="653"/>
      <c r="DO7" s="653"/>
      <c r="DP7" s="654"/>
      <c r="DQ7" s="652"/>
      <c r="DR7" s="653"/>
      <c r="DS7" s="653"/>
      <c r="DT7" s="653"/>
      <c r="DU7" s="654"/>
      <c r="DV7" s="655"/>
      <c r="DW7" s="656"/>
      <c r="DX7" s="656"/>
      <c r="DY7" s="656"/>
      <c r="DZ7" s="657"/>
      <c r="EA7" s="81"/>
    </row>
    <row r="8" spans="1:131" s="53" customFormat="1" ht="26.25" customHeight="1" x14ac:dyDescent="0.2">
      <c r="A8" s="59">
        <v>2</v>
      </c>
      <c r="B8" s="687" t="s">
        <v>353</v>
      </c>
      <c r="C8" s="688"/>
      <c r="D8" s="688"/>
      <c r="E8" s="688"/>
      <c r="F8" s="688"/>
      <c r="G8" s="688"/>
      <c r="H8" s="688"/>
      <c r="I8" s="688"/>
      <c r="J8" s="688"/>
      <c r="K8" s="688"/>
      <c r="L8" s="688"/>
      <c r="M8" s="688"/>
      <c r="N8" s="688"/>
      <c r="O8" s="688"/>
      <c r="P8" s="689"/>
      <c r="Q8" s="678">
        <v>234</v>
      </c>
      <c r="R8" s="679"/>
      <c r="S8" s="679"/>
      <c r="T8" s="679"/>
      <c r="U8" s="679"/>
      <c r="V8" s="679">
        <v>231</v>
      </c>
      <c r="W8" s="679"/>
      <c r="X8" s="679"/>
      <c r="Y8" s="679"/>
      <c r="Z8" s="679"/>
      <c r="AA8" s="679">
        <v>2</v>
      </c>
      <c r="AB8" s="679"/>
      <c r="AC8" s="679"/>
      <c r="AD8" s="679"/>
      <c r="AE8" s="680"/>
      <c r="AF8" s="681">
        <v>2</v>
      </c>
      <c r="AG8" s="682"/>
      <c r="AH8" s="682"/>
      <c r="AI8" s="682"/>
      <c r="AJ8" s="683"/>
      <c r="AK8" s="684">
        <v>117</v>
      </c>
      <c r="AL8" s="679"/>
      <c r="AM8" s="679"/>
      <c r="AN8" s="679"/>
      <c r="AO8" s="679"/>
      <c r="AP8" s="679">
        <v>113</v>
      </c>
      <c r="AQ8" s="679"/>
      <c r="AR8" s="679"/>
      <c r="AS8" s="679"/>
      <c r="AT8" s="679"/>
      <c r="AU8" s="685"/>
      <c r="AV8" s="685"/>
      <c r="AW8" s="685"/>
      <c r="AX8" s="685"/>
      <c r="AY8" s="686"/>
      <c r="AZ8" s="63"/>
      <c r="BA8" s="63"/>
      <c r="BB8" s="63"/>
      <c r="BC8" s="63"/>
      <c r="BD8" s="63"/>
      <c r="BE8" s="81"/>
      <c r="BF8" s="81"/>
      <c r="BG8" s="81"/>
      <c r="BH8" s="81"/>
      <c r="BI8" s="81"/>
      <c r="BJ8" s="81"/>
      <c r="BK8" s="81"/>
      <c r="BL8" s="81"/>
      <c r="BM8" s="81"/>
      <c r="BN8" s="81"/>
      <c r="BO8" s="81"/>
      <c r="BP8" s="81"/>
      <c r="BQ8" s="59">
        <v>2</v>
      </c>
      <c r="BR8" s="87"/>
      <c r="BS8" s="687"/>
      <c r="BT8" s="688"/>
      <c r="BU8" s="688"/>
      <c r="BV8" s="688"/>
      <c r="BW8" s="688"/>
      <c r="BX8" s="688"/>
      <c r="BY8" s="688"/>
      <c r="BZ8" s="688"/>
      <c r="CA8" s="688"/>
      <c r="CB8" s="688"/>
      <c r="CC8" s="688"/>
      <c r="CD8" s="688"/>
      <c r="CE8" s="688"/>
      <c r="CF8" s="688"/>
      <c r="CG8" s="689"/>
      <c r="CH8" s="690"/>
      <c r="CI8" s="682"/>
      <c r="CJ8" s="682"/>
      <c r="CK8" s="682"/>
      <c r="CL8" s="691"/>
      <c r="CM8" s="690"/>
      <c r="CN8" s="682"/>
      <c r="CO8" s="682"/>
      <c r="CP8" s="682"/>
      <c r="CQ8" s="691"/>
      <c r="CR8" s="690"/>
      <c r="CS8" s="682"/>
      <c r="CT8" s="682"/>
      <c r="CU8" s="682"/>
      <c r="CV8" s="691"/>
      <c r="CW8" s="690"/>
      <c r="CX8" s="682"/>
      <c r="CY8" s="682"/>
      <c r="CZ8" s="682"/>
      <c r="DA8" s="691"/>
      <c r="DB8" s="690"/>
      <c r="DC8" s="682"/>
      <c r="DD8" s="682"/>
      <c r="DE8" s="682"/>
      <c r="DF8" s="691"/>
      <c r="DG8" s="690"/>
      <c r="DH8" s="682"/>
      <c r="DI8" s="682"/>
      <c r="DJ8" s="682"/>
      <c r="DK8" s="691"/>
      <c r="DL8" s="690"/>
      <c r="DM8" s="682"/>
      <c r="DN8" s="682"/>
      <c r="DO8" s="682"/>
      <c r="DP8" s="691"/>
      <c r="DQ8" s="690"/>
      <c r="DR8" s="682"/>
      <c r="DS8" s="682"/>
      <c r="DT8" s="682"/>
      <c r="DU8" s="691"/>
      <c r="DV8" s="687"/>
      <c r="DW8" s="688"/>
      <c r="DX8" s="688"/>
      <c r="DY8" s="688"/>
      <c r="DZ8" s="706"/>
      <c r="EA8" s="81"/>
    </row>
    <row r="9" spans="1:131" s="53" customFormat="1" ht="26.25" customHeight="1" x14ac:dyDescent="0.2">
      <c r="A9" s="59">
        <v>3</v>
      </c>
      <c r="B9" s="687"/>
      <c r="C9" s="688"/>
      <c r="D9" s="688"/>
      <c r="E9" s="688"/>
      <c r="F9" s="688"/>
      <c r="G9" s="688"/>
      <c r="H9" s="688"/>
      <c r="I9" s="688"/>
      <c r="J9" s="688"/>
      <c r="K9" s="688"/>
      <c r="L9" s="688"/>
      <c r="M9" s="688"/>
      <c r="N9" s="688"/>
      <c r="O9" s="688"/>
      <c r="P9" s="689"/>
      <c r="Q9" s="678"/>
      <c r="R9" s="679"/>
      <c r="S9" s="679"/>
      <c r="T9" s="679"/>
      <c r="U9" s="679"/>
      <c r="V9" s="679"/>
      <c r="W9" s="679"/>
      <c r="X9" s="679"/>
      <c r="Y9" s="679"/>
      <c r="Z9" s="679"/>
      <c r="AA9" s="679"/>
      <c r="AB9" s="679"/>
      <c r="AC9" s="679"/>
      <c r="AD9" s="679"/>
      <c r="AE9" s="680"/>
      <c r="AF9" s="681"/>
      <c r="AG9" s="682"/>
      <c r="AH9" s="682"/>
      <c r="AI9" s="682"/>
      <c r="AJ9" s="683"/>
      <c r="AK9" s="684"/>
      <c r="AL9" s="679"/>
      <c r="AM9" s="679"/>
      <c r="AN9" s="679"/>
      <c r="AO9" s="679"/>
      <c r="AP9" s="679"/>
      <c r="AQ9" s="679"/>
      <c r="AR9" s="679"/>
      <c r="AS9" s="679"/>
      <c r="AT9" s="679"/>
      <c r="AU9" s="685"/>
      <c r="AV9" s="685"/>
      <c r="AW9" s="685"/>
      <c r="AX9" s="685"/>
      <c r="AY9" s="686"/>
      <c r="AZ9" s="63"/>
      <c r="BA9" s="63"/>
      <c r="BB9" s="63"/>
      <c r="BC9" s="63"/>
      <c r="BD9" s="63"/>
      <c r="BE9" s="81"/>
      <c r="BF9" s="81"/>
      <c r="BG9" s="81"/>
      <c r="BH9" s="81"/>
      <c r="BI9" s="81"/>
      <c r="BJ9" s="81"/>
      <c r="BK9" s="81"/>
      <c r="BL9" s="81"/>
      <c r="BM9" s="81"/>
      <c r="BN9" s="81"/>
      <c r="BO9" s="81"/>
      <c r="BP9" s="81"/>
      <c r="BQ9" s="59">
        <v>3</v>
      </c>
      <c r="BR9" s="87"/>
      <c r="BS9" s="687"/>
      <c r="BT9" s="688"/>
      <c r="BU9" s="688"/>
      <c r="BV9" s="688"/>
      <c r="BW9" s="688"/>
      <c r="BX9" s="688"/>
      <c r="BY9" s="688"/>
      <c r="BZ9" s="688"/>
      <c r="CA9" s="688"/>
      <c r="CB9" s="688"/>
      <c r="CC9" s="688"/>
      <c r="CD9" s="688"/>
      <c r="CE9" s="688"/>
      <c r="CF9" s="688"/>
      <c r="CG9" s="689"/>
      <c r="CH9" s="690"/>
      <c r="CI9" s="682"/>
      <c r="CJ9" s="682"/>
      <c r="CK9" s="682"/>
      <c r="CL9" s="691"/>
      <c r="CM9" s="690"/>
      <c r="CN9" s="682"/>
      <c r="CO9" s="682"/>
      <c r="CP9" s="682"/>
      <c r="CQ9" s="691"/>
      <c r="CR9" s="690"/>
      <c r="CS9" s="682"/>
      <c r="CT9" s="682"/>
      <c r="CU9" s="682"/>
      <c r="CV9" s="691"/>
      <c r="CW9" s="690"/>
      <c r="CX9" s="682"/>
      <c r="CY9" s="682"/>
      <c r="CZ9" s="682"/>
      <c r="DA9" s="691"/>
      <c r="DB9" s="690"/>
      <c r="DC9" s="682"/>
      <c r="DD9" s="682"/>
      <c r="DE9" s="682"/>
      <c r="DF9" s="691"/>
      <c r="DG9" s="690"/>
      <c r="DH9" s="682"/>
      <c r="DI9" s="682"/>
      <c r="DJ9" s="682"/>
      <c r="DK9" s="691"/>
      <c r="DL9" s="690"/>
      <c r="DM9" s="682"/>
      <c r="DN9" s="682"/>
      <c r="DO9" s="682"/>
      <c r="DP9" s="691"/>
      <c r="DQ9" s="690"/>
      <c r="DR9" s="682"/>
      <c r="DS9" s="682"/>
      <c r="DT9" s="682"/>
      <c r="DU9" s="691"/>
      <c r="DV9" s="687"/>
      <c r="DW9" s="688"/>
      <c r="DX9" s="688"/>
      <c r="DY9" s="688"/>
      <c r="DZ9" s="706"/>
      <c r="EA9" s="81"/>
    </row>
    <row r="10" spans="1:131" s="53" customFormat="1" ht="26.25" customHeight="1" x14ac:dyDescent="0.2">
      <c r="A10" s="59">
        <v>4</v>
      </c>
      <c r="B10" s="687"/>
      <c r="C10" s="688"/>
      <c r="D10" s="688"/>
      <c r="E10" s="688"/>
      <c r="F10" s="688"/>
      <c r="G10" s="688"/>
      <c r="H10" s="688"/>
      <c r="I10" s="688"/>
      <c r="J10" s="688"/>
      <c r="K10" s="688"/>
      <c r="L10" s="688"/>
      <c r="M10" s="688"/>
      <c r="N10" s="688"/>
      <c r="O10" s="688"/>
      <c r="P10" s="689"/>
      <c r="Q10" s="678"/>
      <c r="R10" s="679"/>
      <c r="S10" s="679"/>
      <c r="T10" s="679"/>
      <c r="U10" s="679"/>
      <c r="V10" s="679"/>
      <c r="W10" s="679"/>
      <c r="X10" s="679"/>
      <c r="Y10" s="679"/>
      <c r="Z10" s="679"/>
      <c r="AA10" s="679"/>
      <c r="AB10" s="679"/>
      <c r="AC10" s="679"/>
      <c r="AD10" s="679"/>
      <c r="AE10" s="680"/>
      <c r="AF10" s="681"/>
      <c r="AG10" s="682"/>
      <c r="AH10" s="682"/>
      <c r="AI10" s="682"/>
      <c r="AJ10" s="683"/>
      <c r="AK10" s="684"/>
      <c r="AL10" s="679"/>
      <c r="AM10" s="679"/>
      <c r="AN10" s="679"/>
      <c r="AO10" s="679"/>
      <c r="AP10" s="679"/>
      <c r="AQ10" s="679"/>
      <c r="AR10" s="679"/>
      <c r="AS10" s="679"/>
      <c r="AT10" s="679"/>
      <c r="AU10" s="685"/>
      <c r="AV10" s="685"/>
      <c r="AW10" s="685"/>
      <c r="AX10" s="685"/>
      <c r="AY10" s="686"/>
      <c r="AZ10" s="63"/>
      <c r="BA10" s="63"/>
      <c r="BB10" s="63"/>
      <c r="BC10" s="63"/>
      <c r="BD10" s="63"/>
      <c r="BE10" s="81"/>
      <c r="BF10" s="81"/>
      <c r="BG10" s="81"/>
      <c r="BH10" s="81"/>
      <c r="BI10" s="81"/>
      <c r="BJ10" s="81"/>
      <c r="BK10" s="81"/>
      <c r="BL10" s="81"/>
      <c r="BM10" s="81"/>
      <c r="BN10" s="81"/>
      <c r="BO10" s="81"/>
      <c r="BP10" s="81"/>
      <c r="BQ10" s="59">
        <v>4</v>
      </c>
      <c r="BR10" s="87"/>
      <c r="BS10" s="687"/>
      <c r="BT10" s="688"/>
      <c r="BU10" s="688"/>
      <c r="BV10" s="688"/>
      <c r="BW10" s="688"/>
      <c r="BX10" s="688"/>
      <c r="BY10" s="688"/>
      <c r="BZ10" s="688"/>
      <c r="CA10" s="688"/>
      <c r="CB10" s="688"/>
      <c r="CC10" s="688"/>
      <c r="CD10" s="688"/>
      <c r="CE10" s="688"/>
      <c r="CF10" s="688"/>
      <c r="CG10" s="689"/>
      <c r="CH10" s="690"/>
      <c r="CI10" s="682"/>
      <c r="CJ10" s="682"/>
      <c r="CK10" s="682"/>
      <c r="CL10" s="691"/>
      <c r="CM10" s="690"/>
      <c r="CN10" s="682"/>
      <c r="CO10" s="682"/>
      <c r="CP10" s="682"/>
      <c r="CQ10" s="691"/>
      <c r="CR10" s="690"/>
      <c r="CS10" s="682"/>
      <c r="CT10" s="682"/>
      <c r="CU10" s="682"/>
      <c r="CV10" s="691"/>
      <c r="CW10" s="690"/>
      <c r="CX10" s="682"/>
      <c r="CY10" s="682"/>
      <c r="CZ10" s="682"/>
      <c r="DA10" s="691"/>
      <c r="DB10" s="690"/>
      <c r="DC10" s="682"/>
      <c r="DD10" s="682"/>
      <c r="DE10" s="682"/>
      <c r="DF10" s="691"/>
      <c r="DG10" s="690"/>
      <c r="DH10" s="682"/>
      <c r="DI10" s="682"/>
      <c r="DJ10" s="682"/>
      <c r="DK10" s="691"/>
      <c r="DL10" s="690"/>
      <c r="DM10" s="682"/>
      <c r="DN10" s="682"/>
      <c r="DO10" s="682"/>
      <c r="DP10" s="691"/>
      <c r="DQ10" s="690"/>
      <c r="DR10" s="682"/>
      <c r="DS10" s="682"/>
      <c r="DT10" s="682"/>
      <c r="DU10" s="691"/>
      <c r="DV10" s="687"/>
      <c r="DW10" s="688"/>
      <c r="DX10" s="688"/>
      <c r="DY10" s="688"/>
      <c r="DZ10" s="706"/>
      <c r="EA10" s="81"/>
    </row>
    <row r="11" spans="1:131" s="53" customFormat="1" ht="26.25" customHeight="1" x14ac:dyDescent="0.2">
      <c r="A11" s="59">
        <v>5</v>
      </c>
      <c r="B11" s="687"/>
      <c r="C11" s="688"/>
      <c r="D11" s="688"/>
      <c r="E11" s="688"/>
      <c r="F11" s="688"/>
      <c r="G11" s="688"/>
      <c r="H11" s="688"/>
      <c r="I11" s="688"/>
      <c r="J11" s="688"/>
      <c r="K11" s="688"/>
      <c r="L11" s="688"/>
      <c r="M11" s="688"/>
      <c r="N11" s="688"/>
      <c r="O11" s="688"/>
      <c r="P11" s="689"/>
      <c r="Q11" s="678"/>
      <c r="R11" s="679"/>
      <c r="S11" s="679"/>
      <c r="T11" s="679"/>
      <c r="U11" s="679"/>
      <c r="V11" s="679"/>
      <c r="W11" s="679"/>
      <c r="X11" s="679"/>
      <c r="Y11" s="679"/>
      <c r="Z11" s="679"/>
      <c r="AA11" s="679"/>
      <c r="AB11" s="679"/>
      <c r="AC11" s="679"/>
      <c r="AD11" s="679"/>
      <c r="AE11" s="680"/>
      <c r="AF11" s="681"/>
      <c r="AG11" s="682"/>
      <c r="AH11" s="682"/>
      <c r="AI11" s="682"/>
      <c r="AJ11" s="683"/>
      <c r="AK11" s="684"/>
      <c r="AL11" s="679"/>
      <c r="AM11" s="679"/>
      <c r="AN11" s="679"/>
      <c r="AO11" s="679"/>
      <c r="AP11" s="679"/>
      <c r="AQ11" s="679"/>
      <c r="AR11" s="679"/>
      <c r="AS11" s="679"/>
      <c r="AT11" s="679"/>
      <c r="AU11" s="685"/>
      <c r="AV11" s="685"/>
      <c r="AW11" s="685"/>
      <c r="AX11" s="685"/>
      <c r="AY11" s="686"/>
      <c r="AZ11" s="63"/>
      <c r="BA11" s="63"/>
      <c r="BB11" s="63"/>
      <c r="BC11" s="63"/>
      <c r="BD11" s="63"/>
      <c r="BE11" s="81"/>
      <c r="BF11" s="81"/>
      <c r="BG11" s="81"/>
      <c r="BH11" s="81"/>
      <c r="BI11" s="81"/>
      <c r="BJ11" s="81"/>
      <c r="BK11" s="81"/>
      <c r="BL11" s="81"/>
      <c r="BM11" s="81"/>
      <c r="BN11" s="81"/>
      <c r="BO11" s="81"/>
      <c r="BP11" s="81"/>
      <c r="BQ11" s="59">
        <v>5</v>
      </c>
      <c r="BR11" s="87"/>
      <c r="BS11" s="687"/>
      <c r="BT11" s="688"/>
      <c r="BU11" s="688"/>
      <c r="BV11" s="688"/>
      <c r="BW11" s="688"/>
      <c r="BX11" s="688"/>
      <c r="BY11" s="688"/>
      <c r="BZ11" s="688"/>
      <c r="CA11" s="688"/>
      <c r="CB11" s="688"/>
      <c r="CC11" s="688"/>
      <c r="CD11" s="688"/>
      <c r="CE11" s="688"/>
      <c r="CF11" s="688"/>
      <c r="CG11" s="689"/>
      <c r="CH11" s="690"/>
      <c r="CI11" s="682"/>
      <c r="CJ11" s="682"/>
      <c r="CK11" s="682"/>
      <c r="CL11" s="691"/>
      <c r="CM11" s="690"/>
      <c r="CN11" s="682"/>
      <c r="CO11" s="682"/>
      <c r="CP11" s="682"/>
      <c r="CQ11" s="691"/>
      <c r="CR11" s="690"/>
      <c r="CS11" s="682"/>
      <c r="CT11" s="682"/>
      <c r="CU11" s="682"/>
      <c r="CV11" s="691"/>
      <c r="CW11" s="690"/>
      <c r="CX11" s="682"/>
      <c r="CY11" s="682"/>
      <c r="CZ11" s="682"/>
      <c r="DA11" s="691"/>
      <c r="DB11" s="690"/>
      <c r="DC11" s="682"/>
      <c r="DD11" s="682"/>
      <c r="DE11" s="682"/>
      <c r="DF11" s="691"/>
      <c r="DG11" s="690"/>
      <c r="DH11" s="682"/>
      <c r="DI11" s="682"/>
      <c r="DJ11" s="682"/>
      <c r="DK11" s="691"/>
      <c r="DL11" s="690"/>
      <c r="DM11" s="682"/>
      <c r="DN11" s="682"/>
      <c r="DO11" s="682"/>
      <c r="DP11" s="691"/>
      <c r="DQ11" s="690"/>
      <c r="DR11" s="682"/>
      <c r="DS11" s="682"/>
      <c r="DT11" s="682"/>
      <c r="DU11" s="691"/>
      <c r="DV11" s="687"/>
      <c r="DW11" s="688"/>
      <c r="DX11" s="688"/>
      <c r="DY11" s="688"/>
      <c r="DZ11" s="706"/>
      <c r="EA11" s="81"/>
    </row>
    <row r="12" spans="1:131" s="53" customFormat="1" ht="26.25" customHeight="1" x14ac:dyDescent="0.2">
      <c r="A12" s="59">
        <v>6</v>
      </c>
      <c r="B12" s="687"/>
      <c r="C12" s="688"/>
      <c r="D12" s="688"/>
      <c r="E12" s="688"/>
      <c r="F12" s="688"/>
      <c r="G12" s="688"/>
      <c r="H12" s="688"/>
      <c r="I12" s="688"/>
      <c r="J12" s="688"/>
      <c r="K12" s="688"/>
      <c r="L12" s="688"/>
      <c r="M12" s="688"/>
      <c r="N12" s="688"/>
      <c r="O12" s="688"/>
      <c r="P12" s="689"/>
      <c r="Q12" s="678"/>
      <c r="R12" s="679"/>
      <c r="S12" s="679"/>
      <c r="T12" s="679"/>
      <c r="U12" s="679"/>
      <c r="V12" s="679"/>
      <c r="W12" s="679"/>
      <c r="X12" s="679"/>
      <c r="Y12" s="679"/>
      <c r="Z12" s="679"/>
      <c r="AA12" s="679"/>
      <c r="AB12" s="679"/>
      <c r="AC12" s="679"/>
      <c r="AD12" s="679"/>
      <c r="AE12" s="680"/>
      <c r="AF12" s="681"/>
      <c r="AG12" s="682"/>
      <c r="AH12" s="682"/>
      <c r="AI12" s="682"/>
      <c r="AJ12" s="683"/>
      <c r="AK12" s="684"/>
      <c r="AL12" s="679"/>
      <c r="AM12" s="679"/>
      <c r="AN12" s="679"/>
      <c r="AO12" s="679"/>
      <c r="AP12" s="679"/>
      <c r="AQ12" s="679"/>
      <c r="AR12" s="679"/>
      <c r="AS12" s="679"/>
      <c r="AT12" s="679"/>
      <c r="AU12" s="685"/>
      <c r="AV12" s="685"/>
      <c r="AW12" s="685"/>
      <c r="AX12" s="685"/>
      <c r="AY12" s="686"/>
      <c r="AZ12" s="63"/>
      <c r="BA12" s="63"/>
      <c r="BB12" s="63"/>
      <c r="BC12" s="63"/>
      <c r="BD12" s="63"/>
      <c r="BE12" s="81"/>
      <c r="BF12" s="81"/>
      <c r="BG12" s="81"/>
      <c r="BH12" s="81"/>
      <c r="BI12" s="81"/>
      <c r="BJ12" s="81"/>
      <c r="BK12" s="81"/>
      <c r="BL12" s="81"/>
      <c r="BM12" s="81"/>
      <c r="BN12" s="81"/>
      <c r="BO12" s="81"/>
      <c r="BP12" s="81"/>
      <c r="BQ12" s="59">
        <v>6</v>
      </c>
      <c r="BR12" s="87"/>
      <c r="BS12" s="687"/>
      <c r="BT12" s="688"/>
      <c r="BU12" s="688"/>
      <c r="BV12" s="688"/>
      <c r="BW12" s="688"/>
      <c r="BX12" s="688"/>
      <c r="BY12" s="688"/>
      <c r="BZ12" s="688"/>
      <c r="CA12" s="688"/>
      <c r="CB12" s="688"/>
      <c r="CC12" s="688"/>
      <c r="CD12" s="688"/>
      <c r="CE12" s="688"/>
      <c r="CF12" s="688"/>
      <c r="CG12" s="689"/>
      <c r="CH12" s="690"/>
      <c r="CI12" s="682"/>
      <c r="CJ12" s="682"/>
      <c r="CK12" s="682"/>
      <c r="CL12" s="691"/>
      <c r="CM12" s="690"/>
      <c r="CN12" s="682"/>
      <c r="CO12" s="682"/>
      <c r="CP12" s="682"/>
      <c r="CQ12" s="691"/>
      <c r="CR12" s="690"/>
      <c r="CS12" s="682"/>
      <c r="CT12" s="682"/>
      <c r="CU12" s="682"/>
      <c r="CV12" s="691"/>
      <c r="CW12" s="690"/>
      <c r="CX12" s="682"/>
      <c r="CY12" s="682"/>
      <c r="CZ12" s="682"/>
      <c r="DA12" s="691"/>
      <c r="DB12" s="690"/>
      <c r="DC12" s="682"/>
      <c r="DD12" s="682"/>
      <c r="DE12" s="682"/>
      <c r="DF12" s="691"/>
      <c r="DG12" s="690"/>
      <c r="DH12" s="682"/>
      <c r="DI12" s="682"/>
      <c r="DJ12" s="682"/>
      <c r="DK12" s="691"/>
      <c r="DL12" s="690"/>
      <c r="DM12" s="682"/>
      <c r="DN12" s="682"/>
      <c r="DO12" s="682"/>
      <c r="DP12" s="691"/>
      <c r="DQ12" s="690"/>
      <c r="DR12" s="682"/>
      <c r="DS12" s="682"/>
      <c r="DT12" s="682"/>
      <c r="DU12" s="691"/>
      <c r="DV12" s="687"/>
      <c r="DW12" s="688"/>
      <c r="DX12" s="688"/>
      <c r="DY12" s="688"/>
      <c r="DZ12" s="706"/>
      <c r="EA12" s="81"/>
    </row>
    <row r="13" spans="1:131" s="53" customFormat="1" ht="26.25" customHeight="1" x14ac:dyDescent="0.2">
      <c r="A13" s="59">
        <v>7</v>
      </c>
      <c r="B13" s="687"/>
      <c r="C13" s="688"/>
      <c r="D13" s="688"/>
      <c r="E13" s="688"/>
      <c r="F13" s="688"/>
      <c r="G13" s="688"/>
      <c r="H13" s="688"/>
      <c r="I13" s="688"/>
      <c r="J13" s="688"/>
      <c r="K13" s="688"/>
      <c r="L13" s="688"/>
      <c r="M13" s="688"/>
      <c r="N13" s="688"/>
      <c r="O13" s="688"/>
      <c r="P13" s="689"/>
      <c r="Q13" s="678"/>
      <c r="R13" s="679"/>
      <c r="S13" s="679"/>
      <c r="T13" s="679"/>
      <c r="U13" s="679"/>
      <c r="V13" s="679"/>
      <c r="W13" s="679"/>
      <c r="X13" s="679"/>
      <c r="Y13" s="679"/>
      <c r="Z13" s="679"/>
      <c r="AA13" s="679"/>
      <c r="AB13" s="679"/>
      <c r="AC13" s="679"/>
      <c r="AD13" s="679"/>
      <c r="AE13" s="680"/>
      <c r="AF13" s="681"/>
      <c r="AG13" s="682"/>
      <c r="AH13" s="682"/>
      <c r="AI13" s="682"/>
      <c r="AJ13" s="683"/>
      <c r="AK13" s="684"/>
      <c r="AL13" s="679"/>
      <c r="AM13" s="679"/>
      <c r="AN13" s="679"/>
      <c r="AO13" s="679"/>
      <c r="AP13" s="679"/>
      <c r="AQ13" s="679"/>
      <c r="AR13" s="679"/>
      <c r="AS13" s="679"/>
      <c r="AT13" s="679"/>
      <c r="AU13" s="685"/>
      <c r="AV13" s="685"/>
      <c r="AW13" s="685"/>
      <c r="AX13" s="685"/>
      <c r="AY13" s="686"/>
      <c r="AZ13" s="63"/>
      <c r="BA13" s="63"/>
      <c r="BB13" s="63"/>
      <c r="BC13" s="63"/>
      <c r="BD13" s="63"/>
      <c r="BE13" s="81"/>
      <c r="BF13" s="81"/>
      <c r="BG13" s="81"/>
      <c r="BH13" s="81"/>
      <c r="BI13" s="81"/>
      <c r="BJ13" s="81"/>
      <c r="BK13" s="81"/>
      <c r="BL13" s="81"/>
      <c r="BM13" s="81"/>
      <c r="BN13" s="81"/>
      <c r="BO13" s="81"/>
      <c r="BP13" s="81"/>
      <c r="BQ13" s="59">
        <v>7</v>
      </c>
      <c r="BR13" s="87"/>
      <c r="BS13" s="687"/>
      <c r="BT13" s="688"/>
      <c r="BU13" s="688"/>
      <c r="BV13" s="688"/>
      <c r="BW13" s="688"/>
      <c r="BX13" s="688"/>
      <c r="BY13" s="688"/>
      <c r="BZ13" s="688"/>
      <c r="CA13" s="688"/>
      <c r="CB13" s="688"/>
      <c r="CC13" s="688"/>
      <c r="CD13" s="688"/>
      <c r="CE13" s="688"/>
      <c r="CF13" s="688"/>
      <c r="CG13" s="689"/>
      <c r="CH13" s="690"/>
      <c r="CI13" s="682"/>
      <c r="CJ13" s="682"/>
      <c r="CK13" s="682"/>
      <c r="CL13" s="691"/>
      <c r="CM13" s="690"/>
      <c r="CN13" s="682"/>
      <c r="CO13" s="682"/>
      <c r="CP13" s="682"/>
      <c r="CQ13" s="691"/>
      <c r="CR13" s="690"/>
      <c r="CS13" s="682"/>
      <c r="CT13" s="682"/>
      <c r="CU13" s="682"/>
      <c r="CV13" s="691"/>
      <c r="CW13" s="690"/>
      <c r="CX13" s="682"/>
      <c r="CY13" s="682"/>
      <c r="CZ13" s="682"/>
      <c r="DA13" s="691"/>
      <c r="DB13" s="690"/>
      <c r="DC13" s="682"/>
      <c r="DD13" s="682"/>
      <c r="DE13" s="682"/>
      <c r="DF13" s="691"/>
      <c r="DG13" s="690"/>
      <c r="DH13" s="682"/>
      <c r="DI13" s="682"/>
      <c r="DJ13" s="682"/>
      <c r="DK13" s="691"/>
      <c r="DL13" s="690"/>
      <c r="DM13" s="682"/>
      <c r="DN13" s="682"/>
      <c r="DO13" s="682"/>
      <c r="DP13" s="691"/>
      <c r="DQ13" s="690"/>
      <c r="DR13" s="682"/>
      <c r="DS13" s="682"/>
      <c r="DT13" s="682"/>
      <c r="DU13" s="691"/>
      <c r="DV13" s="687"/>
      <c r="DW13" s="688"/>
      <c r="DX13" s="688"/>
      <c r="DY13" s="688"/>
      <c r="DZ13" s="706"/>
      <c r="EA13" s="81"/>
    </row>
    <row r="14" spans="1:131" s="53" customFormat="1" ht="26.25" customHeight="1" x14ac:dyDescent="0.2">
      <c r="A14" s="59">
        <v>8</v>
      </c>
      <c r="B14" s="687"/>
      <c r="C14" s="688"/>
      <c r="D14" s="688"/>
      <c r="E14" s="688"/>
      <c r="F14" s="688"/>
      <c r="G14" s="688"/>
      <c r="H14" s="688"/>
      <c r="I14" s="688"/>
      <c r="J14" s="688"/>
      <c r="K14" s="688"/>
      <c r="L14" s="688"/>
      <c r="M14" s="688"/>
      <c r="N14" s="688"/>
      <c r="O14" s="688"/>
      <c r="P14" s="689"/>
      <c r="Q14" s="678"/>
      <c r="R14" s="679"/>
      <c r="S14" s="679"/>
      <c r="T14" s="679"/>
      <c r="U14" s="679"/>
      <c r="V14" s="679"/>
      <c r="W14" s="679"/>
      <c r="X14" s="679"/>
      <c r="Y14" s="679"/>
      <c r="Z14" s="679"/>
      <c r="AA14" s="679"/>
      <c r="AB14" s="679"/>
      <c r="AC14" s="679"/>
      <c r="AD14" s="679"/>
      <c r="AE14" s="680"/>
      <c r="AF14" s="681"/>
      <c r="AG14" s="682"/>
      <c r="AH14" s="682"/>
      <c r="AI14" s="682"/>
      <c r="AJ14" s="683"/>
      <c r="AK14" s="684"/>
      <c r="AL14" s="679"/>
      <c r="AM14" s="679"/>
      <c r="AN14" s="679"/>
      <c r="AO14" s="679"/>
      <c r="AP14" s="679"/>
      <c r="AQ14" s="679"/>
      <c r="AR14" s="679"/>
      <c r="AS14" s="679"/>
      <c r="AT14" s="679"/>
      <c r="AU14" s="685"/>
      <c r="AV14" s="685"/>
      <c r="AW14" s="685"/>
      <c r="AX14" s="685"/>
      <c r="AY14" s="686"/>
      <c r="AZ14" s="63"/>
      <c r="BA14" s="63"/>
      <c r="BB14" s="63"/>
      <c r="BC14" s="63"/>
      <c r="BD14" s="63"/>
      <c r="BE14" s="81"/>
      <c r="BF14" s="81"/>
      <c r="BG14" s="81"/>
      <c r="BH14" s="81"/>
      <c r="BI14" s="81"/>
      <c r="BJ14" s="81"/>
      <c r="BK14" s="81"/>
      <c r="BL14" s="81"/>
      <c r="BM14" s="81"/>
      <c r="BN14" s="81"/>
      <c r="BO14" s="81"/>
      <c r="BP14" s="81"/>
      <c r="BQ14" s="59">
        <v>8</v>
      </c>
      <c r="BR14" s="87"/>
      <c r="BS14" s="687"/>
      <c r="BT14" s="688"/>
      <c r="BU14" s="688"/>
      <c r="BV14" s="688"/>
      <c r="BW14" s="688"/>
      <c r="BX14" s="688"/>
      <c r="BY14" s="688"/>
      <c r="BZ14" s="688"/>
      <c r="CA14" s="688"/>
      <c r="CB14" s="688"/>
      <c r="CC14" s="688"/>
      <c r="CD14" s="688"/>
      <c r="CE14" s="688"/>
      <c r="CF14" s="688"/>
      <c r="CG14" s="689"/>
      <c r="CH14" s="690"/>
      <c r="CI14" s="682"/>
      <c r="CJ14" s="682"/>
      <c r="CK14" s="682"/>
      <c r="CL14" s="691"/>
      <c r="CM14" s="690"/>
      <c r="CN14" s="682"/>
      <c r="CO14" s="682"/>
      <c r="CP14" s="682"/>
      <c r="CQ14" s="691"/>
      <c r="CR14" s="690"/>
      <c r="CS14" s="682"/>
      <c r="CT14" s="682"/>
      <c r="CU14" s="682"/>
      <c r="CV14" s="691"/>
      <c r="CW14" s="690"/>
      <c r="CX14" s="682"/>
      <c r="CY14" s="682"/>
      <c r="CZ14" s="682"/>
      <c r="DA14" s="691"/>
      <c r="DB14" s="690"/>
      <c r="DC14" s="682"/>
      <c r="DD14" s="682"/>
      <c r="DE14" s="682"/>
      <c r="DF14" s="691"/>
      <c r="DG14" s="690"/>
      <c r="DH14" s="682"/>
      <c r="DI14" s="682"/>
      <c r="DJ14" s="682"/>
      <c r="DK14" s="691"/>
      <c r="DL14" s="690"/>
      <c r="DM14" s="682"/>
      <c r="DN14" s="682"/>
      <c r="DO14" s="682"/>
      <c r="DP14" s="691"/>
      <c r="DQ14" s="690"/>
      <c r="DR14" s="682"/>
      <c r="DS14" s="682"/>
      <c r="DT14" s="682"/>
      <c r="DU14" s="691"/>
      <c r="DV14" s="687"/>
      <c r="DW14" s="688"/>
      <c r="DX14" s="688"/>
      <c r="DY14" s="688"/>
      <c r="DZ14" s="706"/>
      <c r="EA14" s="81"/>
    </row>
    <row r="15" spans="1:131" s="53" customFormat="1" ht="26.25" customHeight="1" x14ac:dyDescent="0.2">
      <c r="A15" s="59">
        <v>9</v>
      </c>
      <c r="B15" s="687"/>
      <c r="C15" s="688"/>
      <c r="D15" s="688"/>
      <c r="E15" s="688"/>
      <c r="F15" s="688"/>
      <c r="G15" s="688"/>
      <c r="H15" s="688"/>
      <c r="I15" s="688"/>
      <c r="J15" s="688"/>
      <c r="K15" s="688"/>
      <c r="L15" s="688"/>
      <c r="M15" s="688"/>
      <c r="N15" s="688"/>
      <c r="O15" s="688"/>
      <c r="P15" s="689"/>
      <c r="Q15" s="678"/>
      <c r="R15" s="679"/>
      <c r="S15" s="679"/>
      <c r="T15" s="679"/>
      <c r="U15" s="679"/>
      <c r="V15" s="679"/>
      <c r="W15" s="679"/>
      <c r="X15" s="679"/>
      <c r="Y15" s="679"/>
      <c r="Z15" s="679"/>
      <c r="AA15" s="679"/>
      <c r="AB15" s="679"/>
      <c r="AC15" s="679"/>
      <c r="AD15" s="679"/>
      <c r="AE15" s="680"/>
      <c r="AF15" s="681"/>
      <c r="AG15" s="682"/>
      <c r="AH15" s="682"/>
      <c r="AI15" s="682"/>
      <c r="AJ15" s="683"/>
      <c r="AK15" s="684"/>
      <c r="AL15" s="679"/>
      <c r="AM15" s="679"/>
      <c r="AN15" s="679"/>
      <c r="AO15" s="679"/>
      <c r="AP15" s="679"/>
      <c r="AQ15" s="679"/>
      <c r="AR15" s="679"/>
      <c r="AS15" s="679"/>
      <c r="AT15" s="679"/>
      <c r="AU15" s="685"/>
      <c r="AV15" s="685"/>
      <c r="AW15" s="685"/>
      <c r="AX15" s="685"/>
      <c r="AY15" s="686"/>
      <c r="AZ15" s="63"/>
      <c r="BA15" s="63"/>
      <c r="BB15" s="63"/>
      <c r="BC15" s="63"/>
      <c r="BD15" s="63"/>
      <c r="BE15" s="81"/>
      <c r="BF15" s="81"/>
      <c r="BG15" s="81"/>
      <c r="BH15" s="81"/>
      <c r="BI15" s="81"/>
      <c r="BJ15" s="81"/>
      <c r="BK15" s="81"/>
      <c r="BL15" s="81"/>
      <c r="BM15" s="81"/>
      <c r="BN15" s="81"/>
      <c r="BO15" s="81"/>
      <c r="BP15" s="81"/>
      <c r="BQ15" s="59">
        <v>9</v>
      </c>
      <c r="BR15" s="87"/>
      <c r="BS15" s="687"/>
      <c r="BT15" s="688"/>
      <c r="BU15" s="688"/>
      <c r="BV15" s="688"/>
      <c r="BW15" s="688"/>
      <c r="BX15" s="688"/>
      <c r="BY15" s="688"/>
      <c r="BZ15" s="688"/>
      <c r="CA15" s="688"/>
      <c r="CB15" s="688"/>
      <c r="CC15" s="688"/>
      <c r="CD15" s="688"/>
      <c r="CE15" s="688"/>
      <c r="CF15" s="688"/>
      <c r="CG15" s="689"/>
      <c r="CH15" s="690"/>
      <c r="CI15" s="682"/>
      <c r="CJ15" s="682"/>
      <c r="CK15" s="682"/>
      <c r="CL15" s="691"/>
      <c r="CM15" s="690"/>
      <c r="CN15" s="682"/>
      <c r="CO15" s="682"/>
      <c r="CP15" s="682"/>
      <c r="CQ15" s="691"/>
      <c r="CR15" s="690"/>
      <c r="CS15" s="682"/>
      <c r="CT15" s="682"/>
      <c r="CU15" s="682"/>
      <c r="CV15" s="691"/>
      <c r="CW15" s="690"/>
      <c r="CX15" s="682"/>
      <c r="CY15" s="682"/>
      <c r="CZ15" s="682"/>
      <c r="DA15" s="691"/>
      <c r="DB15" s="690"/>
      <c r="DC15" s="682"/>
      <c r="DD15" s="682"/>
      <c r="DE15" s="682"/>
      <c r="DF15" s="691"/>
      <c r="DG15" s="690"/>
      <c r="DH15" s="682"/>
      <c r="DI15" s="682"/>
      <c r="DJ15" s="682"/>
      <c r="DK15" s="691"/>
      <c r="DL15" s="690"/>
      <c r="DM15" s="682"/>
      <c r="DN15" s="682"/>
      <c r="DO15" s="682"/>
      <c r="DP15" s="691"/>
      <c r="DQ15" s="690"/>
      <c r="DR15" s="682"/>
      <c r="DS15" s="682"/>
      <c r="DT15" s="682"/>
      <c r="DU15" s="691"/>
      <c r="DV15" s="687"/>
      <c r="DW15" s="688"/>
      <c r="DX15" s="688"/>
      <c r="DY15" s="688"/>
      <c r="DZ15" s="706"/>
      <c r="EA15" s="81"/>
    </row>
    <row r="16" spans="1:131" s="53" customFormat="1" ht="26.25" customHeight="1" x14ac:dyDescent="0.2">
      <c r="A16" s="59">
        <v>10</v>
      </c>
      <c r="B16" s="687"/>
      <c r="C16" s="688"/>
      <c r="D16" s="688"/>
      <c r="E16" s="688"/>
      <c r="F16" s="688"/>
      <c r="G16" s="688"/>
      <c r="H16" s="688"/>
      <c r="I16" s="688"/>
      <c r="J16" s="688"/>
      <c r="K16" s="688"/>
      <c r="L16" s="688"/>
      <c r="M16" s="688"/>
      <c r="N16" s="688"/>
      <c r="O16" s="688"/>
      <c r="P16" s="689"/>
      <c r="Q16" s="678"/>
      <c r="R16" s="679"/>
      <c r="S16" s="679"/>
      <c r="T16" s="679"/>
      <c r="U16" s="679"/>
      <c r="V16" s="679"/>
      <c r="W16" s="679"/>
      <c r="X16" s="679"/>
      <c r="Y16" s="679"/>
      <c r="Z16" s="679"/>
      <c r="AA16" s="679"/>
      <c r="AB16" s="679"/>
      <c r="AC16" s="679"/>
      <c r="AD16" s="679"/>
      <c r="AE16" s="680"/>
      <c r="AF16" s="681"/>
      <c r="AG16" s="682"/>
      <c r="AH16" s="682"/>
      <c r="AI16" s="682"/>
      <c r="AJ16" s="683"/>
      <c r="AK16" s="684"/>
      <c r="AL16" s="679"/>
      <c r="AM16" s="679"/>
      <c r="AN16" s="679"/>
      <c r="AO16" s="679"/>
      <c r="AP16" s="679"/>
      <c r="AQ16" s="679"/>
      <c r="AR16" s="679"/>
      <c r="AS16" s="679"/>
      <c r="AT16" s="679"/>
      <c r="AU16" s="685"/>
      <c r="AV16" s="685"/>
      <c r="AW16" s="685"/>
      <c r="AX16" s="685"/>
      <c r="AY16" s="686"/>
      <c r="AZ16" s="63"/>
      <c r="BA16" s="63"/>
      <c r="BB16" s="63"/>
      <c r="BC16" s="63"/>
      <c r="BD16" s="63"/>
      <c r="BE16" s="81"/>
      <c r="BF16" s="81"/>
      <c r="BG16" s="81"/>
      <c r="BH16" s="81"/>
      <c r="BI16" s="81"/>
      <c r="BJ16" s="81"/>
      <c r="BK16" s="81"/>
      <c r="BL16" s="81"/>
      <c r="BM16" s="81"/>
      <c r="BN16" s="81"/>
      <c r="BO16" s="81"/>
      <c r="BP16" s="81"/>
      <c r="BQ16" s="59">
        <v>10</v>
      </c>
      <c r="BR16" s="87"/>
      <c r="BS16" s="687"/>
      <c r="BT16" s="688"/>
      <c r="BU16" s="688"/>
      <c r="BV16" s="688"/>
      <c r="BW16" s="688"/>
      <c r="BX16" s="688"/>
      <c r="BY16" s="688"/>
      <c r="BZ16" s="688"/>
      <c r="CA16" s="688"/>
      <c r="CB16" s="688"/>
      <c r="CC16" s="688"/>
      <c r="CD16" s="688"/>
      <c r="CE16" s="688"/>
      <c r="CF16" s="688"/>
      <c r="CG16" s="689"/>
      <c r="CH16" s="690"/>
      <c r="CI16" s="682"/>
      <c r="CJ16" s="682"/>
      <c r="CK16" s="682"/>
      <c r="CL16" s="691"/>
      <c r="CM16" s="690"/>
      <c r="CN16" s="682"/>
      <c r="CO16" s="682"/>
      <c r="CP16" s="682"/>
      <c r="CQ16" s="691"/>
      <c r="CR16" s="690"/>
      <c r="CS16" s="682"/>
      <c r="CT16" s="682"/>
      <c r="CU16" s="682"/>
      <c r="CV16" s="691"/>
      <c r="CW16" s="690"/>
      <c r="CX16" s="682"/>
      <c r="CY16" s="682"/>
      <c r="CZ16" s="682"/>
      <c r="DA16" s="691"/>
      <c r="DB16" s="690"/>
      <c r="DC16" s="682"/>
      <c r="DD16" s="682"/>
      <c r="DE16" s="682"/>
      <c r="DF16" s="691"/>
      <c r="DG16" s="690"/>
      <c r="DH16" s="682"/>
      <c r="DI16" s="682"/>
      <c r="DJ16" s="682"/>
      <c r="DK16" s="691"/>
      <c r="DL16" s="690"/>
      <c r="DM16" s="682"/>
      <c r="DN16" s="682"/>
      <c r="DO16" s="682"/>
      <c r="DP16" s="691"/>
      <c r="DQ16" s="690"/>
      <c r="DR16" s="682"/>
      <c r="DS16" s="682"/>
      <c r="DT16" s="682"/>
      <c r="DU16" s="691"/>
      <c r="DV16" s="687"/>
      <c r="DW16" s="688"/>
      <c r="DX16" s="688"/>
      <c r="DY16" s="688"/>
      <c r="DZ16" s="706"/>
      <c r="EA16" s="81"/>
    </row>
    <row r="17" spans="1:131" s="53" customFormat="1" ht="26.25" customHeight="1" x14ac:dyDescent="0.2">
      <c r="A17" s="59">
        <v>11</v>
      </c>
      <c r="B17" s="687"/>
      <c r="C17" s="688"/>
      <c r="D17" s="688"/>
      <c r="E17" s="688"/>
      <c r="F17" s="688"/>
      <c r="G17" s="688"/>
      <c r="H17" s="688"/>
      <c r="I17" s="688"/>
      <c r="J17" s="688"/>
      <c r="K17" s="688"/>
      <c r="L17" s="688"/>
      <c r="M17" s="688"/>
      <c r="N17" s="688"/>
      <c r="O17" s="688"/>
      <c r="P17" s="689"/>
      <c r="Q17" s="678"/>
      <c r="R17" s="679"/>
      <c r="S17" s="679"/>
      <c r="T17" s="679"/>
      <c r="U17" s="679"/>
      <c r="V17" s="679"/>
      <c r="W17" s="679"/>
      <c r="X17" s="679"/>
      <c r="Y17" s="679"/>
      <c r="Z17" s="679"/>
      <c r="AA17" s="679"/>
      <c r="AB17" s="679"/>
      <c r="AC17" s="679"/>
      <c r="AD17" s="679"/>
      <c r="AE17" s="680"/>
      <c r="AF17" s="681"/>
      <c r="AG17" s="682"/>
      <c r="AH17" s="682"/>
      <c r="AI17" s="682"/>
      <c r="AJ17" s="683"/>
      <c r="AK17" s="684"/>
      <c r="AL17" s="679"/>
      <c r="AM17" s="679"/>
      <c r="AN17" s="679"/>
      <c r="AO17" s="679"/>
      <c r="AP17" s="679"/>
      <c r="AQ17" s="679"/>
      <c r="AR17" s="679"/>
      <c r="AS17" s="679"/>
      <c r="AT17" s="679"/>
      <c r="AU17" s="685"/>
      <c r="AV17" s="685"/>
      <c r="AW17" s="685"/>
      <c r="AX17" s="685"/>
      <c r="AY17" s="686"/>
      <c r="AZ17" s="63"/>
      <c r="BA17" s="63"/>
      <c r="BB17" s="63"/>
      <c r="BC17" s="63"/>
      <c r="BD17" s="63"/>
      <c r="BE17" s="81"/>
      <c r="BF17" s="81"/>
      <c r="BG17" s="81"/>
      <c r="BH17" s="81"/>
      <c r="BI17" s="81"/>
      <c r="BJ17" s="81"/>
      <c r="BK17" s="81"/>
      <c r="BL17" s="81"/>
      <c r="BM17" s="81"/>
      <c r="BN17" s="81"/>
      <c r="BO17" s="81"/>
      <c r="BP17" s="81"/>
      <c r="BQ17" s="59">
        <v>11</v>
      </c>
      <c r="BR17" s="87"/>
      <c r="BS17" s="687"/>
      <c r="BT17" s="688"/>
      <c r="BU17" s="688"/>
      <c r="BV17" s="688"/>
      <c r="BW17" s="688"/>
      <c r="BX17" s="688"/>
      <c r="BY17" s="688"/>
      <c r="BZ17" s="688"/>
      <c r="CA17" s="688"/>
      <c r="CB17" s="688"/>
      <c r="CC17" s="688"/>
      <c r="CD17" s="688"/>
      <c r="CE17" s="688"/>
      <c r="CF17" s="688"/>
      <c r="CG17" s="689"/>
      <c r="CH17" s="690"/>
      <c r="CI17" s="682"/>
      <c r="CJ17" s="682"/>
      <c r="CK17" s="682"/>
      <c r="CL17" s="691"/>
      <c r="CM17" s="690"/>
      <c r="CN17" s="682"/>
      <c r="CO17" s="682"/>
      <c r="CP17" s="682"/>
      <c r="CQ17" s="691"/>
      <c r="CR17" s="690"/>
      <c r="CS17" s="682"/>
      <c r="CT17" s="682"/>
      <c r="CU17" s="682"/>
      <c r="CV17" s="691"/>
      <c r="CW17" s="690"/>
      <c r="CX17" s="682"/>
      <c r="CY17" s="682"/>
      <c r="CZ17" s="682"/>
      <c r="DA17" s="691"/>
      <c r="DB17" s="690"/>
      <c r="DC17" s="682"/>
      <c r="DD17" s="682"/>
      <c r="DE17" s="682"/>
      <c r="DF17" s="691"/>
      <c r="DG17" s="690"/>
      <c r="DH17" s="682"/>
      <c r="DI17" s="682"/>
      <c r="DJ17" s="682"/>
      <c r="DK17" s="691"/>
      <c r="DL17" s="690"/>
      <c r="DM17" s="682"/>
      <c r="DN17" s="682"/>
      <c r="DO17" s="682"/>
      <c r="DP17" s="691"/>
      <c r="DQ17" s="690"/>
      <c r="DR17" s="682"/>
      <c r="DS17" s="682"/>
      <c r="DT17" s="682"/>
      <c r="DU17" s="691"/>
      <c r="DV17" s="687"/>
      <c r="DW17" s="688"/>
      <c r="DX17" s="688"/>
      <c r="DY17" s="688"/>
      <c r="DZ17" s="706"/>
      <c r="EA17" s="81"/>
    </row>
    <row r="18" spans="1:131" s="53" customFormat="1" ht="26.25" customHeight="1" x14ac:dyDescent="0.2">
      <c r="A18" s="59">
        <v>12</v>
      </c>
      <c r="B18" s="687"/>
      <c r="C18" s="688"/>
      <c r="D18" s="688"/>
      <c r="E18" s="688"/>
      <c r="F18" s="688"/>
      <c r="G18" s="688"/>
      <c r="H18" s="688"/>
      <c r="I18" s="688"/>
      <c r="J18" s="688"/>
      <c r="K18" s="688"/>
      <c r="L18" s="688"/>
      <c r="M18" s="688"/>
      <c r="N18" s="688"/>
      <c r="O18" s="688"/>
      <c r="P18" s="689"/>
      <c r="Q18" s="678"/>
      <c r="R18" s="679"/>
      <c r="S18" s="679"/>
      <c r="T18" s="679"/>
      <c r="U18" s="679"/>
      <c r="V18" s="679"/>
      <c r="W18" s="679"/>
      <c r="X18" s="679"/>
      <c r="Y18" s="679"/>
      <c r="Z18" s="679"/>
      <c r="AA18" s="679"/>
      <c r="AB18" s="679"/>
      <c r="AC18" s="679"/>
      <c r="AD18" s="679"/>
      <c r="AE18" s="680"/>
      <c r="AF18" s="681"/>
      <c r="AG18" s="682"/>
      <c r="AH18" s="682"/>
      <c r="AI18" s="682"/>
      <c r="AJ18" s="683"/>
      <c r="AK18" s="684"/>
      <c r="AL18" s="679"/>
      <c r="AM18" s="679"/>
      <c r="AN18" s="679"/>
      <c r="AO18" s="679"/>
      <c r="AP18" s="679"/>
      <c r="AQ18" s="679"/>
      <c r="AR18" s="679"/>
      <c r="AS18" s="679"/>
      <c r="AT18" s="679"/>
      <c r="AU18" s="685"/>
      <c r="AV18" s="685"/>
      <c r="AW18" s="685"/>
      <c r="AX18" s="685"/>
      <c r="AY18" s="686"/>
      <c r="AZ18" s="63"/>
      <c r="BA18" s="63"/>
      <c r="BB18" s="63"/>
      <c r="BC18" s="63"/>
      <c r="BD18" s="63"/>
      <c r="BE18" s="81"/>
      <c r="BF18" s="81"/>
      <c r="BG18" s="81"/>
      <c r="BH18" s="81"/>
      <c r="BI18" s="81"/>
      <c r="BJ18" s="81"/>
      <c r="BK18" s="81"/>
      <c r="BL18" s="81"/>
      <c r="BM18" s="81"/>
      <c r="BN18" s="81"/>
      <c r="BO18" s="81"/>
      <c r="BP18" s="81"/>
      <c r="BQ18" s="59">
        <v>12</v>
      </c>
      <c r="BR18" s="87"/>
      <c r="BS18" s="687"/>
      <c r="BT18" s="688"/>
      <c r="BU18" s="688"/>
      <c r="BV18" s="688"/>
      <c r="BW18" s="688"/>
      <c r="BX18" s="688"/>
      <c r="BY18" s="688"/>
      <c r="BZ18" s="688"/>
      <c r="CA18" s="688"/>
      <c r="CB18" s="688"/>
      <c r="CC18" s="688"/>
      <c r="CD18" s="688"/>
      <c r="CE18" s="688"/>
      <c r="CF18" s="688"/>
      <c r="CG18" s="689"/>
      <c r="CH18" s="690"/>
      <c r="CI18" s="682"/>
      <c r="CJ18" s="682"/>
      <c r="CK18" s="682"/>
      <c r="CL18" s="691"/>
      <c r="CM18" s="690"/>
      <c r="CN18" s="682"/>
      <c r="CO18" s="682"/>
      <c r="CP18" s="682"/>
      <c r="CQ18" s="691"/>
      <c r="CR18" s="690"/>
      <c r="CS18" s="682"/>
      <c r="CT18" s="682"/>
      <c r="CU18" s="682"/>
      <c r="CV18" s="691"/>
      <c r="CW18" s="690"/>
      <c r="CX18" s="682"/>
      <c r="CY18" s="682"/>
      <c r="CZ18" s="682"/>
      <c r="DA18" s="691"/>
      <c r="DB18" s="690"/>
      <c r="DC18" s="682"/>
      <c r="DD18" s="682"/>
      <c r="DE18" s="682"/>
      <c r="DF18" s="691"/>
      <c r="DG18" s="690"/>
      <c r="DH18" s="682"/>
      <c r="DI18" s="682"/>
      <c r="DJ18" s="682"/>
      <c r="DK18" s="691"/>
      <c r="DL18" s="690"/>
      <c r="DM18" s="682"/>
      <c r="DN18" s="682"/>
      <c r="DO18" s="682"/>
      <c r="DP18" s="691"/>
      <c r="DQ18" s="690"/>
      <c r="DR18" s="682"/>
      <c r="DS18" s="682"/>
      <c r="DT18" s="682"/>
      <c r="DU18" s="691"/>
      <c r="DV18" s="687"/>
      <c r="DW18" s="688"/>
      <c r="DX18" s="688"/>
      <c r="DY18" s="688"/>
      <c r="DZ18" s="706"/>
      <c r="EA18" s="81"/>
    </row>
    <row r="19" spans="1:131" s="53" customFormat="1" ht="26.25" customHeight="1" x14ac:dyDescent="0.2">
      <c r="A19" s="59">
        <v>13</v>
      </c>
      <c r="B19" s="687"/>
      <c r="C19" s="688"/>
      <c r="D19" s="688"/>
      <c r="E19" s="688"/>
      <c r="F19" s="688"/>
      <c r="G19" s="688"/>
      <c r="H19" s="688"/>
      <c r="I19" s="688"/>
      <c r="J19" s="688"/>
      <c r="K19" s="688"/>
      <c r="L19" s="688"/>
      <c r="M19" s="688"/>
      <c r="N19" s="688"/>
      <c r="O19" s="688"/>
      <c r="P19" s="689"/>
      <c r="Q19" s="678"/>
      <c r="R19" s="679"/>
      <c r="S19" s="679"/>
      <c r="T19" s="679"/>
      <c r="U19" s="679"/>
      <c r="V19" s="679"/>
      <c r="W19" s="679"/>
      <c r="X19" s="679"/>
      <c r="Y19" s="679"/>
      <c r="Z19" s="679"/>
      <c r="AA19" s="679"/>
      <c r="AB19" s="679"/>
      <c r="AC19" s="679"/>
      <c r="AD19" s="679"/>
      <c r="AE19" s="680"/>
      <c r="AF19" s="681"/>
      <c r="AG19" s="682"/>
      <c r="AH19" s="682"/>
      <c r="AI19" s="682"/>
      <c r="AJ19" s="683"/>
      <c r="AK19" s="684"/>
      <c r="AL19" s="679"/>
      <c r="AM19" s="679"/>
      <c r="AN19" s="679"/>
      <c r="AO19" s="679"/>
      <c r="AP19" s="679"/>
      <c r="AQ19" s="679"/>
      <c r="AR19" s="679"/>
      <c r="AS19" s="679"/>
      <c r="AT19" s="679"/>
      <c r="AU19" s="685"/>
      <c r="AV19" s="685"/>
      <c r="AW19" s="685"/>
      <c r="AX19" s="685"/>
      <c r="AY19" s="686"/>
      <c r="AZ19" s="63"/>
      <c r="BA19" s="63"/>
      <c r="BB19" s="63"/>
      <c r="BC19" s="63"/>
      <c r="BD19" s="63"/>
      <c r="BE19" s="81"/>
      <c r="BF19" s="81"/>
      <c r="BG19" s="81"/>
      <c r="BH19" s="81"/>
      <c r="BI19" s="81"/>
      <c r="BJ19" s="81"/>
      <c r="BK19" s="81"/>
      <c r="BL19" s="81"/>
      <c r="BM19" s="81"/>
      <c r="BN19" s="81"/>
      <c r="BO19" s="81"/>
      <c r="BP19" s="81"/>
      <c r="BQ19" s="59">
        <v>13</v>
      </c>
      <c r="BR19" s="87"/>
      <c r="BS19" s="687"/>
      <c r="BT19" s="688"/>
      <c r="BU19" s="688"/>
      <c r="BV19" s="688"/>
      <c r="BW19" s="688"/>
      <c r="BX19" s="688"/>
      <c r="BY19" s="688"/>
      <c r="BZ19" s="688"/>
      <c r="CA19" s="688"/>
      <c r="CB19" s="688"/>
      <c r="CC19" s="688"/>
      <c r="CD19" s="688"/>
      <c r="CE19" s="688"/>
      <c r="CF19" s="688"/>
      <c r="CG19" s="689"/>
      <c r="CH19" s="690"/>
      <c r="CI19" s="682"/>
      <c r="CJ19" s="682"/>
      <c r="CK19" s="682"/>
      <c r="CL19" s="691"/>
      <c r="CM19" s="690"/>
      <c r="CN19" s="682"/>
      <c r="CO19" s="682"/>
      <c r="CP19" s="682"/>
      <c r="CQ19" s="691"/>
      <c r="CR19" s="690"/>
      <c r="CS19" s="682"/>
      <c r="CT19" s="682"/>
      <c r="CU19" s="682"/>
      <c r="CV19" s="691"/>
      <c r="CW19" s="690"/>
      <c r="CX19" s="682"/>
      <c r="CY19" s="682"/>
      <c r="CZ19" s="682"/>
      <c r="DA19" s="691"/>
      <c r="DB19" s="690"/>
      <c r="DC19" s="682"/>
      <c r="DD19" s="682"/>
      <c r="DE19" s="682"/>
      <c r="DF19" s="691"/>
      <c r="DG19" s="690"/>
      <c r="DH19" s="682"/>
      <c r="DI19" s="682"/>
      <c r="DJ19" s="682"/>
      <c r="DK19" s="691"/>
      <c r="DL19" s="690"/>
      <c r="DM19" s="682"/>
      <c r="DN19" s="682"/>
      <c r="DO19" s="682"/>
      <c r="DP19" s="691"/>
      <c r="DQ19" s="690"/>
      <c r="DR19" s="682"/>
      <c r="DS19" s="682"/>
      <c r="DT19" s="682"/>
      <c r="DU19" s="691"/>
      <c r="DV19" s="687"/>
      <c r="DW19" s="688"/>
      <c r="DX19" s="688"/>
      <c r="DY19" s="688"/>
      <c r="DZ19" s="706"/>
      <c r="EA19" s="81"/>
    </row>
    <row r="20" spans="1:131" s="53" customFormat="1" ht="26.25" customHeight="1" x14ac:dyDescent="0.2">
      <c r="A20" s="59">
        <v>14</v>
      </c>
      <c r="B20" s="687"/>
      <c r="C20" s="688"/>
      <c r="D20" s="688"/>
      <c r="E20" s="688"/>
      <c r="F20" s="688"/>
      <c r="G20" s="688"/>
      <c r="H20" s="688"/>
      <c r="I20" s="688"/>
      <c r="J20" s="688"/>
      <c r="K20" s="688"/>
      <c r="L20" s="688"/>
      <c r="M20" s="688"/>
      <c r="N20" s="688"/>
      <c r="O20" s="688"/>
      <c r="P20" s="689"/>
      <c r="Q20" s="678"/>
      <c r="R20" s="679"/>
      <c r="S20" s="679"/>
      <c r="T20" s="679"/>
      <c r="U20" s="679"/>
      <c r="V20" s="679"/>
      <c r="W20" s="679"/>
      <c r="X20" s="679"/>
      <c r="Y20" s="679"/>
      <c r="Z20" s="679"/>
      <c r="AA20" s="679"/>
      <c r="AB20" s="679"/>
      <c r="AC20" s="679"/>
      <c r="AD20" s="679"/>
      <c r="AE20" s="680"/>
      <c r="AF20" s="681"/>
      <c r="AG20" s="682"/>
      <c r="AH20" s="682"/>
      <c r="AI20" s="682"/>
      <c r="AJ20" s="683"/>
      <c r="AK20" s="684"/>
      <c r="AL20" s="679"/>
      <c r="AM20" s="679"/>
      <c r="AN20" s="679"/>
      <c r="AO20" s="679"/>
      <c r="AP20" s="679"/>
      <c r="AQ20" s="679"/>
      <c r="AR20" s="679"/>
      <c r="AS20" s="679"/>
      <c r="AT20" s="679"/>
      <c r="AU20" s="685"/>
      <c r="AV20" s="685"/>
      <c r="AW20" s="685"/>
      <c r="AX20" s="685"/>
      <c r="AY20" s="686"/>
      <c r="AZ20" s="63"/>
      <c r="BA20" s="63"/>
      <c r="BB20" s="63"/>
      <c r="BC20" s="63"/>
      <c r="BD20" s="63"/>
      <c r="BE20" s="81"/>
      <c r="BF20" s="81"/>
      <c r="BG20" s="81"/>
      <c r="BH20" s="81"/>
      <c r="BI20" s="81"/>
      <c r="BJ20" s="81"/>
      <c r="BK20" s="81"/>
      <c r="BL20" s="81"/>
      <c r="BM20" s="81"/>
      <c r="BN20" s="81"/>
      <c r="BO20" s="81"/>
      <c r="BP20" s="81"/>
      <c r="BQ20" s="59">
        <v>14</v>
      </c>
      <c r="BR20" s="87"/>
      <c r="BS20" s="687"/>
      <c r="BT20" s="688"/>
      <c r="BU20" s="688"/>
      <c r="BV20" s="688"/>
      <c r="BW20" s="688"/>
      <c r="BX20" s="688"/>
      <c r="BY20" s="688"/>
      <c r="BZ20" s="688"/>
      <c r="CA20" s="688"/>
      <c r="CB20" s="688"/>
      <c r="CC20" s="688"/>
      <c r="CD20" s="688"/>
      <c r="CE20" s="688"/>
      <c r="CF20" s="688"/>
      <c r="CG20" s="689"/>
      <c r="CH20" s="690"/>
      <c r="CI20" s="682"/>
      <c r="CJ20" s="682"/>
      <c r="CK20" s="682"/>
      <c r="CL20" s="691"/>
      <c r="CM20" s="690"/>
      <c r="CN20" s="682"/>
      <c r="CO20" s="682"/>
      <c r="CP20" s="682"/>
      <c r="CQ20" s="691"/>
      <c r="CR20" s="690"/>
      <c r="CS20" s="682"/>
      <c r="CT20" s="682"/>
      <c r="CU20" s="682"/>
      <c r="CV20" s="691"/>
      <c r="CW20" s="690"/>
      <c r="CX20" s="682"/>
      <c r="CY20" s="682"/>
      <c r="CZ20" s="682"/>
      <c r="DA20" s="691"/>
      <c r="DB20" s="690"/>
      <c r="DC20" s="682"/>
      <c r="DD20" s="682"/>
      <c r="DE20" s="682"/>
      <c r="DF20" s="691"/>
      <c r="DG20" s="690"/>
      <c r="DH20" s="682"/>
      <c r="DI20" s="682"/>
      <c r="DJ20" s="682"/>
      <c r="DK20" s="691"/>
      <c r="DL20" s="690"/>
      <c r="DM20" s="682"/>
      <c r="DN20" s="682"/>
      <c r="DO20" s="682"/>
      <c r="DP20" s="691"/>
      <c r="DQ20" s="690"/>
      <c r="DR20" s="682"/>
      <c r="DS20" s="682"/>
      <c r="DT20" s="682"/>
      <c r="DU20" s="691"/>
      <c r="DV20" s="687"/>
      <c r="DW20" s="688"/>
      <c r="DX20" s="688"/>
      <c r="DY20" s="688"/>
      <c r="DZ20" s="706"/>
      <c r="EA20" s="81"/>
    </row>
    <row r="21" spans="1:131" s="53" customFormat="1" ht="26.25" customHeight="1" x14ac:dyDescent="0.2">
      <c r="A21" s="59">
        <v>15</v>
      </c>
      <c r="B21" s="687"/>
      <c r="C21" s="688"/>
      <c r="D21" s="688"/>
      <c r="E21" s="688"/>
      <c r="F21" s="688"/>
      <c r="G21" s="688"/>
      <c r="H21" s="688"/>
      <c r="I21" s="688"/>
      <c r="J21" s="688"/>
      <c r="K21" s="688"/>
      <c r="L21" s="688"/>
      <c r="M21" s="688"/>
      <c r="N21" s="688"/>
      <c r="O21" s="688"/>
      <c r="P21" s="689"/>
      <c r="Q21" s="678"/>
      <c r="R21" s="679"/>
      <c r="S21" s="679"/>
      <c r="T21" s="679"/>
      <c r="U21" s="679"/>
      <c r="V21" s="679"/>
      <c r="W21" s="679"/>
      <c r="X21" s="679"/>
      <c r="Y21" s="679"/>
      <c r="Z21" s="679"/>
      <c r="AA21" s="679"/>
      <c r="AB21" s="679"/>
      <c r="AC21" s="679"/>
      <c r="AD21" s="679"/>
      <c r="AE21" s="680"/>
      <c r="AF21" s="681"/>
      <c r="AG21" s="682"/>
      <c r="AH21" s="682"/>
      <c r="AI21" s="682"/>
      <c r="AJ21" s="683"/>
      <c r="AK21" s="684"/>
      <c r="AL21" s="679"/>
      <c r="AM21" s="679"/>
      <c r="AN21" s="679"/>
      <c r="AO21" s="679"/>
      <c r="AP21" s="679"/>
      <c r="AQ21" s="679"/>
      <c r="AR21" s="679"/>
      <c r="AS21" s="679"/>
      <c r="AT21" s="679"/>
      <c r="AU21" s="685"/>
      <c r="AV21" s="685"/>
      <c r="AW21" s="685"/>
      <c r="AX21" s="685"/>
      <c r="AY21" s="686"/>
      <c r="AZ21" s="63"/>
      <c r="BA21" s="63"/>
      <c r="BB21" s="63"/>
      <c r="BC21" s="63"/>
      <c r="BD21" s="63"/>
      <c r="BE21" s="81"/>
      <c r="BF21" s="81"/>
      <c r="BG21" s="81"/>
      <c r="BH21" s="81"/>
      <c r="BI21" s="81"/>
      <c r="BJ21" s="81"/>
      <c r="BK21" s="81"/>
      <c r="BL21" s="81"/>
      <c r="BM21" s="81"/>
      <c r="BN21" s="81"/>
      <c r="BO21" s="81"/>
      <c r="BP21" s="81"/>
      <c r="BQ21" s="59">
        <v>15</v>
      </c>
      <c r="BR21" s="87"/>
      <c r="BS21" s="687"/>
      <c r="BT21" s="688"/>
      <c r="BU21" s="688"/>
      <c r="BV21" s="688"/>
      <c r="BW21" s="688"/>
      <c r="BX21" s="688"/>
      <c r="BY21" s="688"/>
      <c r="BZ21" s="688"/>
      <c r="CA21" s="688"/>
      <c r="CB21" s="688"/>
      <c r="CC21" s="688"/>
      <c r="CD21" s="688"/>
      <c r="CE21" s="688"/>
      <c r="CF21" s="688"/>
      <c r="CG21" s="689"/>
      <c r="CH21" s="690"/>
      <c r="CI21" s="682"/>
      <c r="CJ21" s="682"/>
      <c r="CK21" s="682"/>
      <c r="CL21" s="691"/>
      <c r="CM21" s="690"/>
      <c r="CN21" s="682"/>
      <c r="CO21" s="682"/>
      <c r="CP21" s="682"/>
      <c r="CQ21" s="691"/>
      <c r="CR21" s="690"/>
      <c r="CS21" s="682"/>
      <c r="CT21" s="682"/>
      <c r="CU21" s="682"/>
      <c r="CV21" s="691"/>
      <c r="CW21" s="690"/>
      <c r="CX21" s="682"/>
      <c r="CY21" s="682"/>
      <c r="CZ21" s="682"/>
      <c r="DA21" s="691"/>
      <c r="DB21" s="690"/>
      <c r="DC21" s="682"/>
      <c r="DD21" s="682"/>
      <c r="DE21" s="682"/>
      <c r="DF21" s="691"/>
      <c r="DG21" s="690"/>
      <c r="DH21" s="682"/>
      <c r="DI21" s="682"/>
      <c r="DJ21" s="682"/>
      <c r="DK21" s="691"/>
      <c r="DL21" s="690"/>
      <c r="DM21" s="682"/>
      <c r="DN21" s="682"/>
      <c r="DO21" s="682"/>
      <c r="DP21" s="691"/>
      <c r="DQ21" s="690"/>
      <c r="DR21" s="682"/>
      <c r="DS21" s="682"/>
      <c r="DT21" s="682"/>
      <c r="DU21" s="691"/>
      <c r="DV21" s="687"/>
      <c r="DW21" s="688"/>
      <c r="DX21" s="688"/>
      <c r="DY21" s="688"/>
      <c r="DZ21" s="706"/>
      <c r="EA21" s="81"/>
    </row>
    <row r="22" spans="1:131" s="53" customFormat="1" ht="26.25" customHeight="1" x14ac:dyDescent="0.2">
      <c r="A22" s="59">
        <v>16</v>
      </c>
      <c r="B22" s="687"/>
      <c r="C22" s="688"/>
      <c r="D22" s="688"/>
      <c r="E22" s="688"/>
      <c r="F22" s="688"/>
      <c r="G22" s="688"/>
      <c r="H22" s="688"/>
      <c r="I22" s="688"/>
      <c r="J22" s="688"/>
      <c r="K22" s="688"/>
      <c r="L22" s="688"/>
      <c r="M22" s="688"/>
      <c r="N22" s="688"/>
      <c r="O22" s="688"/>
      <c r="P22" s="689"/>
      <c r="Q22" s="722"/>
      <c r="R22" s="723"/>
      <c r="S22" s="723"/>
      <c r="T22" s="723"/>
      <c r="U22" s="723"/>
      <c r="V22" s="723"/>
      <c r="W22" s="723"/>
      <c r="X22" s="723"/>
      <c r="Y22" s="723"/>
      <c r="Z22" s="723"/>
      <c r="AA22" s="723"/>
      <c r="AB22" s="723"/>
      <c r="AC22" s="723"/>
      <c r="AD22" s="723"/>
      <c r="AE22" s="724"/>
      <c r="AF22" s="681"/>
      <c r="AG22" s="682"/>
      <c r="AH22" s="682"/>
      <c r="AI22" s="682"/>
      <c r="AJ22" s="683"/>
      <c r="AK22" s="725"/>
      <c r="AL22" s="723"/>
      <c r="AM22" s="723"/>
      <c r="AN22" s="723"/>
      <c r="AO22" s="723"/>
      <c r="AP22" s="723"/>
      <c r="AQ22" s="723"/>
      <c r="AR22" s="723"/>
      <c r="AS22" s="723"/>
      <c r="AT22" s="723"/>
      <c r="AU22" s="726"/>
      <c r="AV22" s="726"/>
      <c r="AW22" s="726"/>
      <c r="AX22" s="726"/>
      <c r="AY22" s="727"/>
      <c r="AZ22" s="728" t="s">
        <v>447</v>
      </c>
      <c r="BA22" s="728"/>
      <c r="BB22" s="728"/>
      <c r="BC22" s="728"/>
      <c r="BD22" s="729"/>
      <c r="BE22" s="81"/>
      <c r="BF22" s="81"/>
      <c r="BG22" s="81"/>
      <c r="BH22" s="81"/>
      <c r="BI22" s="81"/>
      <c r="BJ22" s="81"/>
      <c r="BK22" s="81"/>
      <c r="BL22" s="81"/>
      <c r="BM22" s="81"/>
      <c r="BN22" s="81"/>
      <c r="BO22" s="81"/>
      <c r="BP22" s="81"/>
      <c r="BQ22" s="59">
        <v>16</v>
      </c>
      <c r="BR22" s="87"/>
      <c r="BS22" s="687"/>
      <c r="BT22" s="688"/>
      <c r="BU22" s="688"/>
      <c r="BV22" s="688"/>
      <c r="BW22" s="688"/>
      <c r="BX22" s="688"/>
      <c r="BY22" s="688"/>
      <c r="BZ22" s="688"/>
      <c r="CA22" s="688"/>
      <c r="CB22" s="688"/>
      <c r="CC22" s="688"/>
      <c r="CD22" s="688"/>
      <c r="CE22" s="688"/>
      <c r="CF22" s="688"/>
      <c r="CG22" s="689"/>
      <c r="CH22" s="690"/>
      <c r="CI22" s="682"/>
      <c r="CJ22" s="682"/>
      <c r="CK22" s="682"/>
      <c r="CL22" s="691"/>
      <c r="CM22" s="690"/>
      <c r="CN22" s="682"/>
      <c r="CO22" s="682"/>
      <c r="CP22" s="682"/>
      <c r="CQ22" s="691"/>
      <c r="CR22" s="690"/>
      <c r="CS22" s="682"/>
      <c r="CT22" s="682"/>
      <c r="CU22" s="682"/>
      <c r="CV22" s="691"/>
      <c r="CW22" s="690"/>
      <c r="CX22" s="682"/>
      <c r="CY22" s="682"/>
      <c r="CZ22" s="682"/>
      <c r="DA22" s="691"/>
      <c r="DB22" s="690"/>
      <c r="DC22" s="682"/>
      <c r="DD22" s="682"/>
      <c r="DE22" s="682"/>
      <c r="DF22" s="691"/>
      <c r="DG22" s="690"/>
      <c r="DH22" s="682"/>
      <c r="DI22" s="682"/>
      <c r="DJ22" s="682"/>
      <c r="DK22" s="691"/>
      <c r="DL22" s="690"/>
      <c r="DM22" s="682"/>
      <c r="DN22" s="682"/>
      <c r="DO22" s="682"/>
      <c r="DP22" s="691"/>
      <c r="DQ22" s="690"/>
      <c r="DR22" s="682"/>
      <c r="DS22" s="682"/>
      <c r="DT22" s="682"/>
      <c r="DU22" s="691"/>
      <c r="DV22" s="687"/>
      <c r="DW22" s="688"/>
      <c r="DX22" s="688"/>
      <c r="DY22" s="688"/>
      <c r="DZ22" s="706"/>
      <c r="EA22" s="81"/>
    </row>
    <row r="23" spans="1:131" s="53" customFormat="1" ht="26.25" customHeight="1" x14ac:dyDescent="0.2">
      <c r="A23" s="60" t="s">
        <v>254</v>
      </c>
      <c r="B23" s="707" t="s">
        <v>303</v>
      </c>
      <c r="C23" s="708"/>
      <c r="D23" s="708"/>
      <c r="E23" s="708"/>
      <c r="F23" s="708"/>
      <c r="G23" s="708"/>
      <c r="H23" s="708"/>
      <c r="I23" s="708"/>
      <c r="J23" s="708"/>
      <c r="K23" s="708"/>
      <c r="L23" s="708"/>
      <c r="M23" s="708"/>
      <c r="N23" s="708"/>
      <c r="O23" s="708"/>
      <c r="P23" s="709"/>
      <c r="Q23" s="710">
        <v>9261</v>
      </c>
      <c r="R23" s="711"/>
      <c r="S23" s="711"/>
      <c r="T23" s="711"/>
      <c r="U23" s="711"/>
      <c r="V23" s="711">
        <v>8854</v>
      </c>
      <c r="W23" s="711"/>
      <c r="X23" s="711"/>
      <c r="Y23" s="711"/>
      <c r="Z23" s="711"/>
      <c r="AA23" s="711">
        <v>406</v>
      </c>
      <c r="AB23" s="711"/>
      <c r="AC23" s="711"/>
      <c r="AD23" s="711"/>
      <c r="AE23" s="712"/>
      <c r="AF23" s="713">
        <v>385</v>
      </c>
      <c r="AG23" s="711"/>
      <c r="AH23" s="711"/>
      <c r="AI23" s="711"/>
      <c r="AJ23" s="714"/>
      <c r="AK23" s="715"/>
      <c r="AL23" s="716"/>
      <c r="AM23" s="716"/>
      <c r="AN23" s="716"/>
      <c r="AO23" s="716"/>
      <c r="AP23" s="711">
        <v>7515</v>
      </c>
      <c r="AQ23" s="711"/>
      <c r="AR23" s="711"/>
      <c r="AS23" s="711"/>
      <c r="AT23" s="711"/>
      <c r="AU23" s="717"/>
      <c r="AV23" s="717"/>
      <c r="AW23" s="717"/>
      <c r="AX23" s="717"/>
      <c r="AY23" s="718"/>
      <c r="AZ23" s="719" t="s">
        <v>201</v>
      </c>
      <c r="BA23" s="720"/>
      <c r="BB23" s="720"/>
      <c r="BC23" s="720"/>
      <c r="BD23" s="721"/>
      <c r="BE23" s="81"/>
      <c r="BF23" s="81"/>
      <c r="BG23" s="81"/>
      <c r="BH23" s="81"/>
      <c r="BI23" s="81"/>
      <c r="BJ23" s="81"/>
      <c r="BK23" s="81"/>
      <c r="BL23" s="81"/>
      <c r="BM23" s="81"/>
      <c r="BN23" s="81"/>
      <c r="BO23" s="81"/>
      <c r="BP23" s="81"/>
      <c r="BQ23" s="59">
        <v>17</v>
      </c>
      <c r="BR23" s="87"/>
      <c r="BS23" s="687"/>
      <c r="BT23" s="688"/>
      <c r="BU23" s="688"/>
      <c r="BV23" s="688"/>
      <c r="BW23" s="688"/>
      <c r="BX23" s="688"/>
      <c r="BY23" s="688"/>
      <c r="BZ23" s="688"/>
      <c r="CA23" s="688"/>
      <c r="CB23" s="688"/>
      <c r="CC23" s="688"/>
      <c r="CD23" s="688"/>
      <c r="CE23" s="688"/>
      <c r="CF23" s="688"/>
      <c r="CG23" s="689"/>
      <c r="CH23" s="690"/>
      <c r="CI23" s="682"/>
      <c r="CJ23" s="682"/>
      <c r="CK23" s="682"/>
      <c r="CL23" s="691"/>
      <c r="CM23" s="690"/>
      <c r="CN23" s="682"/>
      <c r="CO23" s="682"/>
      <c r="CP23" s="682"/>
      <c r="CQ23" s="691"/>
      <c r="CR23" s="690"/>
      <c r="CS23" s="682"/>
      <c r="CT23" s="682"/>
      <c r="CU23" s="682"/>
      <c r="CV23" s="691"/>
      <c r="CW23" s="690"/>
      <c r="CX23" s="682"/>
      <c r="CY23" s="682"/>
      <c r="CZ23" s="682"/>
      <c r="DA23" s="691"/>
      <c r="DB23" s="690"/>
      <c r="DC23" s="682"/>
      <c r="DD23" s="682"/>
      <c r="DE23" s="682"/>
      <c r="DF23" s="691"/>
      <c r="DG23" s="690"/>
      <c r="DH23" s="682"/>
      <c r="DI23" s="682"/>
      <c r="DJ23" s="682"/>
      <c r="DK23" s="691"/>
      <c r="DL23" s="690"/>
      <c r="DM23" s="682"/>
      <c r="DN23" s="682"/>
      <c r="DO23" s="682"/>
      <c r="DP23" s="691"/>
      <c r="DQ23" s="690"/>
      <c r="DR23" s="682"/>
      <c r="DS23" s="682"/>
      <c r="DT23" s="682"/>
      <c r="DU23" s="691"/>
      <c r="DV23" s="687"/>
      <c r="DW23" s="688"/>
      <c r="DX23" s="688"/>
      <c r="DY23" s="688"/>
      <c r="DZ23" s="706"/>
      <c r="EA23" s="81"/>
    </row>
    <row r="24" spans="1:131" s="53" customFormat="1" ht="26.25" customHeight="1" x14ac:dyDescent="0.2">
      <c r="A24" s="730" t="s">
        <v>366</v>
      </c>
      <c r="B24" s="730"/>
      <c r="C24" s="730"/>
      <c r="D24" s="730"/>
      <c r="E24" s="730"/>
      <c r="F24" s="730"/>
      <c r="G24" s="730"/>
      <c r="H24" s="730"/>
      <c r="I24" s="730"/>
      <c r="J24" s="730"/>
      <c r="K24" s="730"/>
      <c r="L24" s="730"/>
      <c r="M24" s="730"/>
      <c r="N24" s="730"/>
      <c r="O24" s="730"/>
      <c r="P24" s="730"/>
      <c r="Q24" s="730"/>
      <c r="R24" s="730"/>
      <c r="S24" s="730"/>
      <c r="T24" s="730"/>
      <c r="U24" s="730"/>
      <c r="V24" s="730"/>
      <c r="W24" s="730"/>
      <c r="X24" s="730"/>
      <c r="Y24" s="730"/>
      <c r="Z24" s="730"/>
      <c r="AA24" s="730"/>
      <c r="AB24" s="730"/>
      <c r="AC24" s="730"/>
      <c r="AD24" s="730"/>
      <c r="AE24" s="730"/>
      <c r="AF24" s="730"/>
      <c r="AG24" s="730"/>
      <c r="AH24" s="730"/>
      <c r="AI24" s="730"/>
      <c r="AJ24" s="730"/>
      <c r="AK24" s="730"/>
      <c r="AL24" s="730"/>
      <c r="AM24" s="730"/>
      <c r="AN24" s="730"/>
      <c r="AO24" s="730"/>
      <c r="AP24" s="730"/>
      <c r="AQ24" s="730"/>
      <c r="AR24" s="730"/>
      <c r="AS24" s="730"/>
      <c r="AT24" s="730"/>
      <c r="AU24" s="730"/>
      <c r="AV24" s="730"/>
      <c r="AW24" s="730"/>
      <c r="AX24" s="730"/>
      <c r="AY24" s="730"/>
      <c r="AZ24" s="63"/>
      <c r="BA24" s="63"/>
      <c r="BB24" s="63"/>
      <c r="BC24" s="63"/>
      <c r="BD24" s="63"/>
      <c r="BE24" s="81"/>
      <c r="BF24" s="81"/>
      <c r="BG24" s="81"/>
      <c r="BH24" s="81"/>
      <c r="BI24" s="81"/>
      <c r="BJ24" s="81"/>
      <c r="BK24" s="81"/>
      <c r="BL24" s="81"/>
      <c r="BM24" s="81"/>
      <c r="BN24" s="81"/>
      <c r="BO24" s="81"/>
      <c r="BP24" s="81"/>
      <c r="BQ24" s="59">
        <v>18</v>
      </c>
      <c r="BR24" s="87"/>
      <c r="BS24" s="687"/>
      <c r="BT24" s="688"/>
      <c r="BU24" s="688"/>
      <c r="BV24" s="688"/>
      <c r="BW24" s="688"/>
      <c r="BX24" s="688"/>
      <c r="BY24" s="688"/>
      <c r="BZ24" s="688"/>
      <c r="CA24" s="688"/>
      <c r="CB24" s="688"/>
      <c r="CC24" s="688"/>
      <c r="CD24" s="688"/>
      <c r="CE24" s="688"/>
      <c r="CF24" s="688"/>
      <c r="CG24" s="689"/>
      <c r="CH24" s="690"/>
      <c r="CI24" s="682"/>
      <c r="CJ24" s="682"/>
      <c r="CK24" s="682"/>
      <c r="CL24" s="691"/>
      <c r="CM24" s="690"/>
      <c r="CN24" s="682"/>
      <c r="CO24" s="682"/>
      <c r="CP24" s="682"/>
      <c r="CQ24" s="691"/>
      <c r="CR24" s="690"/>
      <c r="CS24" s="682"/>
      <c r="CT24" s="682"/>
      <c r="CU24" s="682"/>
      <c r="CV24" s="691"/>
      <c r="CW24" s="690"/>
      <c r="CX24" s="682"/>
      <c r="CY24" s="682"/>
      <c r="CZ24" s="682"/>
      <c r="DA24" s="691"/>
      <c r="DB24" s="690"/>
      <c r="DC24" s="682"/>
      <c r="DD24" s="682"/>
      <c r="DE24" s="682"/>
      <c r="DF24" s="691"/>
      <c r="DG24" s="690"/>
      <c r="DH24" s="682"/>
      <c r="DI24" s="682"/>
      <c r="DJ24" s="682"/>
      <c r="DK24" s="691"/>
      <c r="DL24" s="690"/>
      <c r="DM24" s="682"/>
      <c r="DN24" s="682"/>
      <c r="DO24" s="682"/>
      <c r="DP24" s="691"/>
      <c r="DQ24" s="690"/>
      <c r="DR24" s="682"/>
      <c r="DS24" s="682"/>
      <c r="DT24" s="682"/>
      <c r="DU24" s="691"/>
      <c r="DV24" s="687"/>
      <c r="DW24" s="688"/>
      <c r="DX24" s="688"/>
      <c r="DY24" s="688"/>
      <c r="DZ24" s="706"/>
      <c r="EA24" s="81"/>
    </row>
    <row r="25" spans="1:131" s="51" customFormat="1" ht="26.25" customHeight="1" x14ac:dyDescent="0.2">
      <c r="A25" s="695" t="s">
        <v>420</v>
      </c>
      <c r="B25" s="695"/>
      <c r="C25" s="695"/>
      <c r="D25" s="695"/>
      <c r="E25" s="695"/>
      <c r="F25" s="695"/>
      <c r="G25" s="695"/>
      <c r="H25" s="695"/>
      <c r="I25" s="695"/>
      <c r="J25" s="695"/>
      <c r="K25" s="695"/>
      <c r="L25" s="695"/>
      <c r="M25" s="695"/>
      <c r="N25" s="695"/>
      <c r="O25" s="695"/>
      <c r="P25" s="695"/>
      <c r="Q25" s="695"/>
      <c r="R25" s="695"/>
      <c r="S25" s="695"/>
      <c r="T25" s="695"/>
      <c r="U25" s="695"/>
      <c r="V25" s="695"/>
      <c r="W25" s="695"/>
      <c r="X25" s="695"/>
      <c r="Y25" s="695"/>
      <c r="Z25" s="695"/>
      <c r="AA25" s="695"/>
      <c r="AB25" s="695"/>
      <c r="AC25" s="695"/>
      <c r="AD25" s="695"/>
      <c r="AE25" s="695"/>
      <c r="AF25" s="695"/>
      <c r="AG25" s="695"/>
      <c r="AH25" s="695"/>
      <c r="AI25" s="695"/>
      <c r="AJ25" s="695"/>
      <c r="AK25" s="695"/>
      <c r="AL25" s="695"/>
      <c r="AM25" s="695"/>
      <c r="AN25" s="695"/>
      <c r="AO25" s="695"/>
      <c r="AP25" s="695"/>
      <c r="AQ25" s="695"/>
      <c r="AR25" s="695"/>
      <c r="AS25" s="695"/>
      <c r="AT25" s="695"/>
      <c r="AU25" s="695"/>
      <c r="AV25" s="695"/>
      <c r="AW25" s="695"/>
      <c r="AX25" s="695"/>
      <c r="AY25" s="695"/>
      <c r="AZ25" s="695"/>
      <c r="BA25" s="695"/>
      <c r="BB25" s="695"/>
      <c r="BC25" s="695"/>
      <c r="BD25" s="695"/>
      <c r="BE25" s="695"/>
      <c r="BF25" s="695"/>
      <c r="BG25" s="695"/>
      <c r="BH25" s="695"/>
      <c r="BI25" s="695"/>
      <c r="BJ25" s="63"/>
      <c r="BK25" s="63"/>
      <c r="BL25" s="63"/>
      <c r="BM25" s="63"/>
      <c r="BN25" s="63"/>
      <c r="BO25" s="62"/>
      <c r="BP25" s="62"/>
      <c r="BQ25" s="59">
        <v>19</v>
      </c>
      <c r="BR25" s="87"/>
      <c r="BS25" s="687"/>
      <c r="BT25" s="688"/>
      <c r="BU25" s="688"/>
      <c r="BV25" s="688"/>
      <c r="BW25" s="688"/>
      <c r="BX25" s="688"/>
      <c r="BY25" s="688"/>
      <c r="BZ25" s="688"/>
      <c r="CA25" s="688"/>
      <c r="CB25" s="688"/>
      <c r="CC25" s="688"/>
      <c r="CD25" s="688"/>
      <c r="CE25" s="688"/>
      <c r="CF25" s="688"/>
      <c r="CG25" s="689"/>
      <c r="CH25" s="690"/>
      <c r="CI25" s="682"/>
      <c r="CJ25" s="682"/>
      <c r="CK25" s="682"/>
      <c r="CL25" s="691"/>
      <c r="CM25" s="690"/>
      <c r="CN25" s="682"/>
      <c r="CO25" s="682"/>
      <c r="CP25" s="682"/>
      <c r="CQ25" s="691"/>
      <c r="CR25" s="690"/>
      <c r="CS25" s="682"/>
      <c r="CT25" s="682"/>
      <c r="CU25" s="682"/>
      <c r="CV25" s="691"/>
      <c r="CW25" s="690"/>
      <c r="CX25" s="682"/>
      <c r="CY25" s="682"/>
      <c r="CZ25" s="682"/>
      <c r="DA25" s="691"/>
      <c r="DB25" s="690"/>
      <c r="DC25" s="682"/>
      <c r="DD25" s="682"/>
      <c r="DE25" s="682"/>
      <c r="DF25" s="691"/>
      <c r="DG25" s="690"/>
      <c r="DH25" s="682"/>
      <c r="DI25" s="682"/>
      <c r="DJ25" s="682"/>
      <c r="DK25" s="691"/>
      <c r="DL25" s="690"/>
      <c r="DM25" s="682"/>
      <c r="DN25" s="682"/>
      <c r="DO25" s="682"/>
      <c r="DP25" s="691"/>
      <c r="DQ25" s="690"/>
      <c r="DR25" s="682"/>
      <c r="DS25" s="682"/>
      <c r="DT25" s="682"/>
      <c r="DU25" s="691"/>
      <c r="DV25" s="687"/>
      <c r="DW25" s="688"/>
      <c r="DX25" s="688"/>
      <c r="DY25" s="688"/>
      <c r="DZ25" s="706"/>
      <c r="EA25" s="54"/>
    </row>
    <row r="26" spans="1:131" s="51" customFormat="1" ht="26.25" customHeight="1" x14ac:dyDescent="0.2">
      <c r="A26" s="664" t="s">
        <v>434</v>
      </c>
      <c r="B26" s="665"/>
      <c r="C26" s="665"/>
      <c r="D26" s="665"/>
      <c r="E26" s="665"/>
      <c r="F26" s="665"/>
      <c r="G26" s="665"/>
      <c r="H26" s="665"/>
      <c r="I26" s="665"/>
      <c r="J26" s="665"/>
      <c r="K26" s="665"/>
      <c r="L26" s="665"/>
      <c r="M26" s="665"/>
      <c r="N26" s="665"/>
      <c r="O26" s="665"/>
      <c r="P26" s="666"/>
      <c r="Q26" s="658" t="s">
        <v>449</v>
      </c>
      <c r="R26" s="659"/>
      <c r="S26" s="659"/>
      <c r="T26" s="659"/>
      <c r="U26" s="670"/>
      <c r="V26" s="658" t="s">
        <v>450</v>
      </c>
      <c r="W26" s="659"/>
      <c r="X26" s="659"/>
      <c r="Y26" s="659"/>
      <c r="Z26" s="670"/>
      <c r="AA26" s="658" t="s">
        <v>451</v>
      </c>
      <c r="AB26" s="659"/>
      <c r="AC26" s="659"/>
      <c r="AD26" s="659"/>
      <c r="AE26" s="659"/>
      <c r="AF26" s="932" t="s">
        <v>252</v>
      </c>
      <c r="AG26" s="933"/>
      <c r="AH26" s="933"/>
      <c r="AI26" s="933"/>
      <c r="AJ26" s="934"/>
      <c r="AK26" s="659" t="s">
        <v>383</v>
      </c>
      <c r="AL26" s="659"/>
      <c r="AM26" s="659"/>
      <c r="AN26" s="659"/>
      <c r="AO26" s="670"/>
      <c r="AP26" s="658" t="s">
        <v>350</v>
      </c>
      <c r="AQ26" s="659"/>
      <c r="AR26" s="659"/>
      <c r="AS26" s="659"/>
      <c r="AT26" s="670"/>
      <c r="AU26" s="658" t="s">
        <v>452</v>
      </c>
      <c r="AV26" s="659"/>
      <c r="AW26" s="659"/>
      <c r="AX26" s="659"/>
      <c r="AY26" s="670"/>
      <c r="AZ26" s="658" t="s">
        <v>453</v>
      </c>
      <c r="BA26" s="659"/>
      <c r="BB26" s="659"/>
      <c r="BC26" s="659"/>
      <c r="BD26" s="670"/>
      <c r="BE26" s="658" t="s">
        <v>440</v>
      </c>
      <c r="BF26" s="659"/>
      <c r="BG26" s="659"/>
      <c r="BH26" s="659"/>
      <c r="BI26" s="660"/>
      <c r="BJ26" s="63"/>
      <c r="BK26" s="63"/>
      <c r="BL26" s="63"/>
      <c r="BM26" s="63"/>
      <c r="BN26" s="63"/>
      <c r="BO26" s="62"/>
      <c r="BP26" s="62"/>
      <c r="BQ26" s="59">
        <v>20</v>
      </c>
      <c r="BR26" s="87"/>
      <c r="BS26" s="687"/>
      <c r="BT26" s="688"/>
      <c r="BU26" s="688"/>
      <c r="BV26" s="688"/>
      <c r="BW26" s="688"/>
      <c r="BX26" s="688"/>
      <c r="BY26" s="688"/>
      <c r="BZ26" s="688"/>
      <c r="CA26" s="688"/>
      <c r="CB26" s="688"/>
      <c r="CC26" s="688"/>
      <c r="CD26" s="688"/>
      <c r="CE26" s="688"/>
      <c r="CF26" s="688"/>
      <c r="CG26" s="689"/>
      <c r="CH26" s="690"/>
      <c r="CI26" s="682"/>
      <c r="CJ26" s="682"/>
      <c r="CK26" s="682"/>
      <c r="CL26" s="691"/>
      <c r="CM26" s="690"/>
      <c r="CN26" s="682"/>
      <c r="CO26" s="682"/>
      <c r="CP26" s="682"/>
      <c r="CQ26" s="691"/>
      <c r="CR26" s="690"/>
      <c r="CS26" s="682"/>
      <c r="CT26" s="682"/>
      <c r="CU26" s="682"/>
      <c r="CV26" s="691"/>
      <c r="CW26" s="690"/>
      <c r="CX26" s="682"/>
      <c r="CY26" s="682"/>
      <c r="CZ26" s="682"/>
      <c r="DA26" s="691"/>
      <c r="DB26" s="690"/>
      <c r="DC26" s="682"/>
      <c r="DD26" s="682"/>
      <c r="DE26" s="682"/>
      <c r="DF26" s="691"/>
      <c r="DG26" s="690"/>
      <c r="DH26" s="682"/>
      <c r="DI26" s="682"/>
      <c r="DJ26" s="682"/>
      <c r="DK26" s="691"/>
      <c r="DL26" s="690"/>
      <c r="DM26" s="682"/>
      <c r="DN26" s="682"/>
      <c r="DO26" s="682"/>
      <c r="DP26" s="691"/>
      <c r="DQ26" s="690"/>
      <c r="DR26" s="682"/>
      <c r="DS26" s="682"/>
      <c r="DT26" s="682"/>
      <c r="DU26" s="691"/>
      <c r="DV26" s="687"/>
      <c r="DW26" s="688"/>
      <c r="DX26" s="688"/>
      <c r="DY26" s="688"/>
      <c r="DZ26" s="706"/>
      <c r="EA26" s="54"/>
    </row>
    <row r="27" spans="1:131" s="51" customFormat="1" ht="26.25" customHeight="1" x14ac:dyDescent="0.2">
      <c r="A27" s="667"/>
      <c r="B27" s="668"/>
      <c r="C27" s="668"/>
      <c r="D27" s="668"/>
      <c r="E27" s="668"/>
      <c r="F27" s="668"/>
      <c r="G27" s="668"/>
      <c r="H27" s="668"/>
      <c r="I27" s="668"/>
      <c r="J27" s="668"/>
      <c r="K27" s="668"/>
      <c r="L27" s="668"/>
      <c r="M27" s="668"/>
      <c r="N27" s="668"/>
      <c r="O27" s="668"/>
      <c r="P27" s="669"/>
      <c r="Q27" s="661"/>
      <c r="R27" s="662"/>
      <c r="S27" s="662"/>
      <c r="T27" s="662"/>
      <c r="U27" s="671"/>
      <c r="V27" s="661"/>
      <c r="W27" s="662"/>
      <c r="X27" s="662"/>
      <c r="Y27" s="662"/>
      <c r="Z27" s="671"/>
      <c r="AA27" s="661"/>
      <c r="AB27" s="662"/>
      <c r="AC27" s="662"/>
      <c r="AD27" s="662"/>
      <c r="AE27" s="662"/>
      <c r="AF27" s="935"/>
      <c r="AG27" s="936"/>
      <c r="AH27" s="936"/>
      <c r="AI27" s="936"/>
      <c r="AJ27" s="937"/>
      <c r="AK27" s="662"/>
      <c r="AL27" s="662"/>
      <c r="AM27" s="662"/>
      <c r="AN27" s="662"/>
      <c r="AO27" s="671"/>
      <c r="AP27" s="661"/>
      <c r="AQ27" s="662"/>
      <c r="AR27" s="662"/>
      <c r="AS27" s="662"/>
      <c r="AT27" s="671"/>
      <c r="AU27" s="661"/>
      <c r="AV27" s="662"/>
      <c r="AW27" s="662"/>
      <c r="AX27" s="662"/>
      <c r="AY27" s="671"/>
      <c r="AZ27" s="661"/>
      <c r="BA27" s="662"/>
      <c r="BB27" s="662"/>
      <c r="BC27" s="662"/>
      <c r="BD27" s="671"/>
      <c r="BE27" s="661"/>
      <c r="BF27" s="662"/>
      <c r="BG27" s="662"/>
      <c r="BH27" s="662"/>
      <c r="BI27" s="663"/>
      <c r="BJ27" s="63"/>
      <c r="BK27" s="63"/>
      <c r="BL27" s="63"/>
      <c r="BM27" s="63"/>
      <c r="BN27" s="63"/>
      <c r="BO27" s="62"/>
      <c r="BP27" s="62"/>
      <c r="BQ27" s="59">
        <v>21</v>
      </c>
      <c r="BR27" s="87"/>
      <c r="BS27" s="687"/>
      <c r="BT27" s="688"/>
      <c r="BU27" s="688"/>
      <c r="BV27" s="688"/>
      <c r="BW27" s="688"/>
      <c r="BX27" s="688"/>
      <c r="BY27" s="688"/>
      <c r="BZ27" s="688"/>
      <c r="CA27" s="688"/>
      <c r="CB27" s="688"/>
      <c r="CC27" s="688"/>
      <c r="CD27" s="688"/>
      <c r="CE27" s="688"/>
      <c r="CF27" s="688"/>
      <c r="CG27" s="689"/>
      <c r="CH27" s="690"/>
      <c r="CI27" s="682"/>
      <c r="CJ27" s="682"/>
      <c r="CK27" s="682"/>
      <c r="CL27" s="691"/>
      <c r="CM27" s="690"/>
      <c r="CN27" s="682"/>
      <c r="CO27" s="682"/>
      <c r="CP27" s="682"/>
      <c r="CQ27" s="691"/>
      <c r="CR27" s="690"/>
      <c r="CS27" s="682"/>
      <c r="CT27" s="682"/>
      <c r="CU27" s="682"/>
      <c r="CV27" s="691"/>
      <c r="CW27" s="690"/>
      <c r="CX27" s="682"/>
      <c r="CY27" s="682"/>
      <c r="CZ27" s="682"/>
      <c r="DA27" s="691"/>
      <c r="DB27" s="690"/>
      <c r="DC27" s="682"/>
      <c r="DD27" s="682"/>
      <c r="DE27" s="682"/>
      <c r="DF27" s="691"/>
      <c r="DG27" s="690"/>
      <c r="DH27" s="682"/>
      <c r="DI27" s="682"/>
      <c r="DJ27" s="682"/>
      <c r="DK27" s="691"/>
      <c r="DL27" s="690"/>
      <c r="DM27" s="682"/>
      <c r="DN27" s="682"/>
      <c r="DO27" s="682"/>
      <c r="DP27" s="691"/>
      <c r="DQ27" s="690"/>
      <c r="DR27" s="682"/>
      <c r="DS27" s="682"/>
      <c r="DT27" s="682"/>
      <c r="DU27" s="691"/>
      <c r="DV27" s="687"/>
      <c r="DW27" s="688"/>
      <c r="DX27" s="688"/>
      <c r="DY27" s="688"/>
      <c r="DZ27" s="706"/>
      <c r="EA27" s="54"/>
    </row>
    <row r="28" spans="1:131" s="51" customFormat="1" ht="26.25" customHeight="1" x14ac:dyDescent="0.2">
      <c r="A28" s="61">
        <v>1</v>
      </c>
      <c r="B28" s="655" t="s">
        <v>242</v>
      </c>
      <c r="C28" s="656"/>
      <c r="D28" s="656"/>
      <c r="E28" s="656"/>
      <c r="F28" s="656"/>
      <c r="G28" s="656"/>
      <c r="H28" s="656"/>
      <c r="I28" s="656"/>
      <c r="J28" s="656"/>
      <c r="K28" s="656"/>
      <c r="L28" s="656"/>
      <c r="M28" s="656"/>
      <c r="N28" s="656"/>
      <c r="O28" s="656"/>
      <c r="P28" s="696"/>
      <c r="Q28" s="732">
        <v>3341</v>
      </c>
      <c r="R28" s="733"/>
      <c r="S28" s="733"/>
      <c r="T28" s="733"/>
      <c r="U28" s="733"/>
      <c r="V28" s="733">
        <v>3172</v>
      </c>
      <c r="W28" s="733"/>
      <c r="X28" s="733"/>
      <c r="Y28" s="733"/>
      <c r="Z28" s="733"/>
      <c r="AA28" s="733">
        <v>169</v>
      </c>
      <c r="AB28" s="733"/>
      <c r="AC28" s="733"/>
      <c r="AD28" s="733"/>
      <c r="AE28" s="734"/>
      <c r="AF28" s="735">
        <v>169</v>
      </c>
      <c r="AG28" s="733"/>
      <c r="AH28" s="733"/>
      <c r="AI28" s="733"/>
      <c r="AJ28" s="736"/>
      <c r="AK28" s="737">
        <v>239</v>
      </c>
      <c r="AL28" s="733"/>
      <c r="AM28" s="733"/>
      <c r="AN28" s="733"/>
      <c r="AO28" s="733"/>
      <c r="AP28" s="733" t="s">
        <v>201</v>
      </c>
      <c r="AQ28" s="733"/>
      <c r="AR28" s="733"/>
      <c r="AS28" s="733"/>
      <c r="AT28" s="733"/>
      <c r="AU28" s="733" t="s">
        <v>201</v>
      </c>
      <c r="AV28" s="733"/>
      <c r="AW28" s="733"/>
      <c r="AX28" s="733"/>
      <c r="AY28" s="733"/>
      <c r="AZ28" s="738" t="s">
        <v>201</v>
      </c>
      <c r="BA28" s="738"/>
      <c r="BB28" s="738"/>
      <c r="BC28" s="738"/>
      <c r="BD28" s="738"/>
      <c r="BE28" s="739"/>
      <c r="BF28" s="739"/>
      <c r="BG28" s="739"/>
      <c r="BH28" s="739"/>
      <c r="BI28" s="740"/>
      <c r="BJ28" s="63"/>
      <c r="BK28" s="63"/>
      <c r="BL28" s="63"/>
      <c r="BM28" s="63"/>
      <c r="BN28" s="63"/>
      <c r="BO28" s="62"/>
      <c r="BP28" s="62"/>
      <c r="BQ28" s="59">
        <v>22</v>
      </c>
      <c r="BR28" s="87"/>
      <c r="BS28" s="687"/>
      <c r="BT28" s="688"/>
      <c r="BU28" s="688"/>
      <c r="BV28" s="688"/>
      <c r="BW28" s="688"/>
      <c r="BX28" s="688"/>
      <c r="BY28" s="688"/>
      <c r="BZ28" s="688"/>
      <c r="CA28" s="688"/>
      <c r="CB28" s="688"/>
      <c r="CC28" s="688"/>
      <c r="CD28" s="688"/>
      <c r="CE28" s="688"/>
      <c r="CF28" s="688"/>
      <c r="CG28" s="689"/>
      <c r="CH28" s="690"/>
      <c r="CI28" s="682"/>
      <c r="CJ28" s="682"/>
      <c r="CK28" s="682"/>
      <c r="CL28" s="691"/>
      <c r="CM28" s="690"/>
      <c r="CN28" s="682"/>
      <c r="CO28" s="682"/>
      <c r="CP28" s="682"/>
      <c r="CQ28" s="691"/>
      <c r="CR28" s="690"/>
      <c r="CS28" s="682"/>
      <c r="CT28" s="682"/>
      <c r="CU28" s="682"/>
      <c r="CV28" s="691"/>
      <c r="CW28" s="690"/>
      <c r="CX28" s="682"/>
      <c r="CY28" s="682"/>
      <c r="CZ28" s="682"/>
      <c r="DA28" s="691"/>
      <c r="DB28" s="690"/>
      <c r="DC28" s="682"/>
      <c r="DD28" s="682"/>
      <c r="DE28" s="682"/>
      <c r="DF28" s="691"/>
      <c r="DG28" s="690"/>
      <c r="DH28" s="682"/>
      <c r="DI28" s="682"/>
      <c r="DJ28" s="682"/>
      <c r="DK28" s="691"/>
      <c r="DL28" s="690"/>
      <c r="DM28" s="682"/>
      <c r="DN28" s="682"/>
      <c r="DO28" s="682"/>
      <c r="DP28" s="691"/>
      <c r="DQ28" s="690"/>
      <c r="DR28" s="682"/>
      <c r="DS28" s="682"/>
      <c r="DT28" s="682"/>
      <c r="DU28" s="691"/>
      <c r="DV28" s="687"/>
      <c r="DW28" s="688"/>
      <c r="DX28" s="688"/>
      <c r="DY28" s="688"/>
      <c r="DZ28" s="706"/>
      <c r="EA28" s="54"/>
    </row>
    <row r="29" spans="1:131" s="51" customFormat="1" ht="26.25" customHeight="1" x14ac:dyDescent="0.2">
      <c r="A29" s="61">
        <v>2</v>
      </c>
      <c r="B29" s="687" t="s">
        <v>26</v>
      </c>
      <c r="C29" s="688"/>
      <c r="D29" s="688"/>
      <c r="E29" s="688"/>
      <c r="F29" s="688"/>
      <c r="G29" s="688"/>
      <c r="H29" s="688"/>
      <c r="I29" s="688"/>
      <c r="J29" s="688"/>
      <c r="K29" s="688"/>
      <c r="L29" s="688"/>
      <c r="M29" s="688"/>
      <c r="N29" s="688"/>
      <c r="O29" s="688"/>
      <c r="P29" s="689"/>
      <c r="Q29" s="678">
        <v>2068</v>
      </c>
      <c r="R29" s="679"/>
      <c r="S29" s="679"/>
      <c r="T29" s="679"/>
      <c r="U29" s="679"/>
      <c r="V29" s="679">
        <v>2013</v>
      </c>
      <c r="W29" s="679"/>
      <c r="X29" s="679"/>
      <c r="Y29" s="679"/>
      <c r="Z29" s="679"/>
      <c r="AA29" s="679">
        <v>54</v>
      </c>
      <c r="AB29" s="679"/>
      <c r="AC29" s="679"/>
      <c r="AD29" s="679"/>
      <c r="AE29" s="680"/>
      <c r="AF29" s="681">
        <v>54</v>
      </c>
      <c r="AG29" s="682"/>
      <c r="AH29" s="682"/>
      <c r="AI29" s="682"/>
      <c r="AJ29" s="683"/>
      <c r="AK29" s="684">
        <v>67</v>
      </c>
      <c r="AL29" s="679"/>
      <c r="AM29" s="679"/>
      <c r="AN29" s="679"/>
      <c r="AO29" s="679"/>
      <c r="AP29" s="679" t="s">
        <v>201</v>
      </c>
      <c r="AQ29" s="679"/>
      <c r="AR29" s="679"/>
      <c r="AS29" s="679"/>
      <c r="AT29" s="679"/>
      <c r="AU29" s="679" t="s">
        <v>201</v>
      </c>
      <c r="AV29" s="679"/>
      <c r="AW29" s="679"/>
      <c r="AX29" s="679"/>
      <c r="AY29" s="679"/>
      <c r="AZ29" s="731" t="s">
        <v>201</v>
      </c>
      <c r="BA29" s="731"/>
      <c r="BB29" s="731"/>
      <c r="BC29" s="731"/>
      <c r="BD29" s="731"/>
      <c r="BE29" s="685"/>
      <c r="BF29" s="685"/>
      <c r="BG29" s="685"/>
      <c r="BH29" s="685"/>
      <c r="BI29" s="686"/>
      <c r="BJ29" s="63"/>
      <c r="BK29" s="63"/>
      <c r="BL29" s="63"/>
      <c r="BM29" s="63"/>
      <c r="BN29" s="63"/>
      <c r="BO29" s="62"/>
      <c r="BP29" s="62"/>
      <c r="BQ29" s="59">
        <v>23</v>
      </c>
      <c r="BR29" s="87"/>
      <c r="BS29" s="687"/>
      <c r="BT29" s="688"/>
      <c r="BU29" s="688"/>
      <c r="BV29" s="688"/>
      <c r="BW29" s="688"/>
      <c r="BX29" s="688"/>
      <c r="BY29" s="688"/>
      <c r="BZ29" s="688"/>
      <c r="CA29" s="688"/>
      <c r="CB29" s="688"/>
      <c r="CC29" s="688"/>
      <c r="CD29" s="688"/>
      <c r="CE29" s="688"/>
      <c r="CF29" s="688"/>
      <c r="CG29" s="689"/>
      <c r="CH29" s="690"/>
      <c r="CI29" s="682"/>
      <c r="CJ29" s="682"/>
      <c r="CK29" s="682"/>
      <c r="CL29" s="691"/>
      <c r="CM29" s="690"/>
      <c r="CN29" s="682"/>
      <c r="CO29" s="682"/>
      <c r="CP29" s="682"/>
      <c r="CQ29" s="691"/>
      <c r="CR29" s="690"/>
      <c r="CS29" s="682"/>
      <c r="CT29" s="682"/>
      <c r="CU29" s="682"/>
      <c r="CV29" s="691"/>
      <c r="CW29" s="690"/>
      <c r="CX29" s="682"/>
      <c r="CY29" s="682"/>
      <c r="CZ29" s="682"/>
      <c r="DA29" s="691"/>
      <c r="DB29" s="690"/>
      <c r="DC29" s="682"/>
      <c r="DD29" s="682"/>
      <c r="DE29" s="682"/>
      <c r="DF29" s="691"/>
      <c r="DG29" s="690"/>
      <c r="DH29" s="682"/>
      <c r="DI29" s="682"/>
      <c r="DJ29" s="682"/>
      <c r="DK29" s="691"/>
      <c r="DL29" s="690"/>
      <c r="DM29" s="682"/>
      <c r="DN29" s="682"/>
      <c r="DO29" s="682"/>
      <c r="DP29" s="691"/>
      <c r="DQ29" s="690"/>
      <c r="DR29" s="682"/>
      <c r="DS29" s="682"/>
      <c r="DT29" s="682"/>
      <c r="DU29" s="691"/>
      <c r="DV29" s="687"/>
      <c r="DW29" s="688"/>
      <c r="DX29" s="688"/>
      <c r="DY29" s="688"/>
      <c r="DZ29" s="706"/>
      <c r="EA29" s="54"/>
    </row>
    <row r="30" spans="1:131" s="51" customFormat="1" ht="26.25" customHeight="1" x14ac:dyDescent="0.2">
      <c r="A30" s="61">
        <v>3</v>
      </c>
      <c r="B30" s="687" t="s">
        <v>227</v>
      </c>
      <c r="C30" s="688"/>
      <c r="D30" s="688"/>
      <c r="E30" s="688"/>
      <c r="F30" s="688"/>
      <c r="G30" s="688"/>
      <c r="H30" s="688"/>
      <c r="I30" s="688"/>
      <c r="J30" s="688"/>
      <c r="K30" s="688"/>
      <c r="L30" s="688"/>
      <c r="M30" s="688"/>
      <c r="N30" s="688"/>
      <c r="O30" s="688"/>
      <c r="P30" s="689"/>
      <c r="Q30" s="678">
        <v>296</v>
      </c>
      <c r="R30" s="679"/>
      <c r="S30" s="679"/>
      <c r="T30" s="679"/>
      <c r="U30" s="679"/>
      <c r="V30" s="679">
        <v>295</v>
      </c>
      <c r="W30" s="679"/>
      <c r="X30" s="679"/>
      <c r="Y30" s="679"/>
      <c r="Z30" s="679"/>
      <c r="AA30" s="679">
        <v>1</v>
      </c>
      <c r="AB30" s="679"/>
      <c r="AC30" s="679"/>
      <c r="AD30" s="679"/>
      <c r="AE30" s="680"/>
      <c r="AF30" s="681">
        <v>1</v>
      </c>
      <c r="AG30" s="682"/>
      <c r="AH30" s="682"/>
      <c r="AI30" s="682"/>
      <c r="AJ30" s="683"/>
      <c r="AK30" s="684">
        <v>298</v>
      </c>
      <c r="AL30" s="679"/>
      <c r="AM30" s="679"/>
      <c r="AN30" s="679"/>
      <c r="AO30" s="679"/>
      <c r="AP30" s="679" t="s">
        <v>201</v>
      </c>
      <c r="AQ30" s="679"/>
      <c r="AR30" s="679"/>
      <c r="AS30" s="679"/>
      <c r="AT30" s="679"/>
      <c r="AU30" s="679" t="s">
        <v>201</v>
      </c>
      <c r="AV30" s="679"/>
      <c r="AW30" s="679"/>
      <c r="AX30" s="679"/>
      <c r="AY30" s="679"/>
      <c r="AZ30" s="731" t="s">
        <v>201</v>
      </c>
      <c r="BA30" s="731"/>
      <c r="BB30" s="731"/>
      <c r="BC30" s="731"/>
      <c r="BD30" s="731"/>
      <c r="BE30" s="685"/>
      <c r="BF30" s="685"/>
      <c r="BG30" s="685"/>
      <c r="BH30" s="685"/>
      <c r="BI30" s="686"/>
      <c r="BJ30" s="63"/>
      <c r="BK30" s="63"/>
      <c r="BL30" s="63"/>
      <c r="BM30" s="63"/>
      <c r="BN30" s="63"/>
      <c r="BO30" s="62"/>
      <c r="BP30" s="62"/>
      <c r="BQ30" s="59">
        <v>24</v>
      </c>
      <c r="BR30" s="87"/>
      <c r="BS30" s="687"/>
      <c r="BT30" s="688"/>
      <c r="BU30" s="688"/>
      <c r="BV30" s="688"/>
      <c r="BW30" s="688"/>
      <c r="BX30" s="688"/>
      <c r="BY30" s="688"/>
      <c r="BZ30" s="688"/>
      <c r="CA30" s="688"/>
      <c r="CB30" s="688"/>
      <c r="CC30" s="688"/>
      <c r="CD30" s="688"/>
      <c r="CE30" s="688"/>
      <c r="CF30" s="688"/>
      <c r="CG30" s="689"/>
      <c r="CH30" s="690"/>
      <c r="CI30" s="682"/>
      <c r="CJ30" s="682"/>
      <c r="CK30" s="682"/>
      <c r="CL30" s="691"/>
      <c r="CM30" s="690"/>
      <c r="CN30" s="682"/>
      <c r="CO30" s="682"/>
      <c r="CP30" s="682"/>
      <c r="CQ30" s="691"/>
      <c r="CR30" s="690"/>
      <c r="CS30" s="682"/>
      <c r="CT30" s="682"/>
      <c r="CU30" s="682"/>
      <c r="CV30" s="691"/>
      <c r="CW30" s="690"/>
      <c r="CX30" s="682"/>
      <c r="CY30" s="682"/>
      <c r="CZ30" s="682"/>
      <c r="DA30" s="691"/>
      <c r="DB30" s="690"/>
      <c r="DC30" s="682"/>
      <c r="DD30" s="682"/>
      <c r="DE30" s="682"/>
      <c r="DF30" s="691"/>
      <c r="DG30" s="690"/>
      <c r="DH30" s="682"/>
      <c r="DI30" s="682"/>
      <c r="DJ30" s="682"/>
      <c r="DK30" s="691"/>
      <c r="DL30" s="690"/>
      <c r="DM30" s="682"/>
      <c r="DN30" s="682"/>
      <c r="DO30" s="682"/>
      <c r="DP30" s="691"/>
      <c r="DQ30" s="690"/>
      <c r="DR30" s="682"/>
      <c r="DS30" s="682"/>
      <c r="DT30" s="682"/>
      <c r="DU30" s="691"/>
      <c r="DV30" s="687"/>
      <c r="DW30" s="688"/>
      <c r="DX30" s="688"/>
      <c r="DY30" s="688"/>
      <c r="DZ30" s="706"/>
      <c r="EA30" s="54"/>
    </row>
    <row r="31" spans="1:131" s="51" customFormat="1" ht="26.25" customHeight="1" x14ac:dyDescent="0.2">
      <c r="A31" s="61">
        <v>4</v>
      </c>
      <c r="B31" s="687" t="s">
        <v>43</v>
      </c>
      <c r="C31" s="688"/>
      <c r="D31" s="688"/>
      <c r="E31" s="688"/>
      <c r="F31" s="688"/>
      <c r="G31" s="688"/>
      <c r="H31" s="688"/>
      <c r="I31" s="688"/>
      <c r="J31" s="688"/>
      <c r="K31" s="688"/>
      <c r="L31" s="688"/>
      <c r="M31" s="688"/>
      <c r="N31" s="688"/>
      <c r="O31" s="688"/>
      <c r="P31" s="689"/>
      <c r="Q31" s="678">
        <v>275</v>
      </c>
      <c r="R31" s="679"/>
      <c r="S31" s="679"/>
      <c r="T31" s="679"/>
      <c r="U31" s="679"/>
      <c r="V31" s="679">
        <v>260</v>
      </c>
      <c r="W31" s="679"/>
      <c r="X31" s="679"/>
      <c r="Y31" s="679"/>
      <c r="Z31" s="679"/>
      <c r="AA31" s="679">
        <v>16</v>
      </c>
      <c r="AB31" s="679"/>
      <c r="AC31" s="679"/>
      <c r="AD31" s="679"/>
      <c r="AE31" s="680"/>
      <c r="AF31" s="681">
        <v>16</v>
      </c>
      <c r="AG31" s="682"/>
      <c r="AH31" s="682"/>
      <c r="AI31" s="682"/>
      <c r="AJ31" s="683"/>
      <c r="AK31" s="684">
        <v>147</v>
      </c>
      <c r="AL31" s="679"/>
      <c r="AM31" s="679"/>
      <c r="AN31" s="679"/>
      <c r="AO31" s="679"/>
      <c r="AP31" s="679">
        <v>1649</v>
      </c>
      <c r="AQ31" s="679"/>
      <c r="AR31" s="679"/>
      <c r="AS31" s="679"/>
      <c r="AT31" s="679"/>
      <c r="AU31" s="679">
        <v>1465</v>
      </c>
      <c r="AV31" s="679"/>
      <c r="AW31" s="679"/>
      <c r="AX31" s="679"/>
      <c r="AY31" s="679"/>
      <c r="AZ31" s="731" t="s">
        <v>201</v>
      </c>
      <c r="BA31" s="731"/>
      <c r="BB31" s="731"/>
      <c r="BC31" s="731"/>
      <c r="BD31" s="731"/>
      <c r="BE31" s="685" t="s">
        <v>22</v>
      </c>
      <c r="BF31" s="685"/>
      <c r="BG31" s="685"/>
      <c r="BH31" s="685"/>
      <c r="BI31" s="686"/>
      <c r="BJ31" s="63"/>
      <c r="BK31" s="63"/>
      <c r="BL31" s="63"/>
      <c r="BM31" s="63"/>
      <c r="BN31" s="63"/>
      <c r="BO31" s="62"/>
      <c r="BP31" s="62"/>
      <c r="BQ31" s="59">
        <v>25</v>
      </c>
      <c r="BR31" s="87"/>
      <c r="BS31" s="687"/>
      <c r="BT31" s="688"/>
      <c r="BU31" s="688"/>
      <c r="BV31" s="688"/>
      <c r="BW31" s="688"/>
      <c r="BX31" s="688"/>
      <c r="BY31" s="688"/>
      <c r="BZ31" s="688"/>
      <c r="CA31" s="688"/>
      <c r="CB31" s="688"/>
      <c r="CC31" s="688"/>
      <c r="CD31" s="688"/>
      <c r="CE31" s="688"/>
      <c r="CF31" s="688"/>
      <c r="CG31" s="689"/>
      <c r="CH31" s="690"/>
      <c r="CI31" s="682"/>
      <c r="CJ31" s="682"/>
      <c r="CK31" s="682"/>
      <c r="CL31" s="691"/>
      <c r="CM31" s="690"/>
      <c r="CN31" s="682"/>
      <c r="CO31" s="682"/>
      <c r="CP31" s="682"/>
      <c r="CQ31" s="691"/>
      <c r="CR31" s="690"/>
      <c r="CS31" s="682"/>
      <c r="CT31" s="682"/>
      <c r="CU31" s="682"/>
      <c r="CV31" s="691"/>
      <c r="CW31" s="690"/>
      <c r="CX31" s="682"/>
      <c r="CY31" s="682"/>
      <c r="CZ31" s="682"/>
      <c r="DA31" s="691"/>
      <c r="DB31" s="690"/>
      <c r="DC31" s="682"/>
      <c r="DD31" s="682"/>
      <c r="DE31" s="682"/>
      <c r="DF31" s="691"/>
      <c r="DG31" s="690"/>
      <c r="DH31" s="682"/>
      <c r="DI31" s="682"/>
      <c r="DJ31" s="682"/>
      <c r="DK31" s="691"/>
      <c r="DL31" s="690"/>
      <c r="DM31" s="682"/>
      <c r="DN31" s="682"/>
      <c r="DO31" s="682"/>
      <c r="DP31" s="691"/>
      <c r="DQ31" s="690"/>
      <c r="DR31" s="682"/>
      <c r="DS31" s="682"/>
      <c r="DT31" s="682"/>
      <c r="DU31" s="691"/>
      <c r="DV31" s="687"/>
      <c r="DW31" s="688"/>
      <c r="DX31" s="688"/>
      <c r="DY31" s="688"/>
      <c r="DZ31" s="706"/>
      <c r="EA31" s="54"/>
    </row>
    <row r="32" spans="1:131" s="51" customFormat="1" ht="26.25" customHeight="1" x14ac:dyDescent="0.2">
      <c r="A32" s="61">
        <v>5</v>
      </c>
      <c r="B32" s="687"/>
      <c r="C32" s="688"/>
      <c r="D32" s="688"/>
      <c r="E32" s="688"/>
      <c r="F32" s="688"/>
      <c r="G32" s="688"/>
      <c r="H32" s="688"/>
      <c r="I32" s="688"/>
      <c r="J32" s="688"/>
      <c r="K32" s="688"/>
      <c r="L32" s="688"/>
      <c r="M32" s="688"/>
      <c r="N32" s="688"/>
      <c r="O32" s="688"/>
      <c r="P32" s="689"/>
      <c r="Q32" s="678"/>
      <c r="R32" s="679"/>
      <c r="S32" s="679"/>
      <c r="T32" s="679"/>
      <c r="U32" s="679"/>
      <c r="V32" s="679"/>
      <c r="W32" s="679"/>
      <c r="X32" s="679"/>
      <c r="Y32" s="679"/>
      <c r="Z32" s="679"/>
      <c r="AA32" s="679"/>
      <c r="AB32" s="679"/>
      <c r="AC32" s="679"/>
      <c r="AD32" s="679"/>
      <c r="AE32" s="680"/>
      <c r="AF32" s="681"/>
      <c r="AG32" s="682"/>
      <c r="AH32" s="682"/>
      <c r="AI32" s="682"/>
      <c r="AJ32" s="683"/>
      <c r="AK32" s="684"/>
      <c r="AL32" s="679"/>
      <c r="AM32" s="679"/>
      <c r="AN32" s="679"/>
      <c r="AO32" s="679"/>
      <c r="AP32" s="679"/>
      <c r="AQ32" s="679"/>
      <c r="AR32" s="679"/>
      <c r="AS32" s="679"/>
      <c r="AT32" s="679"/>
      <c r="AU32" s="679"/>
      <c r="AV32" s="679"/>
      <c r="AW32" s="679"/>
      <c r="AX32" s="679"/>
      <c r="AY32" s="679"/>
      <c r="AZ32" s="731"/>
      <c r="BA32" s="731"/>
      <c r="BB32" s="731"/>
      <c r="BC32" s="731"/>
      <c r="BD32" s="731"/>
      <c r="BE32" s="685"/>
      <c r="BF32" s="685"/>
      <c r="BG32" s="685"/>
      <c r="BH32" s="685"/>
      <c r="BI32" s="686"/>
      <c r="BJ32" s="63"/>
      <c r="BK32" s="63"/>
      <c r="BL32" s="63"/>
      <c r="BM32" s="63"/>
      <c r="BN32" s="63"/>
      <c r="BO32" s="62"/>
      <c r="BP32" s="62"/>
      <c r="BQ32" s="59">
        <v>26</v>
      </c>
      <c r="BR32" s="87"/>
      <c r="BS32" s="687"/>
      <c r="BT32" s="688"/>
      <c r="BU32" s="688"/>
      <c r="BV32" s="688"/>
      <c r="BW32" s="688"/>
      <c r="BX32" s="688"/>
      <c r="BY32" s="688"/>
      <c r="BZ32" s="688"/>
      <c r="CA32" s="688"/>
      <c r="CB32" s="688"/>
      <c r="CC32" s="688"/>
      <c r="CD32" s="688"/>
      <c r="CE32" s="688"/>
      <c r="CF32" s="688"/>
      <c r="CG32" s="689"/>
      <c r="CH32" s="690"/>
      <c r="CI32" s="682"/>
      <c r="CJ32" s="682"/>
      <c r="CK32" s="682"/>
      <c r="CL32" s="691"/>
      <c r="CM32" s="690"/>
      <c r="CN32" s="682"/>
      <c r="CO32" s="682"/>
      <c r="CP32" s="682"/>
      <c r="CQ32" s="691"/>
      <c r="CR32" s="690"/>
      <c r="CS32" s="682"/>
      <c r="CT32" s="682"/>
      <c r="CU32" s="682"/>
      <c r="CV32" s="691"/>
      <c r="CW32" s="690"/>
      <c r="CX32" s="682"/>
      <c r="CY32" s="682"/>
      <c r="CZ32" s="682"/>
      <c r="DA32" s="691"/>
      <c r="DB32" s="690"/>
      <c r="DC32" s="682"/>
      <c r="DD32" s="682"/>
      <c r="DE32" s="682"/>
      <c r="DF32" s="691"/>
      <c r="DG32" s="690"/>
      <c r="DH32" s="682"/>
      <c r="DI32" s="682"/>
      <c r="DJ32" s="682"/>
      <c r="DK32" s="691"/>
      <c r="DL32" s="690"/>
      <c r="DM32" s="682"/>
      <c r="DN32" s="682"/>
      <c r="DO32" s="682"/>
      <c r="DP32" s="691"/>
      <c r="DQ32" s="690"/>
      <c r="DR32" s="682"/>
      <c r="DS32" s="682"/>
      <c r="DT32" s="682"/>
      <c r="DU32" s="691"/>
      <c r="DV32" s="687"/>
      <c r="DW32" s="688"/>
      <c r="DX32" s="688"/>
      <c r="DY32" s="688"/>
      <c r="DZ32" s="706"/>
      <c r="EA32" s="54"/>
    </row>
    <row r="33" spans="1:131" s="51" customFormat="1" ht="26.25" customHeight="1" x14ac:dyDescent="0.2">
      <c r="A33" s="61">
        <v>6</v>
      </c>
      <c r="B33" s="687"/>
      <c r="C33" s="688"/>
      <c r="D33" s="688"/>
      <c r="E33" s="688"/>
      <c r="F33" s="688"/>
      <c r="G33" s="688"/>
      <c r="H33" s="688"/>
      <c r="I33" s="688"/>
      <c r="J33" s="688"/>
      <c r="K33" s="688"/>
      <c r="L33" s="688"/>
      <c r="M33" s="688"/>
      <c r="N33" s="688"/>
      <c r="O33" s="688"/>
      <c r="P33" s="689"/>
      <c r="Q33" s="678"/>
      <c r="R33" s="679"/>
      <c r="S33" s="679"/>
      <c r="T33" s="679"/>
      <c r="U33" s="679"/>
      <c r="V33" s="679"/>
      <c r="W33" s="679"/>
      <c r="X33" s="679"/>
      <c r="Y33" s="679"/>
      <c r="Z33" s="679"/>
      <c r="AA33" s="679"/>
      <c r="AB33" s="679"/>
      <c r="AC33" s="679"/>
      <c r="AD33" s="679"/>
      <c r="AE33" s="680"/>
      <c r="AF33" s="681"/>
      <c r="AG33" s="682"/>
      <c r="AH33" s="682"/>
      <c r="AI33" s="682"/>
      <c r="AJ33" s="683"/>
      <c r="AK33" s="684"/>
      <c r="AL33" s="679"/>
      <c r="AM33" s="679"/>
      <c r="AN33" s="679"/>
      <c r="AO33" s="679"/>
      <c r="AP33" s="679"/>
      <c r="AQ33" s="679"/>
      <c r="AR33" s="679"/>
      <c r="AS33" s="679"/>
      <c r="AT33" s="679"/>
      <c r="AU33" s="679"/>
      <c r="AV33" s="679"/>
      <c r="AW33" s="679"/>
      <c r="AX33" s="679"/>
      <c r="AY33" s="679"/>
      <c r="AZ33" s="731"/>
      <c r="BA33" s="731"/>
      <c r="BB33" s="731"/>
      <c r="BC33" s="731"/>
      <c r="BD33" s="731"/>
      <c r="BE33" s="685"/>
      <c r="BF33" s="685"/>
      <c r="BG33" s="685"/>
      <c r="BH33" s="685"/>
      <c r="BI33" s="686"/>
      <c r="BJ33" s="63"/>
      <c r="BK33" s="63"/>
      <c r="BL33" s="63"/>
      <c r="BM33" s="63"/>
      <c r="BN33" s="63"/>
      <c r="BO33" s="62"/>
      <c r="BP33" s="62"/>
      <c r="BQ33" s="59">
        <v>27</v>
      </c>
      <c r="BR33" s="87"/>
      <c r="BS33" s="687"/>
      <c r="BT33" s="688"/>
      <c r="BU33" s="688"/>
      <c r="BV33" s="688"/>
      <c r="BW33" s="688"/>
      <c r="BX33" s="688"/>
      <c r="BY33" s="688"/>
      <c r="BZ33" s="688"/>
      <c r="CA33" s="688"/>
      <c r="CB33" s="688"/>
      <c r="CC33" s="688"/>
      <c r="CD33" s="688"/>
      <c r="CE33" s="688"/>
      <c r="CF33" s="688"/>
      <c r="CG33" s="689"/>
      <c r="CH33" s="690"/>
      <c r="CI33" s="682"/>
      <c r="CJ33" s="682"/>
      <c r="CK33" s="682"/>
      <c r="CL33" s="691"/>
      <c r="CM33" s="690"/>
      <c r="CN33" s="682"/>
      <c r="CO33" s="682"/>
      <c r="CP33" s="682"/>
      <c r="CQ33" s="691"/>
      <c r="CR33" s="690"/>
      <c r="CS33" s="682"/>
      <c r="CT33" s="682"/>
      <c r="CU33" s="682"/>
      <c r="CV33" s="691"/>
      <c r="CW33" s="690"/>
      <c r="CX33" s="682"/>
      <c r="CY33" s="682"/>
      <c r="CZ33" s="682"/>
      <c r="DA33" s="691"/>
      <c r="DB33" s="690"/>
      <c r="DC33" s="682"/>
      <c r="DD33" s="682"/>
      <c r="DE33" s="682"/>
      <c r="DF33" s="691"/>
      <c r="DG33" s="690"/>
      <c r="DH33" s="682"/>
      <c r="DI33" s="682"/>
      <c r="DJ33" s="682"/>
      <c r="DK33" s="691"/>
      <c r="DL33" s="690"/>
      <c r="DM33" s="682"/>
      <c r="DN33" s="682"/>
      <c r="DO33" s="682"/>
      <c r="DP33" s="691"/>
      <c r="DQ33" s="690"/>
      <c r="DR33" s="682"/>
      <c r="DS33" s="682"/>
      <c r="DT33" s="682"/>
      <c r="DU33" s="691"/>
      <c r="DV33" s="687"/>
      <c r="DW33" s="688"/>
      <c r="DX33" s="688"/>
      <c r="DY33" s="688"/>
      <c r="DZ33" s="706"/>
      <c r="EA33" s="54"/>
    </row>
    <row r="34" spans="1:131" s="51" customFormat="1" ht="26.25" customHeight="1" x14ac:dyDescent="0.2">
      <c r="A34" s="61">
        <v>7</v>
      </c>
      <c r="B34" s="687"/>
      <c r="C34" s="688"/>
      <c r="D34" s="688"/>
      <c r="E34" s="688"/>
      <c r="F34" s="688"/>
      <c r="G34" s="688"/>
      <c r="H34" s="688"/>
      <c r="I34" s="688"/>
      <c r="J34" s="688"/>
      <c r="K34" s="688"/>
      <c r="L34" s="688"/>
      <c r="M34" s="688"/>
      <c r="N34" s="688"/>
      <c r="O34" s="688"/>
      <c r="P34" s="689"/>
      <c r="Q34" s="678"/>
      <c r="R34" s="679"/>
      <c r="S34" s="679"/>
      <c r="T34" s="679"/>
      <c r="U34" s="679"/>
      <c r="V34" s="679"/>
      <c r="W34" s="679"/>
      <c r="X34" s="679"/>
      <c r="Y34" s="679"/>
      <c r="Z34" s="679"/>
      <c r="AA34" s="679"/>
      <c r="AB34" s="679"/>
      <c r="AC34" s="679"/>
      <c r="AD34" s="679"/>
      <c r="AE34" s="680"/>
      <c r="AF34" s="681"/>
      <c r="AG34" s="682"/>
      <c r="AH34" s="682"/>
      <c r="AI34" s="682"/>
      <c r="AJ34" s="683"/>
      <c r="AK34" s="684"/>
      <c r="AL34" s="679"/>
      <c r="AM34" s="679"/>
      <c r="AN34" s="679"/>
      <c r="AO34" s="679"/>
      <c r="AP34" s="679"/>
      <c r="AQ34" s="679"/>
      <c r="AR34" s="679"/>
      <c r="AS34" s="679"/>
      <c r="AT34" s="679"/>
      <c r="AU34" s="679"/>
      <c r="AV34" s="679"/>
      <c r="AW34" s="679"/>
      <c r="AX34" s="679"/>
      <c r="AY34" s="679"/>
      <c r="AZ34" s="731"/>
      <c r="BA34" s="731"/>
      <c r="BB34" s="731"/>
      <c r="BC34" s="731"/>
      <c r="BD34" s="731"/>
      <c r="BE34" s="685"/>
      <c r="BF34" s="685"/>
      <c r="BG34" s="685"/>
      <c r="BH34" s="685"/>
      <c r="BI34" s="686"/>
      <c r="BJ34" s="63"/>
      <c r="BK34" s="63"/>
      <c r="BL34" s="63"/>
      <c r="BM34" s="63"/>
      <c r="BN34" s="63"/>
      <c r="BO34" s="62"/>
      <c r="BP34" s="62"/>
      <c r="BQ34" s="59">
        <v>28</v>
      </c>
      <c r="BR34" s="87"/>
      <c r="BS34" s="687"/>
      <c r="BT34" s="688"/>
      <c r="BU34" s="688"/>
      <c r="BV34" s="688"/>
      <c r="BW34" s="688"/>
      <c r="BX34" s="688"/>
      <c r="BY34" s="688"/>
      <c r="BZ34" s="688"/>
      <c r="CA34" s="688"/>
      <c r="CB34" s="688"/>
      <c r="CC34" s="688"/>
      <c r="CD34" s="688"/>
      <c r="CE34" s="688"/>
      <c r="CF34" s="688"/>
      <c r="CG34" s="689"/>
      <c r="CH34" s="690"/>
      <c r="CI34" s="682"/>
      <c r="CJ34" s="682"/>
      <c r="CK34" s="682"/>
      <c r="CL34" s="691"/>
      <c r="CM34" s="690"/>
      <c r="CN34" s="682"/>
      <c r="CO34" s="682"/>
      <c r="CP34" s="682"/>
      <c r="CQ34" s="691"/>
      <c r="CR34" s="690"/>
      <c r="CS34" s="682"/>
      <c r="CT34" s="682"/>
      <c r="CU34" s="682"/>
      <c r="CV34" s="691"/>
      <c r="CW34" s="690"/>
      <c r="CX34" s="682"/>
      <c r="CY34" s="682"/>
      <c r="CZ34" s="682"/>
      <c r="DA34" s="691"/>
      <c r="DB34" s="690"/>
      <c r="DC34" s="682"/>
      <c r="DD34" s="682"/>
      <c r="DE34" s="682"/>
      <c r="DF34" s="691"/>
      <c r="DG34" s="690"/>
      <c r="DH34" s="682"/>
      <c r="DI34" s="682"/>
      <c r="DJ34" s="682"/>
      <c r="DK34" s="691"/>
      <c r="DL34" s="690"/>
      <c r="DM34" s="682"/>
      <c r="DN34" s="682"/>
      <c r="DO34" s="682"/>
      <c r="DP34" s="691"/>
      <c r="DQ34" s="690"/>
      <c r="DR34" s="682"/>
      <c r="DS34" s="682"/>
      <c r="DT34" s="682"/>
      <c r="DU34" s="691"/>
      <c r="DV34" s="687"/>
      <c r="DW34" s="688"/>
      <c r="DX34" s="688"/>
      <c r="DY34" s="688"/>
      <c r="DZ34" s="706"/>
      <c r="EA34" s="54"/>
    </row>
    <row r="35" spans="1:131" s="51" customFormat="1" ht="26.25" customHeight="1" x14ac:dyDescent="0.2">
      <c r="A35" s="61">
        <v>8</v>
      </c>
      <c r="B35" s="687"/>
      <c r="C35" s="688"/>
      <c r="D35" s="688"/>
      <c r="E35" s="688"/>
      <c r="F35" s="688"/>
      <c r="G35" s="688"/>
      <c r="H35" s="688"/>
      <c r="I35" s="688"/>
      <c r="J35" s="688"/>
      <c r="K35" s="688"/>
      <c r="L35" s="688"/>
      <c r="M35" s="688"/>
      <c r="N35" s="688"/>
      <c r="O35" s="688"/>
      <c r="P35" s="689"/>
      <c r="Q35" s="678"/>
      <c r="R35" s="679"/>
      <c r="S35" s="679"/>
      <c r="T35" s="679"/>
      <c r="U35" s="679"/>
      <c r="V35" s="679"/>
      <c r="W35" s="679"/>
      <c r="X35" s="679"/>
      <c r="Y35" s="679"/>
      <c r="Z35" s="679"/>
      <c r="AA35" s="679"/>
      <c r="AB35" s="679"/>
      <c r="AC35" s="679"/>
      <c r="AD35" s="679"/>
      <c r="AE35" s="680"/>
      <c r="AF35" s="681"/>
      <c r="AG35" s="682"/>
      <c r="AH35" s="682"/>
      <c r="AI35" s="682"/>
      <c r="AJ35" s="683"/>
      <c r="AK35" s="684"/>
      <c r="AL35" s="679"/>
      <c r="AM35" s="679"/>
      <c r="AN35" s="679"/>
      <c r="AO35" s="679"/>
      <c r="AP35" s="679"/>
      <c r="AQ35" s="679"/>
      <c r="AR35" s="679"/>
      <c r="AS35" s="679"/>
      <c r="AT35" s="679"/>
      <c r="AU35" s="679"/>
      <c r="AV35" s="679"/>
      <c r="AW35" s="679"/>
      <c r="AX35" s="679"/>
      <c r="AY35" s="679"/>
      <c r="AZ35" s="731"/>
      <c r="BA35" s="731"/>
      <c r="BB35" s="731"/>
      <c r="BC35" s="731"/>
      <c r="BD35" s="731"/>
      <c r="BE35" s="685"/>
      <c r="BF35" s="685"/>
      <c r="BG35" s="685"/>
      <c r="BH35" s="685"/>
      <c r="BI35" s="686"/>
      <c r="BJ35" s="63"/>
      <c r="BK35" s="63"/>
      <c r="BL35" s="63"/>
      <c r="BM35" s="63"/>
      <c r="BN35" s="63"/>
      <c r="BO35" s="62"/>
      <c r="BP35" s="62"/>
      <c r="BQ35" s="59">
        <v>29</v>
      </c>
      <c r="BR35" s="87"/>
      <c r="BS35" s="687"/>
      <c r="BT35" s="688"/>
      <c r="BU35" s="688"/>
      <c r="BV35" s="688"/>
      <c r="BW35" s="688"/>
      <c r="BX35" s="688"/>
      <c r="BY35" s="688"/>
      <c r="BZ35" s="688"/>
      <c r="CA35" s="688"/>
      <c r="CB35" s="688"/>
      <c r="CC35" s="688"/>
      <c r="CD35" s="688"/>
      <c r="CE35" s="688"/>
      <c r="CF35" s="688"/>
      <c r="CG35" s="689"/>
      <c r="CH35" s="690"/>
      <c r="CI35" s="682"/>
      <c r="CJ35" s="682"/>
      <c r="CK35" s="682"/>
      <c r="CL35" s="691"/>
      <c r="CM35" s="690"/>
      <c r="CN35" s="682"/>
      <c r="CO35" s="682"/>
      <c r="CP35" s="682"/>
      <c r="CQ35" s="691"/>
      <c r="CR35" s="690"/>
      <c r="CS35" s="682"/>
      <c r="CT35" s="682"/>
      <c r="CU35" s="682"/>
      <c r="CV35" s="691"/>
      <c r="CW35" s="690"/>
      <c r="CX35" s="682"/>
      <c r="CY35" s="682"/>
      <c r="CZ35" s="682"/>
      <c r="DA35" s="691"/>
      <c r="DB35" s="690"/>
      <c r="DC35" s="682"/>
      <c r="DD35" s="682"/>
      <c r="DE35" s="682"/>
      <c r="DF35" s="691"/>
      <c r="DG35" s="690"/>
      <c r="DH35" s="682"/>
      <c r="DI35" s="682"/>
      <c r="DJ35" s="682"/>
      <c r="DK35" s="691"/>
      <c r="DL35" s="690"/>
      <c r="DM35" s="682"/>
      <c r="DN35" s="682"/>
      <c r="DO35" s="682"/>
      <c r="DP35" s="691"/>
      <c r="DQ35" s="690"/>
      <c r="DR35" s="682"/>
      <c r="DS35" s="682"/>
      <c r="DT35" s="682"/>
      <c r="DU35" s="691"/>
      <c r="DV35" s="687"/>
      <c r="DW35" s="688"/>
      <c r="DX35" s="688"/>
      <c r="DY35" s="688"/>
      <c r="DZ35" s="706"/>
      <c r="EA35" s="54"/>
    </row>
    <row r="36" spans="1:131" s="51" customFormat="1" ht="26.25" customHeight="1" x14ac:dyDescent="0.2">
      <c r="A36" s="61">
        <v>9</v>
      </c>
      <c r="B36" s="687"/>
      <c r="C36" s="688"/>
      <c r="D36" s="688"/>
      <c r="E36" s="688"/>
      <c r="F36" s="688"/>
      <c r="G36" s="688"/>
      <c r="H36" s="688"/>
      <c r="I36" s="688"/>
      <c r="J36" s="688"/>
      <c r="K36" s="688"/>
      <c r="L36" s="688"/>
      <c r="M36" s="688"/>
      <c r="N36" s="688"/>
      <c r="O36" s="688"/>
      <c r="P36" s="689"/>
      <c r="Q36" s="678"/>
      <c r="R36" s="679"/>
      <c r="S36" s="679"/>
      <c r="T36" s="679"/>
      <c r="U36" s="679"/>
      <c r="V36" s="679"/>
      <c r="W36" s="679"/>
      <c r="X36" s="679"/>
      <c r="Y36" s="679"/>
      <c r="Z36" s="679"/>
      <c r="AA36" s="679"/>
      <c r="AB36" s="679"/>
      <c r="AC36" s="679"/>
      <c r="AD36" s="679"/>
      <c r="AE36" s="680"/>
      <c r="AF36" s="681"/>
      <c r="AG36" s="682"/>
      <c r="AH36" s="682"/>
      <c r="AI36" s="682"/>
      <c r="AJ36" s="683"/>
      <c r="AK36" s="684"/>
      <c r="AL36" s="679"/>
      <c r="AM36" s="679"/>
      <c r="AN36" s="679"/>
      <c r="AO36" s="679"/>
      <c r="AP36" s="679"/>
      <c r="AQ36" s="679"/>
      <c r="AR36" s="679"/>
      <c r="AS36" s="679"/>
      <c r="AT36" s="679"/>
      <c r="AU36" s="679"/>
      <c r="AV36" s="679"/>
      <c r="AW36" s="679"/>
      <c r="AX36" s="679"/>
      <c r="AY36" s="679"/>
      <c r="AZ36" s="731"/>
      <c r="BA36" s="731"/>
      <c r="BB36" s="731"/>
      <c r="BC36" s="731"/>
      <c r="BD36" s="731"/>
      <c r="BE36" s="685"/>
      <c r="BF36" s="685"/>
      <c r="BG36" s="685"/>
      <c r="BH36" s="685"/>
      <c r="BI36" s="686"/>
      <c r="BJ36" s="63"/>
      <c r="BK36" s="63"/>
      <c r="BL36" s="63"/>
      <c r="BM36" s="63"/>
      <c r="BN36" s="63"/>
      <c r="BO36" s="62"/>
      <c r="BP36" s="62"/>
      <c r="BQ36" s="59">
        <v>30</v>
      </c>
      <c r="BR36" s="87"/>
      <c r="BS36" s="687"/>
      <c r="BT36" s="688"/>
      <c r="BU36" s="688"/>
      <c r="BV36" s="688"/>
      <c r="BW36" s="688"/>
      <c r="BX36" s="688"/>
      <c r="BY36" s="688"/>
      <c r="BZ36" s="688"/>
      <c r="CA36" s="688"/>
      <c r="CB36" s="688"/>
      <c r="CC36" s="688"/>
      <c r="CD36" s="688"/>
      <c r="CE36" s="688"/>
      <c r="CF36" s="688"/>
      <c r="CG36" s="689"/>
      <c r="CH36" s="690"/>
      <c r="CI36" s="682"/>
      <c r="CJ36" s="682"/>
      <c r="CK36" s="682"/>
      <c r="CL36" s="691"/>
      <c r="CM36" s="690"/>
      <c r="CN36" s="682"/>
      <c r="CO36" s="682"/>
      <c r="CP36" s="682"/>
      <c r="CQ36" s="691"/>
      <c r="CR36" s="690"/>
      <c r="CS36" s="682"/>
      <c r="CT36" s="682"/>
      <c r="CU36" s="682"/>
      <c r="CV36" s="691"/>
      <c r="CW36" s="690"/>
      <c r="CX36" s="682"/>
      <c r="CY36" s="682"/>
      <c r="CZ36" s="682"/>
      <c r="DA36" s="691"/>
      <c r="DB36" s="690"/>
      <c r="DC36" s="682"/>
      <c r="DD36" s="682"/>
      <c r="DE36" s="682"/>
      <c r="DF36" s="691"/>
      <c r="DG36" s="690"/>
      <c r="DH36" s="682"/>
      <c r="DI36" s="682"/>
      <c r="DJ36" s="682"/>
      <c r="DK36" s="691"/>
      <c r="DL36" s="690"/>
      <c r="DM36" s="682"/>
      <c r="DN36" s="682"/>
      <c r="DO36" s="682"/>
      <c r="DP36" s="691"/>
      <c r="DQ36" s="690"/>
      <c r="DR36" s="682"/>
      <c r="DS36" s="682"/>
      <c r="DT36" s="682"/>
      <c r="DU36" s="691"/>
      <c r="DV36" s="687"/>
      <c r="DW36" s="688"/>
      <c r="DX36" s="688"/>
      <c r="DY36" s="688"/>
      <c r="DZ36" s="706"/>
      <c r="EA36" s="54"/>
    </row>
    <row r="37" spans="1:131" s="51" customFormat="1" ht="26.25" customHeight="1" x14ac:dyDescent="0.2">
      <c r="A37" s="61">
        <v>10</v>
      </c>
      <c r="B37" s="687"/>
      <c r="C37" s="688"/>
      <c r="D37" s="688"/>
      <c r="E37" s="688"/>
      <c r="F37" s="688"/>
      <c r="G37" s="688"/>
      <c r="H37" s="688"/>
      <c r="I37" s="688"/>
      <c r="J37" s="688"/>
      <c r="K37" s="688"/>
      <c r="L37" s="688"/>
      <c r="M37" s="688"/>
      <c r="N37" s="688"/>
      <c r="O37" s="688"/>
      <c r="P37" s="689"/>
      <c r="Q37" s="678"/>
      <c r="R37" s="679"/>
      <c r="S37" s="679"/>
      <c r="T37" s="679"/>
      <c r="U37" s="679"/>
      <c r="V37" s="679"/>
      <c r="W37" s="679"/>
      <c r="X37" s="679"/>
      <c r="Y37" s="679"/>
      <c r="Z37" s="679"/>
      <c r="AA37" s="679"/>
      <c r="AB37" s="679"/>
      <c r="AC37" s="679"/>
      <c r="AD37" s="679"/>
      <c r="AE37" s="680"/>
      <c r="AF37" s="681"/>
      <c r="AG37" s="682"/>
      <c r="AH37" s="682"/>
      <c r="AI37" s="682"/>
      <c r="AJ37" s="683"/>
      <c r="AK37" s="684"/>
      <c r="AL37" s="679"/>
      <c r="AM37" s="679"/>
      <c r="AN37" s="679"/>
      <c r="AO37" s="679"/>
      <c r="AP37" s="679"/>
      <c r="AQ37" s="679"/>
      <c r="AR37" s="679"/>
      <c r="AS37" s="679"/>
      <c r="AT37" s="679"/>
      <c r="AU37" s="679"/>
      <c r="AV37" s="679"/>
      <c r="AW37" s="679"/>
      <c r="AX37" s="679"/>
      <c r="AY37" s="679"/>
      <c r="AZ37" s="731"/>
      <c r="BA37" s="731"/>
      <c r="BB37" s="731"/>
      <c r="BC37" s="731"/>
      <c r="BD37" s="731"/>
      <c r="BE37" s="685"/>
      <c r="BF37" s="685"/>
      <c r="BG37" s="685"/>
      <c r="BH37" s="685"/>
      <c r="BI37" s="686"/>
      <c r="BJ37" s="63"/>
      <c r="BK37" s="63"/>
      <c r="BL37" s="63"/>
      <c r="BM37" s="63"/>
      <c r="BN37" s="63"/>
      <c r="BO37" s="62"/>
      <c r="BP37" s="62"/>
      <c r="BQ37" s="59">
        <v>31</v>
      </c>
      <c r="BR37" s="87"/>
      <c r="BS37" s="687"/>
      <c r="BT37" s="688"/>
      <c r="BU37" s="688"/>
      <c r="BV37" s="688"/>
      <c r="BW37" s="688"/>
      <c r="BX37" s="688"/>
      <c r="BY37" s="688"/>
      <c r="BZ37" s="688"/>
      <c r="CA37" s="688"/>
      <c r="CB37" s="688"/>
      <c r="CC37" s="688"/>
      <c r="CD37" s="688"/>
      <c r="CE37" s="688"/>
      <c r="CF37" s="688"/>
      <c r="CG37" s="689"/>
      <c r="CH37" s="690"/>
      <c r="CI37" s="682"/>
      <c r="CJ37" s="682"/>
      <c r="CK37" s="682"/>
      <c r="CL37" s="691"/>
      <c r="CM37" s="690"/>
      <c r="CN37" s="682"/>
      <c r="CO37" s="682"/>
      <c r="CP37" s="682"/>
      <c r="CQ37" s="691"/>
      <c r="CR37" s="690"/>
      <c r="CS37" s="682"/>
      <c r="CT37" s="682"/>
      <c r="CU37" s="682"/>
      <c r="CV37" s="691"/>
      <c r="CW37" s="690"/>
      <c r="CX37" s="682"/>
      <c r="CY37" s="682"/>
      <c r="CZ37" s="682"/>
      <c r="DA37" s="691"/>
      <c r="DB37" s="690"/>
      <c r="DC37" s="682"/>
      <c r="DD37" s="682"/>
      <c r="DE37" s="682"/>
      <c r="DF37" s="691"/>
      <c r="DG37" s="690"/>
      <c r="DH37" s="682"/>
      <c r="DI37" s="682"/>
      <c r="DJ37" s="682"/>
      <c r="DK37" s="691"/>
      <c r="DL37" s="690"/>
      <c r="DM37" s="682"/>
      <c r="DN37" s="682"/>
      <c r="DO37" s="682"/>
      <c r="DP37" s="691"/>
      <c r="DQ37" s="690"/>
      <c r="DR37" s="682"/>
      <c r="DS37" s="682"/>
      <c r="DT37" s="682"/>
      <c r="DU37" s="691"/>
      <c r="DV37" s="687"/>
      <c r="DW37" s="688"/>
      <c r="DX37" s="688"/>
      <c r="DY37" s="688"/>
      <c r="DZ37" s="706"/>
      <c r="EA37" s="54"/>
    </row>
    <row r="38" spans="1:131" s="51" customFormat="1" ht="26.25" customHeight="1" x14ac:dyDescent="0.2">
      <c r="A38" s="61">
        <v>11</v>
      </c>
      <c r="B38" s="687"/>
      <c r="C38" s="688"/>
      <c r="D38" s="688"/>
      <c r="E38" s="688"/>
      <c r="F38" s="688"/>
      <c r="G38" s="688"/>
      <c r="H38" s="688"/>
      <c r="I38" s="688"/>
      <c r="J38" s="688"/>
      <c r="K38" s="688"/>
      <c r="L38" s="688"/>
      <c r="M38" s="688"/>
      <c r="N38" s="688"/>
      <c r="O38" s="688"/>
      <c r="P38" s="689"/>
      <c r="Q38" s="678"/>
      <c r="R38" s="679"/>
      <c r="S38" s="679"/>
      <c r="T38" s="679"/>
      <c r="U38" s="679"/>
      <c r="V38" s="679"/>
      <c r="W38" s="679"/>
      <c r="X38" s="679"/>
      <c r="Y38" s="679"/>
      <c r="Z38" s="679"/>
      <c r="AA38" s="679"/>
      <c r="AB38" s="679"/>
      <c r="AC38" s="679"/>
      <c r="AD38" s="679"/>
      <c r="AE38" s="680"/>
      <c r="AF38" s="681"/>
      <c r="AG38" s="682"/>
      <c r="AH38" s="682"/>
      <c r="AI38" s="682"/>
      <c r="AJ38" s="683"/>
      <c r="AK38" s="684"/>
      <c r="AL38" s="679"/>
      <c r="AM38" s="679"/>
      <c r="AN38" s="679"/>
      <c r="AO38" s="679"/>
      <c r="AP38" s="679"/>
      <c r="AQ38" s="679"/>
      <c r="AR38" s="679"/>
      <c r="AS38" s="679"/>
      <c r="AT38" s="679"/>
      <c r="AU38" s="679"/>
      <c r="AV38" s="679"/>
      <c r="AW38" s="679"/>
      <c r="AX38" s="679"/>
      <c r="AY38" s="679"/>
      <c r="AZ38" s="731"/>
      <c r="BA38" s="731"/>
      <c r="BB38" s="731"/>
      <c r="BC38" s="731"/>
      <c r="BD38" s="731"/>
      <c r="BE38" s="685"/>
      <c r="BF38" s="685"/>
      <c r="BG38" s="685"/>
      <c r="BH38" s="685"/>
      <c r="BI38" s="686"/>
      <c r="BJ38" s="63"/>
      <c r="BK38" s="63"/>
      <c r="BL38" s="63"/>
      <c r="BM38" s="63"/>
      <c r="BN38" s="63"/>
      <c r="BO38" s="62"/>
      <c r="BP38" s="62"/>
      <c r="BQ38" s="59">
        <v>32</v>
      </c>
      <c r="BR38" s="87"/>
      <c r="BS38" s="687"/>
      <c r="BT38" s="688"/>
      <c r="BU38" s="688"/>
      <c r="BV38" s="688"/>
      <c r="BW38" s="688"/>
      <c r="BX38" s="688"/>
      <c r="BY38" s="688"/>
      <c r="BZ38" s="688"/>
      <c r="CA38" s="688"/>
      <c r="CB38" s="688"/>
      <c r="CC38" s="688"/>
      <c r="CD38" s="688"/>
      <c r="CE38" s="688"/>
      <c r="CF38" s="688"/>
      <c r="CG38" s="689"/>
      <c r="CH38" s="690"/>
      <c r="CI38" s="682"/>
      <c r="CJ38" s="682"/>
      <c r="CK38" s="682"/>
      <c r="CL38" s="691"/>
      <c r="CM38" s="690"/>
      <c r="CN38" s="682"/>
      <c r="CO38" s="682"/>
      <c r="CP38" s="682"/>
      <c r="CQ38" s="691"/>
      <c r="CR38" s="690"/>
      <c r="CS38" s="682"/>
      <c r="CT38" s="682"/>
      <c r="CU38" s="682"/>
      <c r="CV38" s="691"/>
      <c r="CW38" s="690"/>
      <c r="CX38" s="682"/>
      <c r="CY38" s="682"/>
      <c r="CZ38" s="682"/>
      <c r="DA38" s="691"/>
      <c r="DB38" s="690"/>
      <c r="DC38" s="682"/>
      <c r="DD38" s="682"/>
      <c r="DE38" s="682"/>
      <c r="DF38" s="691"/>
      <c r="DG38" s="690"/>
      <c r="DH38" s="682"/>
      <c r="DI38" s="682"/>
      <c r="DJ38" s="682"/>
      <c r="DK38" s="691"/>
      <c r="DL38" s="690"/>
      <c r="DM38" s="682"/>
      <c r="DN38" s="682"/>
      <c r="DO38" s="682"/>
      <c r="DP38" s="691"/>
      <c r="DQ38" s="690"/>
      <c r="DR38" s="682"/>
      <c r="DS38" s="682"/>
      <c r="DT38" s="682"/>
      <c r="DU38" s="691"/>
      <c r="DV38" s="687"/>
      <c r="DW38" s="688"/>
      <c r="DX38" s="688"/>
      <c r="DY38" s="688"/>
      <c r="DZ38" s="706"/>
      <c r="EA38" s="54"/>
    </row>
    <row r="39" spans="1:131" s="51" customFormat="1" ht="26.25" customHeight="1" x14ac:dyDescent="0.2">
      <c r="A39" s="61">
        <v>12</v>
      </c>
      <c r="B39" s="687"/>
      <c r="C39" s="688"/>
      <c r="D39" s="688"/>
      <c r="E39" s="688"/>
      <c r="F39" s="688"/>
      <c r="G39" s="688"/>
      <c r="H39" s="688"/>
      <c r="I39" s="688"/>
      <c r="J39" s="688"/>
      <c r="K39" s="688"/>
      <c r="L39" s="688"/>
      <c r="M39" s="688"/>
      <c r="N39" s="688"/>
      <c r="O39" s="688"/>
      <c r="P39" s="689"/>
      <c r="Q39" s="678"/>
      <c r="R39" s="679"/>
      <c r="S39" s="679"/>
      <c r="T39" s="679"/>
      <c r="U39" s="679"/>
      <c r="V39" s="679"/>
      <c r="W39" s="679"/>
      <c r="X39" s="679"/>
      <c r="Y39" s="679"/>
      <c r="Z39" s="679"/>
      <c r="AA39" s="679"/>
      <c r="AB39" s="679"/>
      <c r="AC39" s="679"/>
      <c r="AD39" s="679"/>
      <c r="AE39" s="680"/>
      <c r="AF39" s="681"/>
      <c r="AG39" s="682"/>
      <c r="AH39" s="682"/>
      <c r="AI39" s="682"/>
      <c r="AJ39" s="683"/>
      <c r="AK39" s="684"/>
      <c r="AL39" s="679"/>
      <c r="AM39" s="679"/>
      <c r="AN39" s="679"/>
      <c r="AO39" s="679"/>
      <c r="AP39" s="679"/>
      <c r="AQ39" s="679"/>
      <c r="AR39" s="679"/>
      <c r="AS39" s="679"/>
      <c r="AT39" s="679"/>
      <c r="AU39" s="679"/>
      <c r="AV39" s="679"/>
      <c r="AW39" s="679"/>
      <c r="AX39" s="679"/>
      <c r="AY39" s="679"/>
      <c r="AZ39" s="731"/>
      <c r="BA39" s="731"/>
      <c r="BB39" s="731"/>
      <c r="BC39" s="731"/>
      <c r="BD39" s="731"/>
      <c r="BE39" s="685"/>
      <c r="BF39" s="685"/>
      <c r="BG39" s="685"/>
      <c r="BH39" s="685"/>
      <c r="BI39" s="686"/>
      <c r="BJ39" s="63"/>
      <c r="BK39" s="63"/>
      <c r="BL39" s="63"/>
      <c r="BM39" s="63"/>
      <c r="BN39" s="63"/>
      <c r="BO39" s="62"/>
      <c r="BP39" s="62"/>
      <c r="BQ39" s="59">
        <v>33</v>
      </c>
      <c r="BR39" s="87"/>
      <c r="BS39" s="687"/>
      <c r="BT39" s="688"/>
      <c r="BU39" s="688"/>
      <c r="BV39" s="688"/>
      <c r="BW39" s="688"/>
      <c r="BX39" s="688"/>
      <c r="BY39" s="688"/>
      <c r="BZ39" s="688"/>
      <c r="CA39" s="688"/>
      <c r="CB39" s="688"/>
      <c r="CC39" s="688"/>
      <c r="CD39" s="688"/>
      <c r="CE39" s="688"/>
      <c r="CF39" s="688"/>
      <c r="CG39" s="689"/>
      <c r="CH39" s="690"/>
      <c r="CI39" s="682"/>
      <c r="CJ39" s="682"/>
      <c r="CK39" s="682"/>
      <c r="CL39" s="691"/>
      <c r="CM39" s="690"/>
      <c r="CN39" s="682"/>
      <c r="CO39" s="682"/>
      <c r="CP39" s="682"/>
      <c r="CQ39" s="691"/>
      <c r="CR39" s="690"/>
      <c r="CS39" s="682"/>
      <c r="CT39" s="682"/>
      <c r="CU39" s="682"/>
      <c r="CV39" s="691"/>
      <c r="CW39" s="690"/>
      <c r="CX39" s="682"/>
      <c r="CY39" s="682"/>
      <c r="CZ39" s="682"/>
      <c r="DA39" s="691"/>
      <c r="DB39" s="690"/>
      <c r="DC39" s="682"/>
      <c r="DD39" s="682"/>
      <c r="DE39" s="682"/>
      <c r="DF39" s="691"/>
      <c r="DG39" s="690"/>
      <c r="DH39" s="682"/>
      <c r="DI39" s="682"/>
      <c r="DJ39" s="682"/>
      <c r="DK39" s="691"/>
      <c r="DL39" s="690"/>
      <c r="DM39" s="682"/>
      <c r="DN39" s="682"/>
      <c r="DO39" s="682"/>
      <c r="DP39" s="691"/>
      <c r="DQ39" s="690"/>
      <c r="DR39" s="682"/>
      <c r="DS39" s="682"/>
      <c r="DT39" s="682"/>
      <c r="DU39" s="691"/>
      <c r="DV39" s="687"/>
      <c r="DW39" s="688"/>
      <c r="DX39" s="688"/>
      <c r="DY39" s="688"/>
      <c r="DZ39" s="706"/>
      <c r="EA39" s="54"/>
    </row>
    <row r="40" spans="1:131" s="51" customFormat="1" ht="26.25" customHeight="1" x14ac:dyDescent="0.2">
      <c r="A40" s="59">
        <v>13</v>
      </c>
      <c r="B40" s="687"/>
      <c r="C40" s="688"/>
      <c r="D40" s="688"/>
      <c r="E40" s="688"/>
      <c r="F40" s="688"/>
      <c r="G40" s="688"/>
      <c r="H40" s="688"/>
      <c r="I40" s="688"/>
      <c r="J40" s="688"/>
      <c r="K40" s="688"/>
      <c r="L40" s="688"/>
      <c r="M40" s="688"/>
      <c r="N40" s="688"/>
      <c r="O40" s="688"/>
      <c r="P40" s="689"/>
      <c r="Q40" s="678"/>
      <c r="R40" s="679"/>
      <c r="S40" s="679"/>
      <c r="T40" s="679"/>
      <c r="U40" s="679"/>
      <c r="V40" s="679"/>
      <c r="W40" s="679"/>
      <c r="X40" s="679"/>
      <c r="Y40" s="679"/>
      <c r="Z40" s="679"/>
      <c r="AA40" s="679"/>
      <c r="AB40" s="679"/>
      <c r="AC40" s="679"/>
      <c r="AD40" s="679"/>
      <c r="AE40" s="680"/>
      <c r="AF40" s="681"/>
      <c r="AG40" s="682"/>
      <c r="AH40" s="682"/>
      <c r="AI40" s="682"/>
      <c r="AJ40" s="683"/>
      <c r="AK40" s="684"/>
      <c r="AL40" s="679"/>
      <c r="AM40" s="679"/>
      <c r="AN40" s="679"/>
      <c r="AO40" s="679"/>
      <c r="AP40" s="679"/>
      <c r="AQ40" s="679"/>
      <c r="AR40" s="679"/>
      <c r="AS40" s="679"/>
      <c r="AT40" s="679"/>
      <c r="AU40" s="679"/>
      <c r="AV40" s="679"/>
      <c r="AW40" s="679"/>
      <c r="AX40" s="679"/>
      <c r="AY40" s="679"/>
      <c r="AZ40" s="731"/>
      <c r="BA40" s="731"/>
      <c r="BB40" s="731"/>
      <c r="BC40" s="731"/>
      <c r="BD40" s="731"/>
      <c r="BE40" s="685"/>
      <c r="BF40" s="685"/>
      <c r="BG40" s="685"/>
      <c r="BH40" s="685"/>
      <c r="BI40" s="686"/>
      <c r="BJ40" s="63"/>
      <c r="BK40" s="63"/>
      <c r="BL40" s="63"/>
      <c r="BM40" s="63"/>
      <c r="BN40" s="63"/>
      <c r="BO40" s="62"/>
      <c r="BP40" s="62"/>
      <c r="BQ40" s="59">
        <v>34</v>
      </c>
      <c r="BR40" s="87"/>
      <c r="BS40" s="687"/>
      <c r="BT40" s="688"/>
      <c r="BU40" s="688"/>
      <c r="BV40" s="688"/>
      <c r="BW40" s="688"/>
      <c r="BX40" s="688"/>
      <c r="BY40" s="688"/>
      <c r="BZ40" s="688"/>
      <c r="CA40" s="688"/>
      <c r="CB40" s="688"/>
      <c r="CC40" s="688"/>
      <c r="CD40" s="688"/>
      <c r="CE40" s="688"/>
      <c r="CF40" s="688"/>
      <c r="CG40" s="689"/>
      <c r="CH40" s="690"/>
      <c r="CI40" s="682"/>
      <c r="CJ40" s="682"/>
      <c r="CK40" s="682"/>
      <c r="CL40" s="691"/>
      <c r="CM40" s="690"/>
      <c r="CN40" s="682"/>
      <c r="CO40" s="682"/>
      <c r="CP40" s="682"/>
      <c r="CQ40" s="691"/>
      <c r="CR40" s="690"/>
      <c r="CS40" s="682"/>
      <c r="CT40" s="682"/>
      <c r="CU40" s="682"/>
      <c r="CV40" s="691"/>
      <c r="CW40" s="690"/>
      <c r="CX40" s="682"/>
      <c r="CY40" s="682"/>
      <c r="CZ40" s="682"/>
      <c r="DA40" s="691"/>
      <c r="DB40" s="690"/>
      <c r="DC40" s="682"/>
      <c r="DD40" s="682"/>
      <c r="DE40" s="682"/>
      <c r="DF40" s="691"/>
      <c r="DG40" s="690"/>
      <c r="DH40" s="682"/>
      <c r="DI40" s="682"/>
      <c r="DJ40" s="682"/>
      <c r="DK40" s="691"/>
      <c r="DL40" s="690"/>
      <c r="DM40" s="682"/>
      <c r="DN40" s="682"/>
      <c r="DO40" s="682"/>
      <c r="DP40" s="691"/>
      <c r="DQ40" s="690"/>
      <c r="DR40" s="682"/>
      <c r="DS40" s="682"/>
      <c r="DT40" s="682"/>
      <c r="DU40" s="691"/>
      <c r="DV40" s="687"/>
      <c r="DW40" s="688"/>
      <c r="DX40" s="688"/>
      <c r="DY40" s="688"/>
      <c r="DZ40" s="706"/>
      <c r="EA40" s="54"/>
    </row>
    <row r="41" spans="1:131" s="51" customFormat="1" ht="26.25" customHeight="1" x14ac:dyDescent="0.2">
      <c r="A41" s="59">
        <v>14</v>
      </c>
      <c r="B41" s="687"/>
      <c r="C41" s="688"/>
      <c r="D41" s="688"/>
      <c r="E41" s="688"/>
      <c r="F41" s="688"/>
      <c r="G41" s="688"/>
      <c r="H41" s="688"/>
      <c r="I41" s="688"/>
      <c r="J41" s="688"/>
      <c r="K41" s="688"/>
      <c r="L41" s="688"/>
      <c r="M41" s="688"/>
      <c r="N41" s="688"/>
      <c r="O41" s="688"/>
      <c r="P41" s="689"/>
      <c r="Q41" s="678"/>
      <c r="R41" s="679"/>
      <c r="S41" s="679"/>
      <c r="T41" s="679"/>
      <c r="U41" s="679"/>
      <c r="V41" s="679"/>
      <c r="W41" s="679"/>
      <c r="X41" s="679"/>
      <c r="Y41" s="679"/>
      <c r="Z41" s="679"/>
      <c r="AA41" s="679"/>
      <c r="AB41" s="679"/>
      <c r="AC41" s="679"/>
      <c r="AD41" s="679"/>
      <c r="AE41" s="680"/>
      <c r="AF41" s="681"/>
      <c r="AG41" s="682"/>
      <c r="AH41" s="682"/>
      <c r="AI41" s="682"/>
      <c r="AJ41" s="683"/>
      <c r="AK41" s="684"/>
      <c r="AL41" s="679"/>
      <c r="AM41" s="679"/>
      <c r="AN41" s="679"/>
      <c r="AO41" s="679"/>
      <c r="AP41" s="679"/>
      <c r="AQ41" s="679"/>
      <c r="AR41" s="679"/>
      <c r="AS41" s="679"/>
      <c r="AT41" s="679"/>
      <c r="AU41" s="679"/>
      <c r="AV41" s="679"/>
      <c r="AW41" s="679"/>
      <c r="AX41" s="679"/>
      <c r="AY41" s="679"/>
      <c r="AZ41" s="731"/>
      <c r="BA41" s="731"/>
      <c r="BB41" s="731"/>
      <c r="BC41" s="731"/>
      <c r="BD41" s="731"/>
      <c r="BE41" s="685"/>
      <c r="BF41" s="685"/>
      <c r="BG41" s="685"/>
      <c r="BH41" s="685"/>
      <c r="BI41" s="686"/>
      <c r="BJ41" s="63"/>
      <c r="BK41" s="63"/>
      <c r="BL41" s="63"/>
      <c r="BM41" s="63"/>
      <c r="BN41" s="63"/>
      <c r="BO41" s="62"/>
      <c r="BP41" s="62"/>
      <c r="BQ41" s="59">
        <v>35</v>
      </c>
      <c r="BR41" s="87"/>
      <c r="BS41" s="687"/>
      <c r="BT41" s="688"/>
      <c r="BU41" s="688"/>
      <c r="BV41" s="688"/>
      <c r="BW41" s="688"/>
      <c r="BX41" s="688"/>
      <c r="BY41" s="688"/>
      <c r="BZ41" s="688"/>
      <c r="CA41" s="688"/>
      <c r="CB41" s="688"/>
      <c r="CC41" s="688"/>
      <c r="CD41" s="688"/>
      <c r="CE41" s="688"/>
      <c r="CF41" s="688"/>
      <c r="CG41" s="689"/>
      <c r="CH41" s="690"/>
      <c r="CI41" s="682"/>
      <c r="CJ41" s="682"/>
      <c r="CK41" s="682"/>
      <c r="CL41" s="691"/>
      <c r="CM41" s="690"/>
      <c r="CN41" s="682"/>
      <c r="CO41" s="682"/>
      <c r="CP41" s="682"/>
      <c r="CQ41" s="691"/>
      <c r="CR41" s="690"/>
      <c r="CS41" s="682"/>
      <c r="CT41" s="682"/>
      <c r="CU41" s="682"/>
      <c r="CV41" s="691"/>
      <c r="CW41" s="690"/>
      <c r="CX41" s="682"/>
      <c r="CY41" s="682"/>
      <c r="CZ41" s="682"/>
      <c r="DA41" s="691"/>
      <c r="DB41" s="690"/>
      <c r="DC41" s="682"/>
      <c r="DD41" s="682"/>
      <c r="DE41" s="682"/>
      <c r="DF41" s="691"/>
      <c r="DG41" s="690"/>
      <c r="DH41" s="682"/>
      <c r="DI41" s="682"/>
      <c r="DJ41" s="682"/>
      <c r="DK41" s="691"/>
      <c r="DL41" s="690"/>
      <c r="DM41" s="682"/>
      <c r="DN41" s="682"/>
      <c r="DO41" s="682"/>
      <c r="DP41" s="691"/>
      <c r="DQ41" s="690"/>
      <c r="DR41" s="682"/>
      <c r="DS41" s="682"/>
      <c r="DT41" s="682"/>
      <c r="DU41" s="691"/>
      <c r="DV41" s="687"/>
      <c r="DW41" s="688"/>
      <c r="DX41" s="688"/>
      <c r="DY41" s="688"/>
      <c r="DZ41" s="706"/>
      <c r="EA41" s="54"/>
    </row>
    <row r="42" spans="1:131" s="51" customFormat="1" ht="26.25" customHeight="1" x14ac:dyDescent="0.2">
      <c r="A42" s="59">
        <v>15</v>
      </c>
      <c r="B42" s="687"/>
      <c r="C42" s="688"/>
      <c r="D42" s="688"/>
      <c r="E42" s="688"/>
      <c r="F42" s="688"/>
      <c r="G42" s="688"/>
      <c r="H42" s="688"/>
      <c r="I42" s="688"/>
      <c r="J42" s="688"/>
      <c r="K42" s="688"/>
      <c r="L42" s="688"/>
      <c r="M42" s="688"/>
      <c r="N42" s="688"/>
      <c r="O42" s="688"/>
      <c r="P42" s="689"/>
      <c r="Q42" s="678"/>
      <c r="R42" s="679"/>
      <c r="S42" s="679"/>
      <c r="T42" s="679"/>
      <c r="U42" s="679"/>
      <c r="V42" s="679"/>
      <c r="W42" s="679"/>
      <c r="X42" s="679"/>
      <c r="Y42" s="679"/>
      <c r="Z42" s="679"/>
      <c r="AA42" s="679"/>
      <c r="AB42" s="679"/>
      <c r="AC42" s="679"/>
      <c r="AD42" s="679"/>
      <c r="AE42" s="680"/>
      <c r="AF42" s="681"/>
      <c r="AG42" s="682"/>
      <c r="AH42" s="682"/>
      <c r="AI42" s="682"/>
      <c r="AJ42" s="683"/>
      <c r="AK42" s="684"/>
      <c r="AL42" s="679"/>
      <c r="AM42" s="679"/>
      <c r="AN42" s="679"/>
      <c r="AO42" s="679"/>
      <c r="AP42" s="679"/>
      <c r="AQ42" s="679"/>
      <c r="AR42" s="679"/>
      <c r="AS42" s="679"/>
      <c r="AT42" s="679"/>
      <c r="AU42" s="679"/>
      <c r="AV42" s="679"/>
      <c r="AW42" s="679"/>
      <c r="AX42" s="679"/>
      <c r="AY42" s="679"/>
      <c r="AZ42" s="731"/>
      <c r="BA42" s="731"/>
      <c r="BB42" s="731"/>
      <c r="BC42" s="731"/>
      <c r="BD42" s="731"/>
      <c r="BE42" s="685"/>
      <c r="BF42" s="685"/>
      <c r="BG42" s="685"/>
      <c r="BH42" s="685"/>
      <c r="BI42" s="686"/>
      <c r="BJ42" s="63"/>
      <c r="BK42" s="63"/>
      <c r="BL42" s="63"/>
      <c r="BM42" s="63"/>
      <c r="BN42" s="63"/>
      <c r="BO42" s="62"/>
      <c r="BP42" s="62"/>
      <c r="BQ42" s="59">
        <v>36</v>
      </c>
      <c r="BR42" s="87"/>
      <c r="BS42" s="687"/>
      <c r="BT42" s="688"/>
      <c r="BU42" s="688"/>
      <c r="BV42" s="688"/>
      <c r="BW42" s="688"/>
      <c r="BX42" s="688"/>
      <c r="BY42" s="688"/>
      <c r="BZ42" s="688"/>
      <c r="CA42" s="688"/>
      <c r="CB42" s="688"/>
      <c r="CC42" s="688"/>
      <c r="CD42" s="688"/>
      <c r="CE42" s="688"/>
      <c r="CF42" s="688"/>
      <c r="CG42" s="689"/>
      <c r="CH42" s="690"/>
      <c r="CI42" s="682"/>
      <c r="CJ42" s="682"/>
      <c r="CK42" s="682"/>
      <c r="CL42" s="691"/>
      <c r="CM42" s="690"/>
      <c r="CN42" s="682"/>
      <c r="CO42" s="682"/>
      <c r="CP42" s="682"/>
      <c r="CQ42" s="691"/>
      <c r="CR42" s="690"/>
      <c r="CS42" s="682"/>
      <c r="CT42" s="682"/>
      <c r="CU42" s="682"/>
      <c r="CV42" s="691"/>
      <c r="CW42" s="690"/>
      <c r="CX42" s="682"/>
      <c r="CY42" s="682"/>
      <c r="CZ42" s="682"/>
      <c r="DA42" s="691"/>
      <c r="DB42" s="690"/>
      <c r="DC42" s="682"/>
      <c r="DD42" s="682"/>
      <c r="DE42" s="682"/>
      <c r="DF42" s="691"/>
      <c r="DG42" s="690"/>
      <c r="DH42" s="682"/>
      <c r="DI42" s="682"/>
      <c r="DJ42" s="682"/>
      <c r="DK42" s="691"/>
      <c r="DL42" s="690"/>
      <c r="DM42" s="682"/>
      <c r="DN42" s="682"/>
      <c r="DO42" s="682"/>
      <c r="DP42" s="691"/>
      <c r="DQ42" s="690"/>
      <c r="DR42" s="682"/>
      <c r="DS42" s="682"/>
      <c r="DT42" s="682"/>
      <c r="DU42" s="691"/>
      <c r="DV42" s="687"/>
      <c r="DW42" s="688"/>
      <c r="DX42" s="688"/>
      <c r="DY42" s="688"/>
      <c r="DZ42" s="706"/>
      <c r="EA42" s="54"/>
    </row>
    <row r="43" spans="1:131" s="51" customFormat="1" ht="26.25" customHeight="1" x14ac:dyDescent="0.2">
      <c r="A43" s="59">
        <v>16</v>
      </c>
      <c r="B43" s="687"/>
      <c r="C43" s="688"/>
      <c r="D43" s="688"/>
      <c r="E43" s="688"/>
      <c r="F43" s="688"/>
      <c r="G43" s="688"/>
      <c r="H43" s="688"/>
      <c r="I43" s="688"/>
      <c r="J43" s="688"/>
      <c r="K43" s="688"/>
      <c r="L43" s="688"/>
      <c r="M43" s="688"/>
      <c r="N43" s="688"/>
      <c r="O43" s="688"/>
      <c r="P43" s="689"/>
      <c r="Q43" s="678"/>
      <c r="R43" s="679"/>
      <c r="S43" s="679"/>
      <c r="T43" s="679"/>
      <c r="U43" s="679"/>
      <c r="V43" s="679"/>
      <c r="W43" s="679"/>
      <c r="X43" s="679"/>
      <c r="Y43" s="679"/>
      <c r="Z43" s="679"/>
      <c r="AA43" s="679"/>
      <c r="AB43" s="679"/>
      <c r="AC43" s="679"/>
      <c r="AD43" s="679"/>
      <c r="AE43" s="680"/>
      <c r="AF43" s="681"/>
      <c r="AG43" s="682"/>
      <c r="AH43" s="682"/>
      <c r="AI43" s="682"/>
      <c r="AJ43" s="683"/>
      <c r="AK43" s="684"/>
      <c r="AL43" s="679"/>
      <c r="AM43" s="679"/>
      <c r="AN43" s="679"/>
      <c r="AO43" s="679"/>
      <c r="AP43" s="679"/>
      <c r="AQ43" s="679"/>
      <c r="AR43" s="679"/>
      <c r="AS43" s="679"/>
      <c r="AT43" s="679"/>
      <c r="AU43" s="679"/>
      <c r="AV43" s="679"/>
      <c r="AW43" s="679"/>
      <c r="AX43" s="679"/>
      <c r="AY43" s="679"/>
      <c r="AZ43" s="731"/>
      <c r="BA43" s="731"/>
      <c r="BB43" s="731"/>
      <c r="BC43" s="731"/>
      <c r="BD43" s="731"/>
      <c r="BE43" s="685"/>
      <c r="BF43" s="685"/>
      <c r="BG43" s="685"/>
      <c r="BH43" s="685"/>
      <c r="BI43" s="686"/>
      <c r="BJ43" s="63"/>
      <c r="BK43" s="63"/>
      <c r="BL43" s="63"/>
      <c r="BM43" s="63"/>
      <c r="BN43" s="63"/>
      <c r="BO43" s="62"/>
      <c r="BP43" s="62"/>
      <c r="BQ43" s="59">
        <v>37</v>
      </c>
      <c r="BR43" s="87"/>
      <c r="BS43" s="687"/>
      <c r="BT43" s="688"/>
      <c r="BU43" s="688"/>
      <c r="BV43" s="688"/>
      <c r="BW43" s="688"/>
      <c r="BX43" s="688"/>
      <c r="BY43" s="688"/>
      <c r="BZ43" s="688"/>
      <c r="CA43" s="688"/>
      <c r="CB43" s="688"/>
      <c r="CC43" s="688"/>
      <c r="CD43" s="688"/>
      <c r="CE43" s="688"/>
      <c r="CF43" s="688"/>
      <c r="CG43" s="689"/>
      <c r="CH43" s="690"/>
      <c r="CI43" s="682"/>
      <c r="CJ43" s="682"/>
      <c r="CK43" s="682"/>
      <c r="CL43" s="691"/>
      <c r="CM43" s="690"/>
      <c r="CN43" s="682"/>
      <c r="CO43" s="682"/>
      <c r="CP43" s="682"/>
      <c r="CQ43" s="691"/>
      <c r="CR43" s="690"/>
      <c r="CS43" s="682"/>
      <c r="CT43" s="682"/>
      <c r="CU43" s="682"/>
      <c r="CV43" s="691"/>
      <c r="CW43" s="690"/>
      <c r="CX43" s="682"/>
      <c r="CY43" s="682"/>
      <c r="CZ43" s="682"/>
      <c r="DA43" s="691"/>
      <c r="DB43" s="690"/>
      <c r="DC43" s="682"/>
      <c r="DD43" s="682"/>
      <c r="DE43" s="682"/>
      <c r="DF43" s="691"/>
      <c r="DG43" s="690"/>
      <c r="DH43" s="682"/>
      <c r="DI43" s="682"/>
      <c r="DJ43" s="682"/>
      <c r="DK43" s="691"/>
      <c r="DL43" s="690"/>
      <c r="DM43" s="682"/>
      <c r="DN43" s="682"/>
      <c r="DO43" s="682"/>
      <c r="DP43" s="691"/>
      <c r="DQ43" s="690"/>
      <c r="DR43" s="682"/>
      <c r="DS43" s="682"/>
      <c r="DT43" s="682"/>
      <c r="DU43" s="691"/>
      <c r="DV43" s="687"/>
      <c r="DW43" s="688"/>
      <c r="DX43" s="688"/>
      <c r="DY43" s="688"/>
      <c r="DZ43" s="706"/>
      <c r="EA43" s="54"/>
    </row>
    <row r="44" spans="1:131" s="51" customFormat="1" ht="26.25" customHeight="1" x14ac:dyDescent="0.2">
      <c r="A44" s="59">
        <v>17</v>
      </c>
      <c r="B44" s="687"/>
      <c r="C44" s="688"/>
      <c r="D44" s="688"/>
      <c r="E44" s="688"/>
      <c r="F44" s="688"/>
      <c r="G44" s="688"/>
      <c r="H44" s="688"/>
      <c r="I44" s="688"/>
      <c r="J44" s="688"/>
      <c r="K44" s="688"/>
      <c r="L44" s="688"/>
      <c r="M44" s="688"/>
      <c r="N44" s="688"/>
      <c r="O44" s="688"/>
      <c r="P44" s="689"/>
      <c r="Q44" s="678"/>
      <c r="R44" s="679"/>
      <c r="S44" s="679"/>
      <c r="T44" s="679"/>
      <c r="U44" s="679"/>
      <c r="V44" s="679"/>
      <c r="W44" s="679"/>
      <c r="X44" s="679"/>
      <c r="Y44" s="679"/>
      <c r="Z44" s="679"/>
      <c r="AA44" s="679"/>
      <c r="AB44" s="679"/>
      <c r="AC44" s="679"/>
      <c r="AD44" s="679"/>
      <c r="AE44" s="680"/>
      <c r="AF44" s="681"/>
      <c r="AG44" s="682"/>
      <c r="AH44" s="682"/>
      <c r="AI44" s="682"/>
      <c r="AJ44" s="683"/>
      <c r="AK44" s="684"/>
      <c r="AL44" s="679"/>
      <c r="AM44" s="679"/>
      <c r="AN44" s="679"/>
      <c r="AO44" s="679"/>
      <c r="AP44" s="679"/>
      <c r="AQ44" s="679"/>
      <c r="AR44" s="679"/>
      <c r="AS44" s="679"/>
      <c r="AT44" s="679"/>
      <c r="AU44" s="679"/>
      <c r="AV44" s="679"/>
      <c r="AW44" s="679"/>
      <c r="AX44" s="679"/>
      <c r="AY44" s="679"/>
      <c r="AZ44" s="731"/>
      <c r="BA44" s="731"/>
      <c r="BB44" s="731"/>
      <c r="BC44" s="731"/>
      <c r="BD44" s="731"/>
      <c r="BE44" s="685"/>
      <c r="BF44" s="685"/>
      <c r="BG44" s="685"/>
      <c r="BH44" s="685"/>
      <c r="BI44" s="686"/>
      <c r="BJ44" s="63"/>
      <c r="BK44" s="63"/>
      <c r="BL44" s="63"/>
      <c r="BM44" s="63"/>
      <c r="BN44" s="63"/>
      <c r="BO44" s="62"/>
      <c r="BP44" s="62"/>
      <c r="BQ44" s="59">
        <v>38</v>
      </c>
      <c r="BR44" s="87"/>
      <c r="BS44" s="687"/>
      <c r="BT44" s="688"/>
      <c r="BU44" s="688"/>
      <c r="BV44" s="688"/>
      <c r="BW44" s="688"/>
      <c r="BX44" s="688"/>
      <c r="BY44" s="688"/>
      <c r="BZ44" s="688"/>
      <c r="CA44" s="688"/>
      <c r="CB44" s="688"/>
      <c r="CC44" s="688"/>
      <c r="CD44" s="688"/>
      <c r="CE44" s="688"/>
      <c r="CF44" s="688"/>
      <c r="CG44" s="689"/>
      <c r="CH44" s="690"/>
      <c r="CI44" s="682"/>
      <c r="CJ44" s="682"/>
      <c r="CK44" s="682"/>
      <c r="CL44" s="691"/>
      <c r="CM44" s="690"/>
      <c r="CN44" s="682"/>
      <c r="CO44" s="682"/>
      <c r="CP44" s="682"/>
      <c r="CQ44" s="691"/>
      <c r="CR44" s="690"/>
      <c r="CS44" s="682"/>
      <c r="CT44" s="682"/>
      <c r="CU44" s="682"/>
      <c r="CV44" s="691"/>
      <c r="CW44" s="690"/>
      <c r="CX44" s="682"/>
      <c r="CY44" s="682"/>
      <c r="CZ44" s="682"/>
      <c r="DA44" s="691"/>
      <c r="DB44" s="690"/>
      <c r="DC44" s="682"/>
      <c r="DD44" s="682"/>
      <c r="DE44" s="682"/>
      <c r="DF44" s="691"/>
      <c r="DG44" s="690"/>
      <c r="DH44" s="682"/>
      <c r="DI44" s="682"/>
      <c r="DJ44" s="682"/>
      <c r="DK44" s="691"/>
      <c r="DL44" s="690"/>
      <c r="DM44" s="682"/>
      <c r="DN44" s="682"/>
      <c r="DO44" s="682"/>
      <c r="DP44" s="691"/>
      <c r="DQ44" s="690"/>
      <c r="DR44" s="682"/>
      <c r="DS44" s="682"/>
      <c r="DT44" s="682"/>
      <c r="DU44" s="691"/>
      <c r="DV44" s="687"/>
      <c r="DW44" s="688"/>
      <c r="DX44" s="688"/>
      <c r="DY44" s="688"/>
      <c r="DZ44" s="706"/>
      <c r="EA44" s="54"/>
    </row>
    <row r="45" spans="1:131" s="51" customFormat="1" ht="26.25" customHeight="1" x14ac:dyDescent="0.2">
      <c r="A45" s="59">
        <v>18</v>
      </c>
      <c r="B45" s="687"/>
      <c r="C45" s="688"/>
      <c r="D45" s="688"/>
      <c r="E45" s="688"/>
      <c r="F45" s="688"/>
      <c r="G45" s="688"/>
      <c r="H45" s="688"/>
      <c r="I45" s="688"/>
      <c r="J45" s="688"/>
      <c r="K45" s="688"/>
      <c r="L45" s="688"/>
      <c r="M45" s="688"/>
      <c r="N45" s="688"/>
      <c r="O45" s="688"/>
      <c r="P45" s="689"/>
      <c r="Q45" s="678"/>
      <c r="R45" s="679"/>
      <c r="S45" s="679"/>
      <c r="T45" s="679"/>
      <c r="U45" s="679"/>
      <c r="V45" s="679"/>
      <c r="W45" s="679"/>
      <c r="X45" s="679"/>
      <c r="Y45" s="679"/>
      <c r="Z45" s="679"/>
      <c r="AA45" s="679"/>
      <c r="AB45" s="679"/>
      <c r="AC45" s="679"/>
      <c r="AD45" s="679"/>
      <c r="AE45" s="680"/>
      <c r="AF45" s="681"/>
      <c r="AG45" s="682"/>
      <c r="AH45" s="682"/>
      <c r="AI45" s="682"/>
      <c r="AJ45" s="683"/>
      <c r="AK45" s="684"/>
      <c r="AL45" s="679"/>
      <c r="AM45" s="679"/>
      <c r="AN45" s="679"/>
      <c r="AO45" s="679"/>
      <c r="AP45" s="679"/>
      <c r="AQ45" s="679"/>
      <c r="AR45" s="679"/>
      <c r="AS45" s="679"/>
      <c r="AT45" s="679"/>
      <c r="AU45" s="679"/>
      <c r="AV45" s="679"/>
      <c r="AW45" s="679"/>
      <c r="AX45" s="679"/>
      <c r="AY45" s="679"/>
      <c r="AZ45" s="731"/>
      <c r="BA45" s="731"/>
      <c r="BB45" s="731"/>
      <c r="BC45" s="731"/>
      <c r="BD45" s="731"/>
      <c r="BE45" s="685"/>
      <c r="BF45" s="685"/>
      <c r="BG45" s="685"/>
      <c r="BH45" s="685"/>
      <c r="BI45" s="686"/>
      <c r="BJ45" s="63"/>
      <c r="BK45" s="63"/>
      <c r="BL45" s="63"/>
      <c r="BM45" s="63"/>
      <c r="BN45" s="63"/>
      <c r="BO45" s="62"/>
      <c r="BP45" s="62"/>
      <c r="BQ45" s="59">
        <v>39</v>
      </c>
      <c r="BR45" s="87"/>
      <c r="BS45" s="687"/>
      <c r="BT45" s="688"/>
      <c r="BU45" s="688"/>
      <c r="BV45" s="688"/>
      <c r="BW45" s="688"/>
      <c r="BX45" s="688"/>
      <c r="BY45" s="688"/>
      <c r="BZ45" s="688"/>
      <c r="CA45" s="688"/>
      <c r="CB45" s="688"/>
      <c r="CC45" s="688"/>
      <c r="CD45" s="688"/>
      <c r="CE45" s="688"/>
      <c r="CF45" s="688"/>
      <c r="CG45" s="689"/>
      <c r="CH45" s="690"/>
      <c r="CI45" s="682"/>
      <c r="CJ45" s="682"/>
      <c r="CK45" s="682"/>
      <c r="CL45" s="691"/>
      <c r="CM45" s="690"/>
      <c r="CN45" s="682"/>
      <c r="CO45" s="682"/>
      <c r="CP45" s="682"/>
      <c r="CQ45" s="691"/>
      <c r="CR45" s="690"/>
      <c r="CS45" s="682"/>
      <c r="CT45" s="682"/>
      <c r="CU45" s="682"/>
      <c r="CV45" s="691"/>
      <c r="CW45" s="690"/>
      <c r="CX45" s="682"/>
      <c r="CY45" s="682"/>
      <c r="CZ45" s="682"/>
      <c r="DA45" s="691"/>
      <c r="DB45" s="690"/>
      <c r="DC45" s="682"/>
      <c r="DD45" s="682"/>
      <c r="DE45" s="682"/>
      <c r="DF45" s="691"/>
      <c r="DG45" s="690"/>
      <c r="DH45" s="682"/>
      <c r="DI45" s="682"/>
      <c r="DJ45" s="682"/>
      <c r="DK45" s="691"/>
      <c r="DL45" s="690"/>
      <c r="DM45" s="682"/>
      <c r="DN45" s="682"/>
      <c r="DO45" s="682"/>
      <c r="DP45" s="691"/>
      <c r="DQ45" s="690"/>
      <c r="DR45" s="682"/>
      <c r="DS45" s="682"/>
      <c r="DT45" s="682"/>
      <c r="DU45" s="691"/>
      <c r="DV45" s="687"/>
      <c r="DW45" s="688"/>
      <c r="DX45" s="688"/>
      <c r="DY45" s="688"/>
      <c r="DZ45" s="706"/>
      <c r="EA45" s="54"/>
    </row>
    <row r="46" spans="1:131" s="51" customFormat="1" ht="26.25" customHeight="1" x14ac:dyDescent="0.2">
      <c r="A46" s="59">
        <v>19</v>
      </c>
      <c r="B46" s="687"/>
      <c r="C46" s="688"/>
      <c r="D46" s="688"/>
      <c r="E46" s="688"/>
      <c r="F46" s="688"/>
      <c r="G46" s="688"/>
      <c r="H46" s="688"/>
      <c r="I46" s="688"/>
      <c r="J46" s="688"/>
      <c r="K46" s="688"/>
      <c r="L46" s="688"/>
      <c r="M46" s="688"/>
      <c r="N46" s="688"/>
      <c r="O46" s="688"/>
      <c r="P46" s="689"/>
      <c r="Q46" s="678"/>
      <c r="R46" s="679"/>
      <c r="S46" s="679"/>
      <c r="T46" s="679"/>
      <c r="U46" s="679"/>
      <c r="V46" s="679"/>
      <c r="W46" s="679"/>
      <c r="X46" s="679"/>
      <c r="Y46" s="679"/>
      <c r="Z46" s="679"/>
      <c r="AA46" s="679"/>
      <c r="AB46" s="679"/>
      <c r="AC46" s="679"/>
      <c r="AD46" s="679"/>
      <c r="AE46" s="680"/>
      <c r="AF46" s="681"/>
      <c r="AG46" s="682"/>
      <c r="AH46" s="682"/>
      <c r="AI46" s="682"/>
      <c r="AJ46" s="683"/>
      <c r="AK46" s="684"/>
      <c r="AL46" s="679"/>
      <c r="AM46" s="679"/>
      <c r="AN46" s="679"/>
      <c r="AO46" s="679"/>
      <c r="AP46" s="679"/>
      <c r="AQ46" s="679"/>
      <c r="AR46" s="679"/>
      <c r="AS46" s="679"/>
      <c r="AT46" s="679"/>
      <c r="AU46" s="679"/>
      <c r="AV46" s="679"/>
      <c r="AW46" s="679"/>
      <c r="AX46" s="679"/>
      <c r="AY46" s="679"/>
      <c r="AZ46" s="731"/>
      <c r="BA46" s="731"/>
      <c r="BB46" s="731"/>
      <c r="BC46" s="731"/>
      <c r="BD46" s="731"/>
      <c r="BE46" s="685"/>
      <c r="BF46" s="685"/>
      <c r="BG46" s="685"/>
      <c r="BH46" s="685"/>
      <c r="BI46" s="686"/>
      <c r="BJ46" s="63"/>
      <c r="BK46" s="63"/>
      <c r="BL46" s="63"/>
      <c r="BM46" s="63"/>
      <c r="BN46" s="63"/>
      <c r="BO46" s="62"/>
      <c r="BP46" s="62"/>
      <c r="BQ46" s="59">
        <v>40</v>
      </c>
      <c r="BR46" s="87"/>
      <c r="BS46" s="687"/>
      <c r="BT46" s="688"/>
      <c r="BU46" s="688"/>
      <c r="BV46" s="688"/>
      <c r="BW46" s="688"/>
      <c r="BX46" s="688"/>
      <c r="BY46" s="688"/>
      <c r="BZ46" s="688"/>
      <c r="CA46" s="688"/>
      <c r="CB46" s="688"/>
      <c r="CC46" s="688"/>
      <c r="CD46" s="688"/>
      <c r="CE46" s="688"/>
      <c r="CF46" s="688"/>
      <c r="CG46" s="689"/>
      <c r="CH46" s="690"/>
      <c r="CI46" s="682"/>
      <c r="CJ46" s="682"/>
      <c r="CK46" s="682"/>
      <c r="CL46" s="691"/>
      <c r="CM46" s="690"/>
      <c r="CN46" s="682"/>
      <c r="CO46" s="682"/>
      <c r="CP46" s="682"/>
      <c r="CQ46" s="691"/>
      <c r="CR46" s="690"/>
      <c r="CS46" s="682"/>
      <c r="CT46" s="682"/>
      <c r="CU46" s="682"/>
      <c r="CV46" s="691"/>
      <c r="CW46" s="690"/>
      <c r="CX46" s="682"/>
      <c r="CY46" s="682"/>
      <c r="CZ46" s="682"/>
      <c r="DA46" s="691"/>
      <c r="DB46" s="690"/>
      <c r="DC46" s="682"/>
      <c r="DD46" s="682"/>
      <c r="DE46" s="682"/>
      <c r="DF46" s="691"/>
      <c r="DG46" s="690"/>
      <c r="DH46" s="682"/>
      <c r="DI46" s="682"/>
      <c r="DJ46" s="682"/>
      <c r="DK46" s="691"/>
      <c r="DL46" s="690"/>
      <c r="DM46" s="682"/>
      <c r="DN46" s="682"/>
      <c r="DO46" s="682"/>
      <c r="DP46" s="691"/>
      <c r="DQ46" s="690"/>
      <c r="DR46" s="682"/>
      <c r="DS46" s="682"/>
      <c r="DT46" s="682"/>
      <c r="DU46" s="691"/>
      <c r="DV46" s="687"/>
      <c r="DW46" s="688"/>
      <c r="DX46" s="688"/>
      <c r="DY46" s="688"/>
      <c r="DZ46" s="706"/>
      <c r="EA46" s="54"/>
    </row>
    <row r="47" spans="1:131" s="51" customFormat="1" ht="26.25" customHeight="1" x14ac:dyDescent="0.2">
      <c r="A47" s="59">
        <v>20</v>
      </c>
      <c r="B47" s="687"/>
      <c r="C47" s="688"/>
      <c r="D47" s="688"/>
      <c r="E47" s="688"/>
      <c r="F47" s="688"/>
      <c r="G47" s="688"/>
      <c r="H47" s="688"/>
      <c r="I47" s="688"/>
      <c r="J47" s="688"/>
      <c r="K47" s="688"/>
      <c r="L47" s="688"/>
      <c r="M47" s="688"/>
      <c r="N47" s="688"/>
      <c r="O47" s="688"/>
      <c r="P47" s="689"/>
      <c r="Q47" s="678"/>
      <c r="R47" s="679"/>
      <c r="S47" s="679"/>
      <c r="T47" s="679"/>
      <c r="U47" s="679"/>
      <c r="V47" s="679"/>
      <c r="W47" s="679"/>
      <c r="X47" s="679"/>
      <c r="Y47" s="679"/>
      <c r="Z47" s="679"/>
      <c r="AA47" s="679"/>
      <c r="AB47" s="679"/>
      <c r="AC47" s="679"/>
      <c r="AD47" s="679"/>
      <c r="AE47" s="680"/>
      <c r="AF47" s="681"/>
      <c r="AG47" s="682"/>
      <c r="AH47" s="682"/>
      <c r="AI47" s="682"/>
      <c r="AJ47" s="683"/>
      <c r="AK47" s="684"/>
      <c r="AL47" s="679"/>
      <c r="AM47" s="679"/>
      <c r="AN47" s="679"/>
      <c r="AO47" s="679"/>
      <c r="AP47" s="679"/>
      <c r="AQ47" s="679"/>
      <c r="AR47" s="679"/>
      <c r="AS47" s="679"/>
      <c r="AT47" s="679"/>
      <c r="AU47" s="679"/>
      <c r="AV47" s="679"/>
      <c r="AW47" s="679"/>
      <c r="AX47" s="679"/>
      <c r="AY47" s="679"/>
      <c r="AZ47" s="731"/>
      <c r="BA47" s="731"/>
      <c r="BB47" s="731"/>
      <c r="BC47" s="731"/>
      <c r="BD47" s="731"/>
      <c r="BE47" s="685"/>
      <c r="BF47" s="685"/>
      <c r="BG47" s="685"/>
      <c r="BH47" s="685"/>
      <c r="BI47" s="686"/>
      <c r="BJ47" s="63"/>
      <c r="BK47" s="63"/>
      <c r="BL47" s="63"/>
      <c r="BM47" s="63"/>
      <c r="BN47" s="63"/>
      <c r="BO47" s="62"/>
      <c r="BP47" s="62"/>
      <c r="BQ47" s="59">
        <v>41</v>
      </c>
      <c r="BR47" s="87"/>
      <c r="BS47" s="687"/>
      <c r="BT47" s="688"/>
      <c r="BU47" s="688"/>
      <c r="BV47" s="688"/>
      <c r="BW47" s="688"/>
      <c r="BX47" s="688"/>
      <c r="BY47" s="688"/>
      <c r="BZ47" s="688"/>
      <c r="CA47" s="688"/>
      <c r="CB47" s="688"/>
      <c r="CC47" s="688"/>
      <c r="CD47" s="688"/>
      <c r="CE47" s="688"/>
      <c r="CF47" s="688"/>
      <c r="CG47" s="689"/>
      <c r="CH47" s="690"/>
      <c r="CI47" s="682"/>
      <c r="CJ47" s="682"/>
      <c r="CK47" s="682"/>
      <c r="CL47" s="691"/>
      <c r="CM47" s="690"/>
      <c r="CN47" s="682"/>
      <c r="CO47" s="682"/>
      <c r="CP47" s="682"/>
      <c r="CQ47" s="691"/>
      <c r="CR47" s="690"/>
      <c r="CS47" s="682"/>
      <c r="CT47" s="682"/>
      <c r="CU47" s="682"/>
      <c r="CV47" s="691"/>
      <c r="CW47" s="690"/>
      <c r="CX47" s="682"/>
      <c r="CY47" s="682"/>
      <c r="CZ47" s="682"/>
      <c r="DA47" s="691"/>
      <c r="DB47" s="690"/>
      <c r="DC47" s="682"/>
      <c r="DD47" s="682"/>
      <c r="DE47" s="682"/>
      <c r="DF47" s="691"/>
      <c r="DG47" s="690"/>
      <c r="DH47" s="682"/>
      <c r="DI47" s="682"/>
      <c r="DJ47" s="682"/>
      <c r="DK47" s="691"/>
      <c r="DL47" s="690"/>
      <c r="DM47" s="682"/>
      <c r="DN47" s="682"/>
      <c r="DO47" s="682"/>
      <c r="DP47" s="691"/>
      <c r="DQ47" s="690"/>
      <c r="DR47" s="682"/>
      <c r="DS47" s="682"/>
      <c r="DT47" s="682"/>
      <c r="DU47" s="691"/>
      <c r="DV47" s="687"/>
      <c r="DW47" s="688"/>
      <c r="DX47" s="688"/>
      <c r="DY47" s="688"/>
      <c r="DZ47" s="706"/>
      <c r="EA47" s="54"/>
    </row>
    <row r="48" spans="1:131" s="51" customFormat="1" ht="26.25" customHeight="1" x14ac:dyDescent="0.2">
      <c r="A48" s="59">
        <v>21</v>
      </c>
      <c r="B48" s="687"/>
      <c r="C48" s="688"/>
      <c r="D48" s="688"/>
      <c r="E48" s="688"/>
      <c r="F48" s="688"/>
      <c r="G48" s="688"/>
      <c r="H48" s="688"/>
      <c r="I48" s="688"/>
      <c r="J48" s="688"/>
      <c r="K48" s="688"/>
      <c r="L48" s="688"/>
      <c r="M48" s="688"/>
      <c r="N48" s="688"/>
      <c r="O48" s="688"/>
      <c r="P48" s="689"/>
      <c r="Q48" s="678"/>
      <c r="R48" s="679"/>
      <c r="S48" s="679"/>
      <c r="T48" s="679"/>
      <c r="U48" s="679"/>
      <c r="V48" s="679"/>
      <c r="W48" s="679"/>
      <c r="X48" s="679"/>
      <c r="Y48" s="679"/>
      <c r="Z48" s="679"/>
      <c r="AA48" s="679"/>
      <c r="AB48" s="679"/>
      <c r="AC48" s="679"/>
      <c r="AD48" s="679"/>
      <c r="AE48" s="680"/>
      <c r="AF48" s="681"/>
      <c r="AG48" s="682"/>
      <c r="AH48" s="682"/>
      <c r="AI48" s="682"/>
      <c r="AJ48" s="683"/>
      <c r="AK48" s="684"/>
      <c r="AL48" s="679"/>
      <c r="AM48" s="679"/>
      <c r="AN48" s="679"/>
      <c r="AO48" s="679"/>
      <c r="AP48" s="679"/>
      <c r="AQ48" s="679"/>
      <c r="AR48" s="679"/>
      <c r="AS48" s="679"/>
      <c r="AT48" s="679"/>
      <c r="AU48" s="679"/>
      <c r="AV48" s="679"/>
      <c r="AW48" s="679"/>
      <c r="AX48" s="679"/>
      <c r="AY48" s="679"/>
      <c r="AZ48" s="731"/>
      <c r="BA48" s="731"/>
      <c r="BB48" s="731"/>
      <c r="BC48" s="731"/>
      <c r="BD48" s="731"/>
      <c r="BE48" s="685"/>
      <c r="BF48" s="685"/>
      <c r="BG48" s="685"/>
      <c r="BH48" s="685"/>
      <c r="BI48" s="686"/>
      <c r="BJ48" s="63"/>
      <c r="BK48" s="63"/>
      <c r="BL48" s="63"/>
      <c r="BM48" s="63"/>
      <c r="BN48" s="63"/>
      <c r="BO48" s="62"/>
      <c r="BP48" s="62"/>
      <c r="BQ48" s="59">
        <v>42</v>
      </c>
      <c r="BR48" s="87"/>
      <c r="BS48" s="687"/>
      <c r="BT48" s="688"/>
      <c r="BU48" s="688"/>
      <c r="BV48" s="688"/>
      <c r="BW48" s="688"/>
      <c r="BX48" s="688"/>
      <c r="BY48" s="688"/>
      <c r="BZ48" s="688"/>
      <c r="CA48" s="688"/>
      <c r="CB48" s="688"/>
      <c r="CC48" s="688"/>
      <c r="CD48" s="688"/>
      <c r="CE48" s="688"/>
      <c r="CF48" s="688"/>
      <c r="CG48" s="689"/>
      <c r="CH48" s="690"/>
      <c r="CI48" s="682"/>
      <c r="CJ48" s="682"/>
      <c r="CK48" s="682"/>
      <c r="CL48" s="691"/>
      <c r="CM48" s="690"/>
      <c r="CN48" s="682"/>
      <c r="CO48" s="682"/>
      <c r="CP48" s="682"/>
      <c r="CQ48" s="691"/>
      <c r="CR48" s="690"/>
      <c r="CS48" s="682"/>
      <c r="CT48" s="682"/>
      <c r="CU48" s="682"/>
      <c r="CV48" s="691"/>
      <c r="CW48" s="690"/>
      <c r="CX48" s="682"/>
      <c r="CY48" s="682"/>
      <c r="CZ48" s="682"/>
      <c r="DA48" s="691"/>
      <c r="DB48" s="690"/>
      <c r="DC48" s="682"/>
      <c r="DD48" s="682"/>
      <c r="DE48" s="682"/>
      <c r="DF48" s="691"/>
      <c r="DG48" s="690"/>
      <c r="DH48" s="682"/>
      <c r="DI48" s="682"/>
      <c r="DJ48" s="682"/>
      <c r="DK48" s="691"/>
      <c r="DL48" s="690"/>
      <c r="DM48" s="682"/>
      <c r="DN48" s="682"/>
      <c r="DO48" s="682"/>
      <c r="DP48" s="691"/>
      <c r="DQ48" s="690"/>
      <c r="DR48" s="682"/>
      <c r="DS48" s="682"/>
      <c r="DT48" s="682"/>
      <c r="DU48" s="691"/>
      <c r="DV48" s="687"/>
      <c r="DW48" s="688"/>
      <c r="DX48" s="688"/>
      <c r="DY48" s="688"/>
      <c r="DZ48" s="706"/>
      <c r="EA48" s="54"/>
    </row>
    <row r="49" spans="1:131" s="51" customFormat="1" ht="26.25" customHeight="1" x14ac:dyDescent="0.2">
      <c r="A49" s="59">
        <v>22</v>
      </c>
      <c r="B49" s="687"/>
      <c r="C49" s="688"/>
      <c r="D49" s="688"/>
      <c r="E49" s="688"/>
      <c r="F49" s="688"/>
      <c r="G49" s="688"/>
      <c r="H49" s="688"/>
      <c r="I49" s="688"/>
      <c r="J49" s="688"/>
      <c r="K49" s="688"/>
      <c r="L49" s="688"/>
      <c r="M49" s="688"/>
      <c r="N49" s="688"/>
      <c r="O49" s="688"/>
      <c r="P49" s="689"/>
      <c r="Q49" s="678"/>
      <c r="R49" s="679"/>
      <c r="S49" s="679"/>
      <c r="T49" s="679"/>
      <c r="U49" s="679"/>
      <c r="V49" s="679"/>
      <c r="W49" s="679"/>
      <c r="X49" s="679"/>
      <c r="Y49" s="679"/>
      <c r="Z49" s="679"/>
      <c r="AA49" s="679"/>
      <c r="AB49" s="679"/>
      <c r="AC49" s="679"/>
      <c r="AD49" s="679"/>
      <c r="AE49" s="680"/>
      <c r="AF49" s="681"/>
      <c r="AG49" s="682"/>
      <c r="AH49" s="682"/>
      <c r="AI49" s="682"/>
      <c r="AJ49" s="683"/>
      <c r="AK49" s="684"/>
      <c r="AL49" s="679"/>
      <c r="AM49" s="679"/>
      <c r="AN49" s="679"/>
      <c r="AO49" s="679"/>
      <c r="AP49" s="679"/>
      <c r="AQ49" s="679"/>
      <c r="AR49" s="679"/>
      <c r="AS49" s="679"/>
      <c r="AT49" s="679"/>
      <c r="AU49" s="679"/>
      <c r="AV49" s="679"/>
      <c r="AW49" s="679"/>
      <c r="AX49" s="679"/>
      <c r="AY49" s="679"/>
      <c r="AZ49" s="731"/>
      <c r="BA49" s="731"/>
      <c r="BB49" s="731"/>
      <c r="BC49" s="731"/>
      <c r="BD49" s="731"/>
      <c r="BE49" s="685"/>
      <c r="BF49" s="685"/>
      <c r="BG49" s="685"/>
      <c r="BH49" s="685"/>
      <c r="BI49" s="686"/>
      <c r="BJ49" s="63"/>
      <c r="BK49" s="63"/>
      <c r="BL49" s="63"/>
      <c r="BM49" s="63"/>
      <c r="BN49" s="63"/>
      <c r="BO49" s="62"/>
      <c r="BP49" s="62"/>
      <c r="BQ49" s="59">
        <v>43</v>
      </c>
      <c r="BR49" s="87"/>
      <c r="BS49" s="687"/>
      <c r="BT49" s="688"/>
      <c r="BU49" s="688"/>
      <c r="BV49" s="688"/>
      <c r="BW49" s="688"/>
      <c r="BX49" s="688"/>
      <c r="BY49" s="688"/>
      <c r="BZ49" s="688"/>
      <c r="CA49" s="688"/>
      <c r="CB49" s="688"/>
      <c r="CC49" s="688"/>
      <c r="CD49" s="688"/>
      <c r="CE49" s="688"/>
      <c r="CF49" s="688"/>
      <c r="CG49" s="689"/>
      <c r="CH49" s="690"/>
      <c r="CI49" s="682"/>
      <c r="CJ49" s="682"/>
      <c r="CK49" s="682"/>
      <c r="CL49" s="691"/>
      <c r="CM49" s="690"/>
      <c r="CN49" s="682"/>
      <c r="CO49" s="682"/>
      <c r="CP49" s="682"/>
      <c r="CQ49" s="691"/>
      <c r="CR49" s="690"/>
      <c r="CS49" s="682"/>
      <c r="CT49" s="682"/>
      <c r="CU49" s="682"/>
      <c r="CV49" s="691"/>
      <c r="CW49" s="690"/>
      <c r="CX49" s="682"/>
      <c r="CY49" s="682"/>
      <c r="CZ49" s="682"/>
      <c r="DA49" s="691"/>
      <c r="DB49" s="690"/>
      <c r="DC49" s="682"/>
      <c r="DD49" s="682"/>
      <c r="DE49" s="682"/>
      <c r="DF49" s="691"/>
      <c r="DG49" s="690"/>
      <c r="DH49" s="682"/>
      <c r="DI49" s="682"/>
      <c r="DJ49" s="682"/>
      <c r="DK49" s="691"/>
      <c r="DL49" s="690"/>
      <c r="DM49" s="682"/>
      <c r="DN49" s="682"/>
      <c r="DO49" s="682"/>
      <c r="DP49" s="691"/>
      <c r="DQ49" s="690"/>
      <c r="DR49" s="682"/>
      <c r="DS49" s="682"/>
      <c r="DT49" s="682"/>
      <c r="DU49" s="691"/>
      <c r="DV49" s="687"/>
      <c r="DW49" s="688"/>
      <c r="DX49" s="688"/>
      <c r="DY49" s="688"/>
      <c r="DZ49" s="706"/>
      <c r="EA49" s="54"/>
    </row>
    <row r="50" spans="1:131" s="51" customFormat="1" ht="26.25" customHeight="1" x14ac:dyDescent="0.2">
      <c r="A50" s="59">
        <v>23</v>
      </c>
      <c r="B50" s="687"/>
      <c r="C50" s="688"/>
      <c r="D50" s="688"/>
      <c r="E50" s="688"/>
      <c r="F50" s="688"/>
      <c r="G50" s="688"/>
      <c r="H50" s="688"/>
      <c r="I50" s="688"/>
      <c r="J50" s="688"/>
      <c r="K50" s="688"/>
      <c r="L50" s="688"/>
      <c r="M50" s="688"/>
      <c r="N50" s="688"/>
      <c r="O50" s="688"/>
      <c r="P50" s="689"/>
      <c r="Q50" s="741"/>
      <c r="R50" s="742"/>
      <c r="S50" s="742"/>
      <c r="T50" s="742"/>
      <c r="U50" s="742"/>
      <c r="V50" s="742"/>
      <c r="W50" s="742"/>
      <c r="X50" s="742"/>
      <c r="Y50" s="742"/>
      <c r="Z50" s="742"/>
      <c r="AA50" s="742"/>
      <c r="AB50" s="742"/>
      <c r="AC50" s="742"/>
      <c r="AD50" s="742"/>
      <c r="AE50" s="743"/>
      <c r="AF50" s="681"/>
      <c r="AG50" s="682"/>
      <c r="AH50" s="682"/>
      <c r="AI50" s="682"/>
      <c r="AJ50" s="683"/>
      <c r="AK50" s="744"/>
      <c r="AL50" s="742"/>
      <c r="AM50" s="742"/>
      <c r="AN50" s="742"/>
      <c r="AO50" s="742"/>
      <c r="AP50" s="742"/>
      <c r="AQ50" s="742"/>
      <c r="AR50" s="742"/>
      <c r="AS50" s="742"/>
      <c r="AT50" s="742"/>
      <c r="AU50" s="742"/>
      <c r="AV50" s="742"/>
      <c r="AW50" s="742"/>
      <c r="AX50" s="742"/>
      <c r="AY50" s="742"/>
      <c r="AZ50" s="745"/>
      <c r="BA50" s="745"/>
      <c r="BB50" s="745"/>
      <c r="BC50" s="745"/>
      <c r="BD50" s="745"/>
      <c r="BE50" s="685"/>
      <c r="BF50" s="685"/>
      <c r="BG50" s="685"/>
      <c r="BH50" s="685"/>
      <c r="BI50" s="686"/>
      <c r="BJ50" s="63"/>
      <c r="BK50" s="63"/>
      <c r="BL50" s="63"/>
      <c r="BM50" s="63"/>
      <c r="BN50" s="63"/>
      <c r="BO50" s="62"/>
      <c r="BP50" s="62"/>
      <c r="BQ50" s="59">
        <v>44</v>
      </c>
      <c r="BR50" s="87"/>
      <c r="BS50" s="687"/>
      <c r="BT50" s="688"/>
      <c r="BU50" s="688"/>
      <c r="BV50" s="688"/>
      <c r="BW50" s="688"/>
      <c r="BX50" s="688"/>
      <c r="BY50" s="688"/>
      <c r="BZ50" s="688"/>
      <c r="CA50" s="688"/>
      <c r="CB50" s="688"/>
      <c r="CC50" s="688"/>
      <c r="CD50" s="688"/>
      <c r="CE50" s="688"/>
      <c r="CF50" s="688"/>
      <c r="CG50" s="689"/>
      <c r="CH50" s="690"/>
      <c r="CI50" s="682"/>
      <c r="CJ50" s="682"/>
      <c r="CK50" s="682"/>
      <c r="CL50" s="691"/>
      <c r="CM50" s="690"/>
      <c r="CN50" s="682"/>
      <c r="CO50" s="682"/>
      <c r="CP50" s="682"/>
      <c r="CQ50" s="691"/>
      <c r="CR50" s="690"/>
      <c r="CS50" s="682"/>
      <c r="CT50" s="682"/>
      <c r="CU50" s="682"/>
      <c r="CV50" s="691"/>
      <c r="CW50" s="690"/>
      <c r="CX50" s="682"/>
      <c r="CY50" s="682"/>
      <c r="CZ50" s="682"/>
      <c r="DA50" s="691"/>
      <c r="DB50" s="690"/>
      <c r="DC50" s="682"/>
      <c r="DD50" s="682"/>
      <c r="DE50" s="682"/>
      <c r="DF50" s="691"/>
      <c r="DG50" s="690"/>
      <c r="DH50" s="682"/>
      <c r="DI50" s="682"/>
      <c r="DJ50" s="682"/>
      <c r="DK50" s="691"/>
      <c r="DL50" s="690"/>
      <c r="DM50" s="682"/>
      <c r="DN50" s="682"/>
      <c r="DO50" s="682"/>
      <c r="DP50" s="691"/>
      <c r="DQ50" s="690"/>
      <c r="DR50" s="682"/>
      <c r="DS50" s="682"/>
      <c r="DT50" s="682"/>
      <c r="DU50" s="691"/>
      <c r="DV50" s="687"/>
      <c r="DW50" s="688"/>
      <c r="DX50" s="688"/>
      <c r="DY50" s="688"/>
      <c r="DZ50" s="706"/>
      <c r="EA50" s="54"/>
    </row>
    <row r="51" spans="1:131" s="51" customFormat="1" ht="26.25" customHeight="1" x14ac:dyDescent="0.2">
      <c r="A51" s="59">
        <v>24</v>
      </c>
      <c r="B51" s="687"/>
      <c r="C51" s="688"/>
      <c r="D51" s="688"/>
      <c r="E51" s="688"/>
      <c r="F51" s="688"/>
      <c r="G51" s="688"/>
      <c r="H51" s="688"/>
      <c r="I51" s="688"/>
      <c r="J51" s="688"/>
      <c r="K51" s="688"/>
      <c r="L51" s="688"/>
      <c r="M51" s="688"/>
      <c r="N51" s="688"/>
      <c r="O51" s="688"/>
      <c r="P51" s="689"/>
      <c r="Q51" s="741"/>
      <c r="R51" s="742"/>
      <c r="S51" s="742"/>
      <c r="T51" s="742"/>
      <c r="U51" s="742"/>
      <c r="V51" s="742"/>
      <c r="W51" s="742"/>
      <c r="X51" s="742"/>
      <c r="Y51" s="742"/>
      <c r="Z51" s="742"/>
      <c r="AA51" s="742"/>
      <c r="AB51" s="742"/>
      <c r="AC51" s="742"/>
      <c r="AD51" s="742"/>
      <c r="AE51" s="743"/>
      <c r="AF51" s="681"/>
      <c r="AG51" s="682"/>
      <c r="AH51" s="682"/>
      <c r="AI51" s="682"/>
      <c r="AJ51" s="683"/>
      <c r="AK51" s="744"/>
      <c r="AL51" s="742"/>
      <c r="AM51" s="742"/>
      <c r="AN51" s="742"/>
      <c r="AO51" s="742"/>
      <c r="AP51" s="742"/>
      <c r="AQ51" s="742"/>
      <c r="AR51" s="742"/>
      <c r="AS51" s="742"/>
      <c r="AT51" s="742"/>
      <c r="AU51" s="742"/>
      <c r="AV51" s="742"/>
      <c r="AW51" s="742"/>
      <c r="AX51" s="742"/>
      <c r="AY51" s="742"/>
      <c r="AZ51" s="745"/>
      <c r="BA51" s="745"/>
      <c r="BB51" s="745"/>
      <c r="BC51" s="745"/>
      <c r="BD51" s="745"/>
      <c r="BE51" s="685"/>
      <c r="BF51" s="685"/>
      <c r="BG51" s="685"/>
      <c r="BH51" s="685"/>
      <c r="BI51" s="686"/>
      <c r="BJ51" s="63"/>
      <c r="BK51" s="63"/>
      <c r="BL51" s="63"/>
      <c r="BM51" s="63"/>
      <c r="BN51" s="63"/>
      <c r="BO51" s="62"/>
      <c r="BP51" s="62"/>
      <c r="BQ51" s="59">
        <v>45</v>
      </c>
      <c r="BR51" s="87"/>
      <c r="BS51" s="687"/>
      <c r="BT51" s="688"/>
      <c r="BU51" s="688"/>
      <c r="BV51" s="688"/>
      <c r="BW51" s="688"/>
      <c r="BX51" s="688"/>
      <c r="BY51" s="688"/>
      <c r="BZ51" s="688"/>
      <c r="CA51" s="688"/>
      <c r="CB51" s="688"/>
      <c r="CC51" s="688"/>
      <c r="CD51" s="688"/>
      <c r="CE51" s="688"/>
      <c r="CF51" s="688"/>
      <c r="CG51" s="689"/>
      <c r="CH51" s="690"/>
      <c r="CI51" s="682"/>
      <c r="CJ51" s="682"/>
      <c r="CK51" s="682"/>
      <c r="CL51" s="691"/>
      <c r="CM51" s="690"/>
      <c r="CN51" s="682"/>
      <c r="CO51" s="682"/>
      <c r="CP51" s="682"/>
      <c r="CQ51" s="691"/>
      <c r="CR51" s="690"/>
      <c r="CS51" s="682"/>
      <c r="CT51" s="682"/>
      <c r="CU51" s="682"/>
      <c r="CV51" s="691"/>
      <c r="CW51" s="690"/>
      <c r="CX51" s="682"/>
      <c r="CY51" s="682"/>
      <c r="CZ51" s="682"/>
      <c r="DA51" s="691"/>
      <c r="DB51" s="690"/>
      <c r="DC51" s="682"/>
      <c r="DD51" s="682"/>
      <c r="DE51" s="682"/>
      <c r="DF51" s="691"/>
      <c r="DG51" s="690"/>
      <c r="DH51" s="682"/>
      <c r="DI51" s="682"/>
      <c r="DJ51" s="682"/>
      <c r="DK51" s="691"/>
      <c r="DL51" s="690"/>
      <c r="DM51" s="682"/>
      <c r="DN51" s="682"/>
      <c r="DO51" s="682"/>
      <c r="DP51" s="691"/>
      <c r="DQ51" s="690"/>
      <c r="DR51" s="682"/>
      <c r="DS51" s="682"/>
      <c r="DT51" s="682"/>
      <c r="DU51" s="691"/>
      <c r="DV51" s="687"/>
      <c r="DW51" s="688"/>
      <c r="DX51" s="688"/>
      <c r="DY51" s="688"/>
      <c r="DZ51" s="706"/>
      <c r="EA51" s="54"/>
    </row>
    <row r="52" spans="1:131" s="51" customFormat="1" ht="26.25" customHeight="1" x14ac:dyDescent="0.2">
      <c r="A52" s="59">
        <v>25</v>
      </c>
      <c r="B52" s="687"/>
      <c r="C52" s="688"/>
      <c r="D52" s="688"/>
      <c r="E52" s="688"/>
      <c r="F52" s="688"/>
      <c r="G52" s="688"/>
      <c r="H52" s="688"/>
      <c r="I52" s="688"/>
      <c r="J52" s="688"/>
      <c r="K52" s="688"/>
      <c r="L52" s="688"/>
      <c r="M52" s="688"/>
      <c r="N52" s="688"/>
      <c r="O52" s="688"/>
      <c r="P52" s="689"/>
      <c r="Q52" s="741"/>
      <c r="R52" s="742"/>
      <c r="S52" s="742"/>
      <c r="T52" s="742"/>
      <c r="U52" s="742"/>
      <c r="V52" s="742"/>
      <c r="W52" s="742"/>
      <c r="X52" s="742"/>
      <c r="Y52" s="742"/>
      <c r="Z52" s="742"/>
      <c r="AA52" s="742"/>
      <c r="AB52" s="742"/>
      <c r="AC52" s="742"/>
      <c r="AD52" s="742"/>
      <c r="AE52" s="743"/>
      <c r="AF52" s="681"/>
      <c r="AG52" s="682"/>
      <c r="AH52" s="682"/>
      <c r="AI52" s="682"/>
      <c r="AJ52" s="683"/>
      <c r="AK52" s="744"/>
      <c r="AL52" s="742"/>
      <c r="AM52" s="742"/>
      <c r="AN52" s="742"/>
      <c r="AO52" s="742"/>
      <c r="AP52" s="742"/>
      <c r="AQ52" s="742"/>
      <c r="AR52" s="742"/>
      <c r="AS52" s="742"/>
      <c r="AT52" s="742"/>
      <c r="AU52" s="742"/>
      <c r="AV52" s="742"/>
      <c r="AW52" s="742"/>
      <c r="AX52" s="742"/>
      <c r="AY52" s="742"/>
      <c r="AZ52" s="745"/>
      <c r="BA52" s="745"/>
      <c r="BB52" s="745"/>
      <c r="BC52" s="745"/>
      <c r="BD52" s="745"/>
      <c r="BE52" s="685"/>
      <c r="BF52" s="685"/>
      <c r="BG52" s="685"/>
      <c r="BH52" s="685"/>
      <c r="BI52" s="686"/>
      <c r="BJ52" s="63"/>
      <c r="BK52" s="63"/>
      <c r="BL52" s="63"/>
      <c r="BM52" s="63"/>
      <c r="BN52" s="63"/>
      <c r="BO52" s="62"/>
      <c r="BP52" s="62"/>
      <c r="BQ52" s="59">
        <v>46</v>
      </c>
      <c r="BR52" s="87"/>
      <c r="BS52" s="687"/>
      <c r="BT52" s="688"/>
      <c r="BU52" s="688"/>
      <c r="BV52" s="688"/>
      <c r="BW52" s="688"/>
      <c r="BX52" s="688"/>
      <c r="BY52" s="688"/>
      <c r="BZ52" s="688"/>
      <c r="CA52" s="688"/>
      <c r="CB52" s="688"/>
      <c r="CC52" s="688"/>
      <c r="CD52" s="688"/>
      <c r="CE52" s="688"/>
      <c r="CF52" s="688"/>
      <c r="CG52" s="689"/>
      <c r="CH52" s="690"/>
      <c r="CI52" s="682"/>
      <c r="CJ52" s="682"/>
      <c r="CK52" s="682"/>
      <c r="CL52" s="691"/>
      <c r="CM52" s="690"/>
      <c r="CN52" s="682"/>
      <c r="CO52" s="682"/>
      <c r="CP52" s="682"/>
      <c r="CQ52" s="691"/>
      <c r="CR52" s="690"/>
      <c r="CS52" s="682"/>
      <c r="CT52" s="682"/>
      <c r="CU52" s="682"/>
      <c r="CV52" s="691"/>
      <c r="CW52" s="690"/>
      <c r="CX52" s="682"/>
      <c r="CY52" s="682"/>
      <c r="CZ52" s="682"/>
      <c r="DA52" s="691"/>
      <c r="DB52" s="690"/>
      <c r="DC52" s="682"/>
      <c r="DD52" s="682"/>
      <c r="DE52" s="682"/>
      <c r="DF52" s="691"/>
      <c r="DG52" s="690"/>
      <c r="DH52" s="682"/>
      <c r="DI52" s="682"/>
      <c r="DJ52" s="682"/>
      <c r="DK52" s="691"/>
      <c r="DL52" s="690"/>
      <c r="DM52" s="682"/>
      <c r="DN52" s="682"/>
      <c r="DO52" s="682"/>
      <c r="DP52" s="691"/>
      <c r="DQ52" s="690"/>
      <c r="DR52" s="682"/>
      <c r="DS52" s="682"/>
      <c r="DT52" s="682"/>
      <c r="DU52" s="691"/>
      <c r="DV52" s="687"/>
      <c r="DW52" s="688"/>
      <c r="DX52" s="688"/>
      <c r="DY52" s="688"/>
      <c r="DZ52" s="706"/>
      <c r="EA52" s="54"/>
    </row>
    <row r="53" spans="1:131" s="51" customFormat="1" ht="26.25" customHeight="1" x14ac:dyDescent="0.2">
      <c r="A53" s="59">
        <v>26</v>
      </c>
      <c r="B53" s="687"/>
      <c r="C53" s="688"/>
      <c r="D53" s="688"/>
      <c r="E53" s="688"/>
      <c r="F53" s="688"/>
      <c r="G53" s="688"/>
      <c r="H53" s="688"/>
      <c r="I53" s="688"/>
      <c r="J53" s="688"/>
      <c r="K53" s="688"/>
      <c r="L53" s="688"/>
      <c r="M53" s="688"/>
      <c r="N53" s="688"/>
      <c r="O53" s="688"/>
      <c r="P53" s="689"/>
      <c r="Q53" s="741"/>
      <c r="R53" s="742"/>
      <c r="S53" s="742"/>
      <c r="T53" s="742"/>
      <c r="U53" s="742"/>
      <c r="V53" s="742"/>
      <c r="W53" s="742"/>
      <c r="X53" s="742"/>
      <c r="Y53" s="742"/>
      <c r="Z53" s="742"/>
      <c r="AA53" s="742"/>
      <c r="AB53" s="742"/>
      <c r="AC53" s="742"/>
      <c r="AD53" s="742"/>
      <c r="AE53" s="743"/>
      <c r="AF53" s="681"/>
      <c r="AG53" s="682"/>
      <c r="AH53" s="682"/>
      <c r="AI53" s="682"/>
      <c r="AJ53" s="683"/>
      <c r="AK53" s="744"/>
      <c r="AL53" s="742"/>
      <c r="AM53" s="742"/>
      <c r="AN53" s="742"/>
      <c r="AO53" s="742"/>
      <c r="AP53" s="742"/>
      <c r="AQ53" s="742"/>
      <c r="AR53" s="742"/>
      <c r="AS53" s="742"/>
      <c r="AT53" s="742"/>
      <c r="AU53" s="742"/>
      <c r="AV53" s="742"/>
      <c r="AW53" s="742"/>
      <c r="AX53" s="742"/>
      <c r="AY53" s="742"/>
      <c r="AZ53" s="745"/>
      <c r="BA53" s="745"/>
      <c r="BB53" s="745"/>
      <c r="BC53" s="745"/>
      <c r="BD53" s="745"/>
      <c r="BE53" s="685"/>
      <c r="BF53" s="685"/>
      <c r="BG53" s="685"/>
      <c r="BH53" s="685"/>
      <c r="BI53" s="686"/>
      <c r="BJ53" s="63"/>
      <c r="BK53" s="63"/>
      <c r="BL53" s="63"/>
      <c r="BM53" s="63"/>
      <c r="BN53" s="63"/>
      <c r="BO53" s="62"/>
      <c r="BP53" s="62"/>
      <c r="BQ53" s="59">
        <v>47</v>
      </c>
      <c r="BR53" s="87"/>
      <c r="BS53" s="687"/>
      <c r="BT53" s="688"/>
      <c r="BU53" s="688"/>
      <c r="BV53" s="688"/>
      <c r="BW53" s="688"/>
      <c r="BX53" s="688"/>
      <c r="BY53" s="688"/>
      <c r="BZ53" s="688"/>
      <c r="CA53" s="688"/>
      <c r="CB53" s="688"/>
      <c r="CC53" s="688"/>
      <c r="CD53" s="688"/>
      <c r="CE53" s="688"/>
      <c r="CF53" s="688"/>
      <c r="CG53" s="689"/>
      <c r="CH53" s="690"/>
      <c r="CI53" s="682"/>
      <c r="CJ53" s="682"/>
      <c r="CK53" s="682"/>
      <c r="CL53" s="691"/>
      <c r="CM53" s="690"/>
      <c r="CN53" s="682"/>
      <c r="CO53" s="682"/>
      <c r="CP53" s="682"/>
      <c r="CQ53" s="691"/>
      <c r="CR53" s="690"/>
      <c r="CS53" s="682"/>
      <c r="CT53" s="682"/>
      <c r="CU53" s="682"/>
      <c r="CV53" s="691"/>
      <c r="CW53" s="690"/>
      <c r="CX53" s="682"/>
      <c r="CY53" s="682"/>
      <c r="CZ53" s="682"/>
      <c r="DA53" s="691"/>
      <c r="DB53" s="690"/>
      <c r="DC53" s="682"/>
      <c r="DD53" s="682"/>
      <c r="DE53" s="682"/>
      <c r="DF53" s="691"/>
      <c r="DG53" s="690"/>
      <c r="DH53" s="682"/>
      <c r="DI53" s="682"/>
      <c r="DJ53" s="682"/>
      <c r="DK53" s="691"/>
      <c r="DL53" s="690"/>
      <c r="DM53" s="682"/>
      <c r="DN53" s="682"/>
      <c r="DO53" s="682"/>
      <c r="DP53" s="691"/>
      <c r="DQ53" s="690"/>
      <c r="DR53" s="682"/>
      <c r="DS53" s="682"/>
      <c r="DT53" s="682"/>
      <c r="DU53" s="691"/>
      <c r="DV53" s="687"/>
      <c r="DW53" s="688"/>
      <c r="DX53" s="688"/>
      <c r="DY53" s="688"/>
      <c r="DZ53" s="706"/>
      <c r="EA53" s="54"/>
    </row>
    <row r="54" spans="1:131" s="51" customFormat="1" ht="26.25" customHeight="1" x14ac:dyDescent="0.2">
      <c r="A54" s="59">
        <v>27</v>
      </c>
      <c r="B54" s="687"/>
      <c r="C54" s="688"/>
      <c r="D54" s="688"/>
      <c r="E54" s="688"/>
      <c r="F54" s="688"/>
      <c r="G54" s="688"/>
      <c r="H54" s="688"/>
      <c r="I54" s="688"/>
      <c r="J54" s="688"/>
      <c r="K54" s="688"/>
      <c r="L54" s="688"/>
      <c r="M54" s="688"/>
      <c r="N54" s="688"/>
      <c r="O54" s="688"/>
      <c r="P54" s="689"/>
      <c r="Q54" s="741"/>
      <c r="R54" s="742"/>
      <c r="S54" s="742"/>
      <c r="T54" s="742"/>
      <c r="U54" s="742"/>
      <c r="V54" s="742"/>
      <c r="W54" s="742"/>
      <c r="X54" s="742"/>
      <c r="Y54" s="742"/>
      <c r="Z54" s="742"/>
      <c r="AA54" s="742"/>
      <c r="AB54" s="742"/>
      <c r="AC54" s="742"/>
      <c r="AD54" s="742"/>
      <c r="AE54" s="743"/>
      <c r="AF54" s="681"/>
      <c r="AG54" s="682"/>
      <c r="AH54" s="682"/>
      <c r="AI54" s="682"/>
      <c r="AJ54" s="683"/>
      <c r="AK54" s="744"/>
      <c r="AL54" s="742"/>
      <c r="AM54" s="742"/>
      <c r="AN54" s="742"/>
      <c r="AO54" s="742"/>
      <c r="AP54" s="742"/>
      <c r="AQ54" s="742"/>
      <c r="AR54" s="742"/>
      <c r="AS54" s="742"/>
      <c r="AT54" s="742"/>
      <c r="AU54" s="742"/>
      <c r="AV54" s="742"/>
      <c r="AW54" s="742"/>
      <c r="AX54" s="742"/>
      <c r="AY54" s="742"/>
      <c r="AZ54" s="745"/>
      <c r="BA54" s="745"/>
      <c r="BB54" s="745"/>
      <c r="BC54" s="745"/>
      <c r="BD54" s="745"/>
      <c r="BE54" s="685"/>
      <c r="BF54" s="685"/>
      <c r="BG54" s="685"/>
      <c r="BH54" s="685"/>
      <c r="BI54" s="686"/>
      <c r="BJ54" s="63"/>
      <c r="BK54" s="63"/>
      <c r="BL54" s="63"/>
      <c r="BM54" s="63"/>
      <c r="BN54" s="63"/>
      <c r="BO54" s="62"/>
      <c r="BP54" s="62"/>
      <c r="BQ54" s="59">
        <v>48</v>
      </c>
      <c r="BR54" s="87"/>
      <c r="BS54" s="687"/>
      <c r="BT54" s="688"/>
      <c r="BU54" s="688"/>
      <c r="BV54" s="688"/>
      <c r="BW54" s="688"/>
      <c r="BX54" s="688"/>
      <c r="BY54" s="688"/>
      <c r="BZ54" s="688"/>
      <c r="CA54" s="688"/>
      <c r="CB54" s="688"/>
      <c r="CC54" s="688"/>
      <c r="CD54" s="688"/>
      <c r="CE54" s="688"/>
      <c r="CF54" s="688"/>
      <c r="CG54" s="689"/>
      <c r="CH54" s="690"/>
      <c r="CI54" s="682"/>
      <c r="CJ54" s="682"/>
      <c r="CK54" s="682"/>
      <c r="CL54" s="691"/>
      <c r="CM54" s="690"/>
      <c r="CN54" s="682"/>
      <c r="CO54" s="682"/>
      <c r="CP54" s="682"/>
      <c r="CQ54" s="691"/>
      <c r="CR54" s="690"/>
      <c r="CS54" s="682"/>
      <c r="CT54" s="682"/>
      <c r="CU54" s="682"/>
      <c r="CV54" s="691"/>
      <c r="CW54" s="690"/>
      <c r="CX54" s="682"/>
      <c r="CY54" s="682"/>
      <c r="CZ54" s="682"/>
      <c r="DA54" s="691"/>
      <c r="DB54" s="690"/>
      <c r="DC54" s="682"/>
      <c r="DD54" s="682"/>
      <c r="DE54" s="682"/>
      <c r="DF54" s="691"/>
      <c r="DG54" s="690"/>
      <c r="DH54" s="682"/>
      <c r="DI54" s="682"/>
      <c r="DJ54" s="682"/>
      <c r="DK54" s="691"/>
      <c r="DL54" s="690"/>
      <c r="DM54" s="682"/>
      <c r="DN54" s="682"/>
      <c r="DO54" s="682"/>
      <c r="DP54" s="691"/>
      <c r="DQ54" s="690"/>
      <c r="DR54" s="682"/>
      <c r="DS54" s="682"/>
      <c r="DT54" s="682"/>
      <c r="DU54" s="691"/>
      <c r="DV54" s="687"/>
      <c r="DW54" s="688"/>
      <c r="DX54" s="688"/>
      <c r="DY54" s="688"/>
      <c r="DZ54" s="706"/>
      <c r="EA54" s="54"/>
    </row>
    <row r="55" spans="1:131" s="51" customFormat="1" ht="26.25" customHeight="1" x14ac:dyDescent="0.2">
      <c r="A55" s="59">
        <v>28</v>
      </c>
      <c r="B55" s="687"/>
      <c r="C55" s="688"/>
      <c r="D55" s="688"/>
      <c r="E55" s="688"/>
      <c r="F55" s="688"/>
      <c r="G55" s="688"/>
      <c r="H55" s="688"/>
      <c r="I55" s="688"/>
      <c r="J55" s="688"/>
      <c r="K55" s="688"/>
      <c r="L55" s="688"/>
      <c r="M55" s="688"/>
      <c r="N55" s="688"/>
      <c r="O55" s="688"/>
      <c r="P55" s="689"/>
      <c r="Q55" s="741"/>
      <c r="R55" s="742"/>
      <c r="S55" s="742"/>
      <c r="T55" s="742"/>
      <c r="U55" s="742"/>
      <c r="V55" s="742"/>
      <c r="W55" s="742"/>
      <c r="X55" s="742"/>
      <c r="Y55" s="742"/>
      <c r="Z55" s="742"/>
      <c r="AA55" s="742"/>
      <c r="AB55" s="742"/>
      <c r="AC55" s="742"/>
      <c r="AD55" s="742"/>
      <c r="AE55" s="743"/>
      <c r="AF55" s="681"/>
      <c r="AG55" s="682"/>
      <c r="AH55" s="682"/>
      <c r="AI55" s="682"/>
      <c r="AJ55" s="683"/>
      <c r="AK55" s="744"/>
      <c r="AL55" s="742"/>
      <c r="AM55" s="742"/>
      <c r="AN55" s="742"/>
      <c r="AO55" s="742"/>
      <c r="AP55" s="742"/>
      <c r="AQ55" s="742"/>
      <c r="AR55" s="742"/>
      <c r="AS55" s="742"/>
      <c r="AT55" s="742"/>
      <c r="AU55" s="742"/>
      <c r="AV55" s="742"/>
      <c r="AW55" s="742"/>
      <c r="AX55" s="742"/>
      <c r="AY55" s="742"/>
      <c r="AZ55" s="745"/>
      <c r="BA55" s="745"/>
      <c r="BB55" s="745"/>
      <c r="BC55" s="745"/>
      <c r="BD55" s="745"/>
      <c r="BE55" s="685"/>
      <c r="BF55" s="685"/>
      <c r="BG55" s="685"/>
      <c r="BH55" s="685"/>
      <c r="BI55" s="686"/>
      <c r="BJ55" s="63"/>
      <c r="BK55" s="63"/>
      <c r="BL55" s="63"/>
      <c r="BM55" s="63"/>
      <c r="BN55" s="63"/>
      <c r="BO55" s="62"/>
      <c r="BP55" s="62"/>
      <c r="BQ55" s="59">
        <v>49</v>
      </c>
      <c r="BR55" s="87"/>
      <c r="BS55" s="687"/>
      <c r="BT55" s="688"/>
      <c r="BU55" s="688"/>
      <c r="BV55" s="688"/>
      <c r="BW55" s="688"/>
      <c r="BX55" s="688"/>
      <c r="BY55" s="688"/>
      <c r="BZ55" s="688"/>
      <c r="CA55" s="688"/>
      <c r="CB55" s="688"/>
      <c r="CC55" s="688"/>
      <c r="CD55" s="688"/>
      <c r="CE55" s="688"/>
      <c r="CF55" s="688"/>
      <c r="CG55" s="689"/>
      <c r="CH55" s="690"/>
      <c r="CI55" s="682"/>
      <c r="CJ55" s="682"/>
      <c r="CK55" s="682"/>
      <c r="CL55" s="691"/>
      <c r="CM55" s="690"/>
      <c r="CN55" s="682"/>
      <c r="CO55" s="682"/>
      <c r="CP55" s="682"/>
      <c r="CQ55" s="691"/>
      <c r="CR55" s="690"/>
      <c r="CS55" s="682"/>
      <c r="CT55" s="682"/>
      <c r="CU55" s="682"/>
      <c r="CV55" s="691"/>
      <c r="CW55" s="690"/>
      <c r="CX55" s="682"/>
      <c r="CY55" s="682"/>
      <c r="CZ55" s="682"/>
      <c r="DA55" s="691"/>
      <c r="DB55" s="690"/>
      <c r="DC55" s="682"/>
      <c r="DD55" s="682"/>
      <c r="DE55" s="682"/>
      <c r="DF55" s="691"/>
      <c r="DG55" s="690"/>
      <c r="DH55" s="682"/>
      <c r="DI55" s="682"/>
      <c r="DJ55" s="682"/>
      <c r="DK55" s="691"/>
      <c r="DL55" s="690"/>
      <c r="DM55" s="682"/>
      <c r="DN55" s="682"/>
      <c r="DO55" s="682"/>
      <c r="DP55" s="691"/>
      <c r="DQ55" s="690"/>
      <c r="DR55" s="682"/>
      <c r="DS55" s="682"/>
      <c r="DT55" s="682"/>
      <c r="DU55" s="691"/>
      <c r="DV55" s="687"/>
      <c r="DW55" s="688"/>
      <c r="DX55" s="688"/>
      <c r="DY55" s="688"/>
      <c r="DZ55" s="706"/>
      <c r="EA55" s="54"/>
    </row>
    <row r="56" spans="1:131" s="51" customFormat="1" ht="26.25" customHeight="1" x14ac:dyDescent="0.2">
      <c r="A56" s="59">
        <v>29</v>
      </c>
      <c r="B56" s="687"/>
      <c r="C56" s="688"/>
      <c r="D56" s="688"/>
      <c r="E56" s="688"/>
      <c r="F56" s="688"/>
      <c r="G56" s="688"/>
      <c r="H56" s="688"/>
      <c r="I56" s="688"/>
      <c r="J56" s="688"/>
      <c r="K56" s="688"/>
      <c r="L56" s="688"/>
      <c r="M56" s="688"/>
      <c r="N56" s="688"/>
      <c r="O56" s="688"/>
      <c r="P56" s="689"/>
      <c r="Q56" s="741"/>
      <c r="R56" s="742"/>
      <c r="S56" s="742"/>
      <c r="T56" s="742"/>
      <c r="U56" s="742"/>
      <c r="V56" s="742"/>
      <c r="W56" s="742"/>
      <c r="X56" s="742"/>
      <c r="Y56" s="742"/>
      <c r="Z56" s="742"/>
      <c r="AA56" s="742"/>
      <c r="AB56" s="742"/>
      <c r="AC56" s="742"/>
      <c r="AD56" s="742"/>
      <c r="AE56" s="743"/>
      <c r="AF56" s="681"/>
      <c r="AG56" s="682"/>
      <c r="AH56" s="682"/>
      <c r="AI56" s="682"/>
      <c r="AJ56" s="683"/>
      <c r="AK56" s="744"/>
      <c r="AL56" s="742"/>
      <c r="AM56" s="742"/>
      <c r="AN56" s="742"/>
      <c r="AO56" s="742"/>
      <c r="AP56" s="742"/>
      <c r="AQ56" s="742"/>
      <c r="AR56" s="742"/>
      <c r="AS56" s="742"/>
      <c r="AT56" s="742"/>
      <c r="AU56" s="742"/>
      <c r="AV56" s="742"/>
      <c r="AW56" s="742"/>
      <c r="AX56" s="742"/>
      <c r="AY56" s="742"/>
      <c r="AZ56" s="745"/>
      <c r="BA56" s="745"/>
      <c r="BB56" s="745"/>
      <c r="BC56" s="745"/>
      <c r="BD56" s="745"/>
      <c r="BE56" s="685"/>
      <c r="BF56" s="685"/>
      <c r="BG56" s="685"/>
      <c r="BH56" s="685"/>
      <c r="BI56" s="686"/>
      <c r="BJ56" s="63"/>
      <c r="BK56" s="63"/>
      <c r="BL56" s="63"/>
      <c r="BM56" s="63"/>
      <c r="BN56" s="63"/>
      <c r="BO56" s="62"/>
      <c r="BP56" s="62"/>
      <c r="BQ56" s="59">
        <v>50</v>
      </c>
      <c r="BR56" s="87"/>
      <c r="BS56" s="687"/>
      <c r="BT56" s="688"/>
      <c r="BU56" s="688"/>
      <c r="BV56" s="688"/>
      <c r="BW56" s="688"/>
      <c r="BX56" s="688"/>
      <c r="BY56" s="688"/>
      <c r="BZ56" s="688"/>
      <c r="CA56" s="688"/>
      <c r="CB56" s="688"/>
      <c r="CC56" s="688"/>
      <c r="CD56" s="688"/>
      <c r="CE56" s="688"/>
      <c r="CF56" s="688"/>
      <c r="CG56" s="689"/>
      <c r="CH56" s="690"/>
      <c r="CI56" s="682"/>
      <c r="CJ56" s="682"/>
      <c r="CK56" s="682"/>
      <c r="CL56" s="691"/>
      <c r="CM56" s="690"/>
      <c r="CN56" s="682"/>
      <c r="CO56" s="682"/>
      <c r="CP56" s="682"/>
      <c r="CQ56" s="691"/>
      <c r="CR56" s="690"/>
      <c r="CS56" s="682"/>
      <c r="CT56" s="682"/>
      <c r="CU56" s="682"/>
      <c r="CV56" s="691"/>
      <c r="CW56" s="690"/>
      <c r="CX56" s="682"/>
      <c r="CY56" s="682"/>
      <c r="CZ56" s="682"/>
      <c r="DA56" s="691"/>
      <c r="DB56" s="690"/>
      <c r="DC56" s="682"/>
      <c r="DD56" s="682"/>
      <c r="DE56" s="682"/>
      <c r="DF56" s="691"/>
      <c r="DG56" s="690"/>
      <c r="DH56" s="682"/>
      <c r="DI56" s="682"/>
      <c r="DJ56" s="682"/>
      <c r="DK56" s="691"/>
      <c r="DL56" s="690"/>
      <c r="DM56" s="682"/>
      <c r="DN56" s="682"/>
      <c r="DO56" s="682"/>
      <c r="DP56" s="691"/>
      <c r="DQ56" s="690"/>
      <c r="DR56" s="682"/>
      <c r="DS56" s="682"/>
      <c r="DT56" s="682"/>
      <c r="DU56" s="691"/>
      <c r="DV56" s="687"/>
      <c r="DW56" s="688"/>
      <c r="DX56" s="688"/>
      <c r="DY56" s="688"/>
      <c r="DZ56" s="706"/>
      <c r="EA56" s="54"/>
    </row>
    <row r="57" spans="1:131" s="51" customFormat="1" ht="26.25" customHeight="1" x14ac:dyDescent="0.2">
      <c r="A57" s="59">
        <v>30</v>
      </c>
      <c r="B57" s="687"/>
      <c r="C57" s="688"/>
      <c r="D57" s="688"/>
      <c r="E57" s="688"/>
      <c r="F57" s="688"/>
      <c r="G57" s="688"/>
      <c r="H57" s="688"/>
      <c r="I57" s="688"/>
      <c r="J57" s="688"/>
      <c r="K57" s="688"/>
      <c r="L57" s="688"/>
      <c r="M57" s="688"/>
      <c r="N57" s="688"/>
      <c r="O57" s="688"/>
      <c r="P57" s="689"/>
      <c r="Q57" s="741"/>
      <c r="R57" s="742"/>
      <c r="S57" s="742"/>
      <c r="T57" s="742"/>
      <c r="U57" s="742"/>
      <c r="V57" s="742"/>
      <c r="W57" s="742"/>
      <c r="X57" s="742"/>
      <c r="Y57" s="742"/>
      <c r="Z57" s="742"/>
      <c r="AA57" s="742"/>
      <c r="AB57" s="742"/>
      <c r="AC57" s="742"/>
      <c r="AD57" s="742"/>
      <c r="AE57" s="743"/>
      <c r="AF57" s="681"/>
      <c r="AG57" s="682"/>
      <c r="AH57" s="682"/>
      <c r="AI57" s="682"/>
      <c r="AJ57" s="683"/>
      <c r="AK57" s="744"/>
      <c r="AL57" s="742"/>
      <c r="AM57" s="742"/>
      <c r="AN57" s="742"/>
      <c r="AO57" s="742"/>
      <c r="AP57" s="742"/>
      <c r="AQ57" s="742"/>
      <c r="AR57" s="742"/>
      <c r="AS57" s="742"/>
      <c r="AT57" s="742"/>
      <c r="AU57" s="742"/>
      <c r="AV57" s="742"/>
      <c r="AW57" s="742"/>
      <c r="AX57" s="742"/>
      <c r="AY57" s="742"/>
      <c r="AZ57" s="745"/>
      <c r="BA57" s="745"/>
      <c r="BB57" s="745"/>
      <c r="BC57" s="745"/>
      <c r="BD57" s="745"/>
      <c r="BE57" s="685"/>
      <c r="BF57" s="685"/>
      <c r="BG57" s="685"/>
      <c r="BH57" s="685"/>
      <c r="BI57" s="686"/>
      <c r="BJ57" s="63"/>
      <c r="BK57" s="63"/>
      <c r="BL57" s="63"/>
      <c r="BM57" s="63"/>
      <c r="BN57" s="63"/>
      <c r="BO57" s="62"/>
      <c r="BP57" s="62"/>
      <c r="BQ57" s="59">
        <v>51</v>
      </c>
      <c r="BR57" s="87"/>
      <c r="BS57" s="687"/>
      <c r="BT57" s="688"/>
      <c r="BU57" s="688"/>
      <c r="BV57" s="688"/>
      <c r="BW57" s="688"/>
      <c r="BX57" s="688"/>
      <c r="BY57" s="688"/>
      <c r="BZ57" s="688"/>
      <c r="CA57" s="688"/>
      <c r="CB57" s="688"/>
      <c r="CC57" s="688"/>
      <c r="CD57" s="688"/>
      <c r="CE57" s="688"/>
      <c r="CF57" s="688"/>
      <c r="CG57" s="689"/>
      <c r="CH57" s="690"/>
      <c r="CI57" s="682"/>
      <c r="CJ57" s="682"/>
      <c r="CK57" s="682"/>
      <c r="CL57" s="691"/>
      <c r="CM57" s="690"/>
      <c r="CN57" s="682"/>
      <c r="CO57" s="682"/>
      <c r="CP57" s="682"/>
      <c r="CQ57" s="691"/>
      <c r="CR57" s="690"/>
      <c r="CS57" s="682"/>
      <c r="CT57" s="682"/>
      <c r="CU57" s="682"/>
      <c r="CV57" s="691"/>
      <c r="CW57" s="690"/>
      <c r="CX57" s="682"/>
      <c r="CY57" s="682"/>
      <c r="CZ57" s="682"/>
      <c r="DA57" s="691"/>
      <c r="DB57" s="690"/>
      <c r="DC57" s="682"/>
      <c r="DD57" s="682"/>
      <c r="DE57" s="682"/>
      <c r="DF57" s="691"/>
      <c r="DG57" s="690"/>
      <c r="DH57" s="682"/>
      <c r="DI57" s="682"/>
      <c r="DJ57" s="682"/>
      <c r="DK57" s="691"/>
      <c r="DL57" s="690"/>
      <c r="DM57" s="682"/>
      <c r="DN57" s="682"/>
      <c r="DO57" s="682"/>
      <c r="DP57" s="691"/>
      <c r="DQ57" s="690"/>
      <c r="DR57" s="682"/>
      <c r="DS57" s="682"/>
      <c r="DT57" s="682"/>
      <c r="DU57" s="691"/>
      <c r="DV57" s="687"/>
      <c r="DW57" s="688"/>
      <c r="DX57" s="688"/>
      <c r="DY57" s="688"/>
      <c r="DZ57" s="706"/>
      <c r="EA57" s="54"/>
    </row>
    <row r="58" spans="1:131" s="51" customFormat="1" ht="26.25" customHeight="1" x14ac:dyDescent="0.2">
      <c r="A58" s="59">
        <v>31</v>
      </c>
      <c r="B58" s="687"/>
      <c r="C58" s="688"/>
      <c r="D58" s="688"/>
      <c r="E58" s="688"/>
      <c r="F58" s="688"/>
      <c r="G58" s="688"/>
      <c r="H58" s="688"/>
      <c r="I58" s="688"/>
      <c r="J58" s="688"/>
      <c r="K58" s="688"/>
      <c r="L58" s="688"/>
      <c r="M58" s="688"/>
      <c r="N58" s="688"/>
      <c r="O58" s="688"/>
      <c r="P58" s="689"/>
      <c r="Q58" s="741"/>
      <c r="R58" s="742"/>
      <c r="S58" s="742"/>
      <c r="T58" s="742"/>
      <c r="U58" s="742"/>
      <c r="V58" s="742"/>
      <c r="W58" s="742"/>
      <c r="X58" s="742"/>
      <c r="Y58" s="742"/>
      <c r="Z58" s="742"/>
      <c r="AA58" s="742"/>
      <c r="AB58" s="742"/>
      <c r="AC58" s="742"/>
      <c r="AD58" s="742"/>
      <c r="AE58" s="743"/>
      <c r="AF58" s="681"/>
      <c r="AG58" s="682"/>
      <c r="AH58" s="682"/>
      <c r="AI58" s="682"/>
      <c r="AJ58" s="683"/>
      <c r="AK58" s="744"/>
      <c r="AL58" s="742"/>
      <c r="AM58" s="742"/>
      <c r="AN58" s="742"/>
      <c r="AO58" s="742"/>
      <c r="AP58" s="742"/>
      <c r="AQ58" s="742"/>
      <c r="AR58" s="742"/>
      <c r="AS58" s="742"/>
      <c r="AT58" s="742"/>
      <c r="AU58" s="742"/>
      <c r="AV58" s="742"/>
      <c r="AW58" s="742"/>
      <c r="AX58" s="742"/>
      <c r="AY58" s="742"/>
      <c r="AZ58" s="745"/>
      <c r="BA58" s="745"/>
      <c r="BB58" s="745"/>
      <c r="BC58" s="745"/>
      <c r="BD58" s="745"/>
      <c r="BE58" s="685"/>
      <c r="BF58" s="685"/>
      <c r="BG58" s="685"/>
      <c r="BH58" s="685"/>
      <c r="BI58" s="686"/>
      <c r="BJ58" s="63"/>
      <c r="BK58" s="63"/>
      <c r="BL58" s="63"/>
      <c r="BM58" s="63"/>
      <c r="BN58" s="63"/>
      <c r="BO58" s="62"/>
      <c r="BP58" s="62"/>
      <c r="BQ58" s="59">
        <v>52</v>
      </c>
      <c r="BR58" s="87"/>
      <c r="BS58" s="687"/>
      <c r="BT58" s="688"/>
      <c r="BU58" s="688"/>
      <c r="BV58" s="688"/>
      <c r="BW58" s="688"/>
      <c r="BX58" s="688"/>
      <c r="BY58" s="688"/>
      <c r="BZ58" s="688"/>
      <c r="CA58" s="688"/>
      <c r="CB58" s="688"/>
      <c r="CC58" s="688"/>
      <c r="CD58" s="688"/>
      <c r="CE58" s="688"/>
      <c r="CF58" s="688"/>
      <c r="CG58" s="689"/>
      <c r="CH58" s="690"/>
      <c r="CI58" s="682"/>
      <c r="CJ58" s="682"/>
      <c r="CK58" s="682"/>
      <c r="CL58" s="691"/>
      <c r="CM58" s="690"/>
      <c r="CN58" s="682"/>
      <c r="CO58" s="682"/>
      <c r="CP58" s="682"/>
      <c r="CQ58" s="691"/>
      <c r="CR58" s="690"/>
      <c r="CS58" s="682"/>
      <c r="CT58" s="682"/>
      <c r="CU58" s="682"/>
      <c r="CV58" s="691"/>
      <c r="CW58" s="690"/>
      <c r="CX58" s="682"/>
      <c r="CY58" s="682"/>
      <c r="CZ58" s="682"/>
      <c r="DA58" s="691"/>
      <c r="DB58" s="690"/>
      <c r="DC58" s="682"/>
      <c r="DD58" s="682"/>
      <c r="DE58" s="682"/>
      <c r="DF58" s="691"/>
      <c r="DG58" s="690"/>
      <c r="DH58" s="682"/>
      <c r="DI58" s="682"/>
      <c r="DJ58" s="682"/>
      <c r="DK58" s="691"/>
      <c r="DL58" s="690"/>
      <c r="DM58" s="682"/>
      <c r="DN58" s="682"/>
      <c r="DO58" s="682"/>
      <c r="DP58" s="691"/>
      <c r="DQ58" s="690"/>
      <c r="DR58" s="682"/>
      <c r="DS58" s="682"/>
      <c r="DT58" s="682"/>
      <c r="DU58" s="691"/>
      <c r="DV58" s="687"/>
      <c r="DW58" s="688"/>
      <c r="DX58" s="688"/>
      <c r="DY58" s="688"/>
      <c r="DZ58" s="706"/>
      <c r="EA58" s="54"/>
    </row>
    <row r="59" spans="1:131" s="51" customFormat="1" ht="26.25" customHeight="1" x14ac:dyDescent="0.2">
      <c r="A59" s="59">
        <v>32</v>
      </c>
      <c r="B59" s="687"/>
      <c r="C59" s="688"/>
      <c r="D59" s="688"/>
      <c r="E59" s="688"/>
      <c r="F59" s="688"/>
      <c r="G59" s="688"/>
      <c r="H59" s="688"/>
      <c r="I59" s="688"/>
      <c r="J59" s="688"/>
      <c r="K59" s="688"/>
      <c r="L59" s="688"/>
      <c r="M59" s="688"/>
      <c r="N59" s="688"/>
      <c r="O59" s="688"/>
      <c r="P59" s="689"/>
      <c r="Q59" s="741"/>
      <c r="R59" s="742"/>
      <c r="S59" s="742"/>
      <c r="T59" s="742"/>
      <c r="U59" s="742"/>
      <c r="V59" s="742"/>
      <c r="W59" s="742"/>
      <c r="X59" s="742"/>
      <c r="Y59" s="742"/>
      <c r="Z59" s="742"/>
      <c r="AA59" s="742"/>
      <c r="AB59" s="742"/>
      <c r="AC59" s="742"/>
      <c r="AD59" s="742"/>
      <c r="AE59" s="743"/>
      <c r="AF59" s="681"/>
      <c r="AG59" s="682"/>
      <c r="AH59" s="682"/>
      <c r="AI59" s="682"/>
      <c r="AJ59" s="683"/>
      <c r="AK59" s="744"/>
      <c r="AL59" s="742"/>
      <c r="AM59" s="742"/>
      <c r="AN59" s="742"/>
      <c r="AO59" s="742"/>
      <c r="AP59" s="742"/>
      <c r="AQ59" s="742"/>
      <c r="AR59" s="742"/>
      <c r="AS59" s="742"/>
      <c r="AT59" s="742"/>
      <c r="AU59" s="742"/>
      <c r="AV59" s="742"/>
      <c r="AW59" s="742"/>
      <c r="AX59" s="742"/>
      <c r="AY59" s="742"/>
      <c r="AZ59" s="745"/>
      <c r="BA59" s="745"/>
      <c r="BB59" s="745"/>
      <c r="BC59" s="745"/>
      <c r="BD59" s="745"/>
      <c r="BE59" s="685"/>
      <c r="BF59" s="685"/>
      <c r="BG59" s="685"/>
      <c r="BH59" s="685"/>
      <c r="BI59" s="686"/>
      <c r="BJ59" s="63"/>
      <c r="BK59" s="63"/>
      <c r="BL59" s="63"/>
      <c r="BM59" s="63"/>
      <c r="BN59" s="63"/>
      <c r="BO59" s="62"/>
      <c r="BP59" s="62"/>
      <c r="BQ59" s="59">
        <v>53</v>
      </c>
      <c r="BR59" s="87"/>
      <c r="BS59" s="687"/>
      <c r="BT59" s="688"/>
      <c r="BU59" s="688"/>
      <c r="BV59" s="688"/>
      <c r="BW59" s="688"/>
      <c r="BX59" s="688"/>
      <c r="BY59" s="688"/>
      <c r="BZ59" s="688"/>
      <c r="CA59" s="688"/>
      <c r="CB59" s="688"/>
      <c r="CC59" s="688"/>
      <c r="CD59" s="688"/>
      <c r="CE59" s="688"/>
      <c r="CF59" s="688"/>
      <c r="CG59" s="689"/>
      <c r="CH59" s="690"/>
      <c r="CI59" s="682"/>
      <c r="CJ59" s="682"/>
      <c r="CK59" s="682"/>
      <c r="CL59" s="691"/>
      <c r="CM59" s="690"/>
      <c r="CN59" s="682"/>
      <c r="CO59" s="682"/>
      <c r="CP59" s="682"/>
      <c r="CQ59" s="691"/>
      <c r="CR59" s="690"/>
      <c r="CS59" s="682"/>
      <c r="CT59" s="682"/>
      <c r="CU59" s="682"/>
      <c r="CV59" s="691"/>
      <c r="CW59" s="690"/>
      <c r="CX59" s="682"/>
      <c r="CY59" s="682"/>
      <c r="CZ59" s="682"/>
      <c r="DA59" s="691"/>
      <c r="DB59" s="690"/>
      <c r="DC59" s="682"/>
      <c r="DD59" s="682"/>
      <c r="DE59" s="682"/>
      <c r="DF59" s="691"/>
      <c r="DG59" s="690"/>
      <c r="DH59" s="682"/>
      <c r="DI59" s="682"/>
      <c r="DJ59" s="682"/>
      <c r="DK59" s="691"/>
      <c r="DL59" s="690"/>
      <c r="DM59" s="682"/>
      <c r="DN59" s="682"/>
      <c r="DO59" s="682"/>
      <c r="DP59" s="691"/>
      <c r="DQ59" s="690"/>
      <c r="DR59" s="682"/>
      <c r="DS59" s="682"/>
      <c r="DT59" s="682"/>
      <c r="DU59" s="691"/>
      <c r="DV59" s="687"/>
      <c r="DW59" s="688"/>
      <c r="DX59" s="688"/>
      <c r="DY59" s="688"/>
      <c r="DZ59" s="706"/>
      <c r="EA59" s="54"/>
    </row>
    <row r="60" spans="1:131" s="51" customFormat="1" ht="26.25" customHeight="1" x14ac:dyDescent="0.2">
      <c r="A60" s="59">
        <v>33</v>
      </c>
      <c r="B60" s="687"/>
      <c r="C60" s="688"/>
      <c r="D60" s="688"/>
      <c r="E60" s="688"/>
      <c r="F60" s="688"/>
      <c r="G60" s="688"/>
      <c r="H60" s="688"/>
      <c r="I60" s="688"/>
      <c r="J60" s="688"/>
      <c r="K60" s="688"/>
      <c r="L60" s="688"/>
      <c r="M60" s="688"/>
      <c r="N60" s="688"/>
      <c r="O60" s="688"/>
      <c r="P60" s="689"/>
      <c r="Q60" s="741"/>
      <c r="R60" s="742"/>
      <c r="S60" s="742"/>
      <c r="T60" s="742"/>
      <c r="U60" s="742"/>
      <c r="V60" s="742"/>
      <c r="W60" s="742"/>
      <c r="X60" s="742"/>
      <c r="Y60" s="742"/>
      <c r="Z60" s="742"/>
      <c r="AA60" s="742"/>
      <c r="AB60" s="742"/>
      <c r="AC60" s="742"/>
      <c r="AD60" s="742"/>
      <c r="AE60" s="743"/>
      <c r="AF60" s="681"/>
      <c r="AG60" s="682"/>
      <c r="AH60" s="682"/>
      <c r="AI60" s="682"/>
      <c r="AJ60" s="683"/>
      <c r="AK60" s="744"/>
      <c r="AL60" s="742"/>
      <c r="AM60" s="742"/>
      <c r="AN60" s="742"/>
      <c r="AO60" s="742"/>
      <c r="AP60" s="742"/>
      <c r="AQ60" s="742"/>
      <c r="AR60" s="742"/>
      <c r="AS60" s="742"/>
      <c r="AT60" s="742"/>
      <c r="AU60" s="742"/>
      <c r="AV60" s="742"/>
      <c r="AW60" s="742"/>
      <c r="AX60" s="742"/>
      <c r="AY60" s="742"/>
      <c r="AZ60" s="745"/>
      <c r="BA60" s="745"/>
      <c r="BB60" s="745"/>
      <c r="BC60" s="745"/>
      <c r="BD60" s="745"/>
      <c r="BE60" s="685"/>
      <c r="BF60" s="685"/>
      <c r="BG60" s="685"/>
      <c r="BH60" s="685"/>
      <c r="BI60" s="686"/>
      <c r="BJ60" s="63"/>
      <c r="BK60" s="63"/>
      <c r="BL60" s="63"/>
      <c r="BM60" s="63"/>
      <c r="BN60" s="63"/>
      <c r="BO60" s="62"/>
      <c r="BP60" s="62"/>
      <c r="BQ60" s="59">
        <v>54</v>
      </c>
      <c r="BR60" s="87"/>
      <c r="BS60" s="687"/>
      <c r="BT60" s="688"/>
      <c r="BU60" s="688"/>
      <c r="BV60" s="688"/>
      <c r="BW60" s="688"/>
      <c r="BX60" s="688"/>
      <c r="BY60" s="688"/>
      <c r="BZ60" s="688"/>
      <c r="CA60" s="688"/>
      <c r="CB60" s="688"/>
      <c r="CC60" s="688"/>
      <c r="CD60" s="688"/>
      <c r="CE60" s="688"/>
      <c r="CF60" s="688"/>
      <c r="CG60" s="689"/>
      <c r="CH60" s="690"/>
      <c r="CI60" s="682"/>
      <c r="CJ60" s="682"/>
      <c r="CK60" s="682"/>
      <c r="CL60" s="691"/>
      <c r="CM60" s="690"/>
      <c r="CN60" s="682"/>
      <c r="CO60" s="682"/>
      <c r="CP60" s="682"/>
      <c r="CQ60" s="691"/>
      <c r="CR60" s="690"/>
      <c r="CS60" s="682"/>
      <c r="CT60" s="682"/>
      <c r="CU60" s="682"/>
      <c r="CV60" s="691"/>
      <c r="CW60" s="690"/>
      <c r="CX60" s="682"/>
      <c r="CY60" s="682"/>
      <c r="CZ60" s="682"/>
      <c r="DA60" s="691"/>
      <c r="DB60" s="690"/>
      <c r="DC60" s="682"/>
      <c r="DD60" s="682"/>
      <c r="DE60" s="682"/>
      <c r="DF60" s="691"/>
      <c r="DG60" s="690"/>
      <c r="DH60" s="682"/>
      <c r="DI60" s="682"/>
      <c r="DJ60" s="682"/>
      <c r="DK60" s="691"/>
      <c r="DL60" s="690"/>
      <c r="DM60" s="682"/>
      <c r="DN60" s="682"/>
      <c r="DO60" s="682"/>
      <c r="DP60" s="691"/>
      <c r="DQ60" s="690"/>
      <c r="DR60" s="682"/>
      <c r="DS60" s="682"/>
      <c r="DT60" s="682"/>
      <c r="DU60" s="691"/>
      <c r="DV60" s="687"/>
      <c r="DW60" s="688"/>
      <c r="DX60" s="688"/>
      <c r="DY60" s="688"/>
      <c r="DZ60" s="706"/>
      <c r="EA60" s="54"/>
    </row>
    <row r="61" spans="1:131" s="51" customFormat="1" ht="26.25" customHeight="1" x14ac:dyDescent="0.2">
      <c r="A61" s="59">
        <v>34</v>
      </c>
      <c r="B61" s="687"/>
      <c r="C61" s="688"/>
      <c r="D61" s="688"/>
      <c r="E61" s="688"/>
      <c r="F61" s="688"/>
      <c r="G61" s="688"/>
      <c r="H61" s="688"/>
      <c r="I61" s="688"/>
      <c r="J61" s="688"/>
      <c r="K61" s="688"/>
      <c r="L61" s="688"/>
      <c r="M61" s="688"/>
      <c r="N61" s="688"/>
      <c r="O61" s="688"/>
      <c r="P61" s="689"/>
      <c r="Q61" s="741"/>
      <c r="R61" s="742"/>
      <c r="S61" s="742"/>
      <c r="T61" s="742"/>
      <c r="U61" s="742"/>
      <c r="V61" s="742"/>
      <c r="W61" s="742"/>
      <c r="X61" s="742"/>
      <c r="Y61" s="742"/>
      <c r="Z61" s="742"/>
      <c r="AA61" s="742"/>
      <c r="AB61" s="742"/>
      <c r="AC61" s="742"/>
      <c r="AD61" s="742"/>
      <c r="AE61" s="743"/>
      <c r="AF61" s="681"/>
      <c r="AG61" s="682"/>
      <c r="AH61" s="682"/>
      <c r="AI61" s="682"/>
      <c r="AJ61" s="683"/>
      <c r="AK61" s="744"/>
      <c r="AL61" s="742"/>
      <c r="AM61" s="742"/>
      <c r="AN61" s="742"/>
      <c r="AO61" s="742"/>
      <c r="AP61" s="742"/>
      <c r="AQ61" s="742"/>
      <c r="AR61" s="742"/>
      <c r="AS61" s="742"/>
      <c r="AT61" s="742"/>
      <c r="AU61" s="742"/>
      <c r="AV61" s="742"/>
      <c r="AW61" s="742"/>
      <c r="AX61" s="742"/>
      <c r="AY61" s="742"/>
      <c r="AZ61" s="745"/>
      <c r="BA61" s="745"/>
      <c r="BB61" s="745"/>
      <c r="BC61" s="745"/>
      <c r="BD61" s="745"/>
      <c r="BE61" s="685"/>
      <c r="BF61" s="685"/>
      <c r="BG61" s="685"/>
      <c r="BH61" s="685"/>
      <c r="BI61" s="686"/>
      <c r="BJ61" s="63"/>
      <c r="BK61" s="63"/>
      <c r="BL61" s="63"/>
      <c r="BM61" s="63"/>
      <c r="BN61" s="63"/>
      <c r="BO61" s="62"/>
      <c r="BP61" s="62"/>
      <c r="BQ61" s="59">
        <v>55</v>
      </c>
      <c r="BR61" s="87"/>
      <c r="BS61" s="687"/>
      <c r="BT61" s="688"/>
      <c r="BU61" s="688"/>
      <c r="BV61" s="688"/>
      <c r="BW61" s="688"/>
      <c r="BX61" s="688"/>
      <c r="BY61" s="688"/>
      <c r="BZ61" s="688"/>
      <c r="CA61" s="688"/>
      <c r="CB61" s="688"/>
      <c r="CC61" s="688"/>
      <c r="CD61" s="688"/>
      <c r="CE61" s="688"/>
      <c r="CF61" s="688"/>
      <c r="CG61" s="689"/>
      <c r="CH61" s="690"/>
      <c r="CI61" s="682"/>
      <c r="CJ61" s="682"/>
      <c r="CK61" s="682"/>
      <c r="CL61" s="691"/>
      <c r="CM61" s="690"/>
      <c r="CN61" s="682"/>
      <c r="CO61" s="682"/>
      <c r="CP61" s="682"/>
      <c r="CQ61" s="691"/>
      <c r="CR61" s="690"/>
      <c r="CS61" s="682"/>
      <c r="CT61" s="682"/>
      <c r="CU61" s="682"/>
      <c r="CV61" s="691"/>
      <c r="CW61" s="690"/>
      <c r="CX61" s="682"/>
      <c r="CY61" s="682"/>
      <c r="CZ61" s="682"/>
      <c r="DA61" s="691"/>
      <c r="DB61" s="690"/>
      <c r="DC61" s="682"/>
      <c r="DD61" s="682"/>
      <c r="DE61" s="682"/>
      <c r="DF61" s="691"/>
      <c r="DG61" s="690"/>
      <c r="DH61" s="682"/>
      <c r="DI61" s="682"/>
      <c r="DJ61" s="682"/>
      <c r="DK61" s="691"/>
      <c r="DL61" s="690"/>
      <c r="DM61" s="682"/>
      <c r="DN61" s="682"/>
      <c r="DO61" s="682"/>
      <c r="DP61" s="691"/>
      <c r="DQ61" s="690"/>
      <c r="DR61" s="682"/>
      <c r="DS61" s="682"/>
      <c r="DT61" s="682"/>
      <c r="DU61" s="691"/>
      <c r="DV61" s="687"/>
      <c r="DW61" s="688"/>
      <c r="DX61" s="688"/>
      <c r="DY61" s="688"/>
      <c r="DZ61" s="706"/>
      <c r="EA61" s="54"/>
    </row>
    <row r="62" spans="1:131" s="51" customFormat="1" ht="26.25" customHeight="1" x14ac:dyDescent="0.2">
      <c r="A62" s="59">
        <v>35</v>
      </c>
      <c r="B62" s="687"/>
      <c r="C62" s="688"/>
      <c r="D62" s="688"/>
      <c r="E62" s="688"/>
      <c r="F62" s="688"/>
      <c r="G62" s="688"/>
      <c r="H62" s="688"/>
      <c r="I62" s="688"/>
      <c r="J62" s="688"/>
      <c r="K62" s="688"/>
      <c r="L62" s="688"/>
      <c r="M62" s="688"/>
      <c r="N62" s="688"/>
      <c r="O62" s="688"/>
      <c r="P62" s="689"/>
      <c r="Q62" s="741"/>
      <c r="R62" s="742"/>
      <c r="S62" s="742"/>
      <c r="T62" s="742"/>
      <c r="U62" s="742"/>
      <c r="V62" s="742"/>
      <c r="W62" s="742"/>
      <c r="X62" s="742"/>
      <c r="Y62" s="742"/>
      <c r="Z62" s="742"/>
      <c r="AA62" s="742"/>
      <c r="AB62" s="742"/>
      <c r="AC62" s="742"/>
      <c r="AD62" s="742"/>
      <c r="AE62" s="743"/>
      <c r="AF62" s="681"/>
      <c r="AG62" s="682"/>
      <c r="AH62" s="682"/>
      <c r="AI62" s="682"/>
      <c r="AJ62" s="683"/>
      <c r="AK62" s="744"/>
      <c r="AL62" s="742"/>
      <c r="AM62" s="742"/>
      <c r="AN62" s="742"/>
      <c r="AO62" s="742"/>
      <c r="AP62" s="742"/>
      <c r="AQ62" s="742"/>
      <c r="AR62" s="742"/>
      <c r="AS62" s="742"/>
      <c r="AT62" s="742"/>
      <c r="AU62" s="742"/>
      <c r="AV62" s="742"/>
      <c r="AW62" s="742"/>
      <c r="AX62" s="742"/>
      <c r="AY62" s="742"/>
      <c r="AZ62" s="745"/>
      <c r="BA62" s="745"/>
      <c r="BB62" s="745"/>
      <c r="BC62" s="745"/>
      <c r="BD62" s="745"/>
      <c r="BE62" s="685"/>
      <c r="BF62" s="685"/>
      <c r="BG62" s="685"/>
      <c r="BH62" s="685"/>
      <c r="BI62" s="686"/>
      <c r="BJ62" s="746" t="s">
        <v>454</v>
      </c>
      <c r="BK62" s="728"/>
      <c r="BL62" s="728"/>
      <c r="BM62" s="728"/>
      <c r="BN62" s="729"/>
      <c r="BO62" s="62"/>
      <c r="BP62" s="62"/>
      <c r="BQ62" s="59">
        <v>56</v>
      </c>
      <c r="BR62" s="87"/>
      <c r="BS62" s="687"/>
      <c r="BT62" s="688"/>
      <c r="BU62" s="688"/>
      <c r="BV62" s="688"/>
      <c r="BW62" s="688"/>
      <c r="BX62" s="688"/>
      <c r="BY62" s="688"/>
      <c r="BZ62" s="688"/>
      <c r="CA62" s="688"/>
      <c r="CB62" s="688"/>
      <c r="CC62" s="688"/>
      <c r="CD62" s="688"/>
      <c r="CE62" s="688"/>
      <c r="CF62" s="688"/>
      <c r="CG62" s="689"/>
      <c r="CH62" s="690"/>
      <c r="CI62" s="682"/>
      <c r="CJ62" s="682"/>
      <c r="CK62" s="682"/>
      <c r="CL62" s="691"/>
      <c r="CM62" s="690"/>
      <c r="CN62" s="682"/>
      <c r="CO62" s="682"/>
      <c r="CP62" s="682"/>
      <c r="CQ62" s="691"/>
      <c r="CR62" s="690"/>
      <c r="CS62" s="682"/>
      <c r="CT62" s="682"/>
      <c r="CU62" s="682"/>
      <c r="CV62" s="691"/>
      <c r="CW62" s="690"/>
      <c r="CX62" s="682"/>
      <c r="CY62" s="682"/>
      <c r="CZ62" s="682"/>
      <c r="DA62" s="691"/>
      <c r="DB62" s="690"/>
      <c r="DC62" s="682"/>
      <c r="DD62" s="682"/>
      <c r="DE62" s="682"/>
      <c r="DF62" s="691"/>
      <c r="DG62" s="690"/>
      <c r="DH62" s="682"/>
      <c r="DI62" s="682"/>
      <c r="DJ62" s="682"/>
      <c r="DK62" s="691"/>
      <c r="DL62" s="690"/>
      <c r="DM62" s="682"/>
      <c r="DN62" s="682"/>
      <c r="DO62" s="682"/>
      <c r="DP62" s="691"/>
      <c r="DQ62" s="690"/>
      <c r="DR62" s="682"/>
      <c r="DS62" s="682"/>
      <c r="DT62" s="682"/>
      <c r="DU62" s="691"/>
      <c r="DV62" s="687"/>
      <c r="DW62" s="688"/>
      <c r="DX62" s="688"/>
      <c r="DY62" s="688"/>
      <c r="DZ62" s="706"/>
      <c r="EA62" s="54"/>
    </row>
    <row r="63" spans="1:131" s="51" customFormat="1" ht="26.25" customHeight="1" x14ac:dyDescent="0.2">
      <c r="A63" s="60" t="s">
        <v>254</v>
      </c>
      <c r="B63" s="707" t="s">
        <v>371</v>
      </c>
      <c r="C63" s="708"/>
      <c r="D63" s="708"/>
      <c r="E63" s="708"/>
      <c r="F63" s="708"/>
      <c r="G63" s="708"/>
      <c r="H63" s="708"/>
      <c r="I63" s="708"/>
      <c r="J63" s="708"/>
      <c r="K63" s="708"/>
      <c r="L63" s="708"/>
      <c r="M63" s="708"/>
      <c r="N63" s="708"/>
      <c r="O63" s="708"/>
      <c r="P63" s="709"/>
      <c r="Q63" s="747"/>
      <c r="R63" s="716"/>
      <c r="S63" s="716"/>
      <c r="T63" s="716"/>
      <c r="U63" s="716"/>
      <c r="V63" s="716"/>
      <c r="W63" s="716"/>
      <c r="X63" s="716"/>
      <c r="Y63" s="716"/>
      <c r="Z63" s="716"/>
      <c r="AA63" s="716"/>
      <c r="AB63" s="716"/>
      <c r="AC63" s="716"/>
      <c r="AD63" s="716"/>
      <c r="AE63" s="748"/>
      <c r="AF63" s="713">
        <v>240</v>
      </c>
      <c r="AG63" s="711"/>
      <c r="AH63" s="711"/>
      <c r="AI63" s="711"/>
      <c r="AJ63" s="714"/>
      <c r="AK63" s="715"/>
      <c r="AL63" s="716"/>
      <c r="AM63" s="716"/>
      <c r="AN63" s="716"/>
      <c r="AO63" s="716"/>
      <c r="AP63" s="711">
        <v>1649</v>
      </c>
      <c r="AQ63" s="711"/>
      <c r="AR63" s="711"/>
      <c r="AS63" s="711"/>
      <c r="AT63" s="711"/>
      <c r="AU63" s="711">
        <v>1465</v>
      </c>
      <c r="AV63" s="711"/>
      <c r="AW63" s="711"/>
      <c r="AX63" s="711"/>
      <c r="AY63" s="711"/>
      <c r="AZ63" s="749"/>
      <c r="BA63" s="749"/>
      <c r="BB63" s="749"/>
      <c r="BC63" s="749"/>
      <c r="BD63" s="749"/>
      <c r="BE63" s="717"/>
      <c r="BF63" s="717"/>
      <c r="BG63" s="717"/>
      <c r="BH63" s="717"/>
      <c r="BI63" s="718"/>
      <c r="BJ63" s="719" t="s">
        <v>201</v>
      </c>
      <c r="BK63" s="720"/>
      <c r="BL63" s="720"/>
      <c r="BM63" s="720"/>
      <c r="BN63" s="721"/>
      <c r="BO63" s="62"/>
      <c r="BP63" s="62"/>
      <c r="BQ63" s="59">
        <v>57</v>
      </c>
      <c r="BR63" s="87"/>
      <c r="BS63" s="687"/>
      <c r="BT63" s="688"/>
      <c r="BU63" s="688"/>
      <c r="BV63" s="688"/>
      <c r="BW63" s="688"/>
      <c r="BX63" s="688"/>
      <c r="BY63" s="688"/>
      <c r="BZ63" s="688"/>
      <c r="CA63" s="688"/>
      <c r="CB63" s="688"/>
      <c r="CC63" s="688"/>
      <c r="CD63" s="688"/>
      <c r="CE63" s="688"/>
      <c r="CF63" s="688"/>
      <c r="CG63" s="689"/>
      <c r="CH63" s="690"/>
      <c r="CI63" s="682"/>
      <c r="CJ63" s="682"/>
      <c r="CK63" s="682"/>
      <c r="CL63" s="691"/>
      <c r="CM63" s="690"/>
      <c r="CN63" s="682"/>
      <c r="CO63" s="682"/>
      <c r="CP63" s="682"/>
      <c r="CQ63" s="691"/>
      <c r="CR63" s="690"/>
      <c r="CS63" s="682"/>
      <c r="CT63" s="682"/>
      <c r="CU63" s="682"/>
      <c r="CV63" s="691"/>
      <c r="CW63" s="690"/>
      <c r="CX63" s="682"/>
      <c r="CY63" s="682"/>
      <c r="CZ63" s="682"/>
      <c r="DA63" s="691"/>
      <c r="DB63" s="690"/>
      <c r="DC63" s="682"/>
      <c r="DD63" s="682"/>
      <c r="DE63" s="682"/>
      <c r="DF63" s="691"/>
      <c r="DG63" s="690"/>
      <c r="DH63" s="682"/>
      <c r="DI63" s="682"/>
      <c r="DJ63" s="682"/>
      <c r="DK63" s="691"/>
      <c r="DL63" s="690"/>
      <c r="DM63" s="682"/>
      <c r="DN63" s="682"/>
      <c r="DO63" s="682"/>
      <c r="DP63" s="691"/>
      <c r="DQ63" s="690"/>
      <c r="DR63" s="682"/>
      <c r="DS63" s="682"/>
      <c r="DT63" s="682"/>
      <c r="DU63" s="691"/>
      <c r="DV63" s="687"/>
      <c r="DW63" s="688"/>
      <c r="DX63" s="688"/>
      <c r="DY63" s="688"/>
      <c r="DZ63" s="706"/>
      <c r="EA63" s="54"/>
    </row>
    <row r="64" spans="1:131" s="51" customFormat="1" ht="26.25" customHeight="1" x14ac:dyDescent="0.2">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687"/>
      <c r="BT64" s="688"/>
      <c r="BU64" s="688"/>
      <c r="BV64" s="688"/>
      <c r="BW64" s="688"/>
      <c r="BX64" s="688"/>
      <c r="BY64" s="688"/>
      <c r="BZ64" s="688"/>
      <c r="CA64" s="688"/>
      <c r="CB64" s="688"/>
      <c r="CC64" s="688"/>
      <c r="CD64" s="688"/>
      <c r="CE64" s="688"/>
      <c r="CF64" s="688"/>
      <c r="CG64" s="689"/>
      <c r="CH64" s="690"/>
      <c r="CI64" s="682"/>
      <c r="CJ64" s="682"/>
      <c r="CK64" s="682"/>
      <c r="CL64" s="691"/>
      <c r="CM64" s="690"/>
      <c r="CN64" s="682"/>
      <c r="CO64" s="682"/>
      <c r="CP64" s="682"/>
      <c r="CQ64" s="691"/>
      <c r="CR64" s="690"/>
      <c r="CS64" s="682"/>
      <c r="CT64" s="682"/>
      <c r="CU64" s="682"/>
      <c r="CV64" s="691"/>
      <c r="CW64" s="690"/>
      <c r="CX64" s="682"/>
      <c r="CY64" s="682"/>
      <c r="CZ64" s="682"/>
      <c r="DA64" s="691"/>
      <c r="DB64" s="690"/>
      <c r="DC64" s="682"/>
      <c r="DD64" s="682"/>
      <c r="DE64" s="682"/>
      <c r="DF64" s="691"/>
      <c r="DG64" s="690"/>
      <c r="DH64" s="682"/>
      <c r="DI64" s="682"/>
      <c r="DJ64" s="682"/>
      <c r="DK64" s="691"/>
      <c r="DL64" s="690"/>
      <c r="DM64" s="682"/>
      <c r="DN64" s="682"/>
      <c r="DO64" s="682"/>
      <c r="DP64" s="691"/>
      <c r="DQ64" s="690"/>
      <c r="DR64" s="682"/>
      <c r="DS64" s="682"/>
      <c r="DT64" s="682"/>
      <c r="DU64" s="691"/>
      <c r="DV64" s="687"/>
      <c r="DW64" s="688"/>
      <c r="DX64" s="688"/>
      <c r="DY64" s="688"/>
      <c r="DZ64" s="706"/>
      <c r="EA64" s="54"/>
    </row>
    <row r="65" spans="1:131" s="51" customFormat="1" ht="26.25" customHeight="1" x14ac:dyDescent="0.2">
      <c r="A65" s="63" t="s">
        <v>446</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687"/>
      <c r="BT65" s="688"/>
      <c r="BU65" s="688"/>
      <c r="BV65" s="688"/>
      <c r="BW65" s="688"/>
      <c r="BX65" s="688"/>
      <c r="BY65" s="688"/>
      <c r="BZ65" s="688"/>
      <c r="CA65" s="688"/>
      <c r="CB65" s="688"/>
      <c r="CC65" s="688"/>
      <c r="CD65" s="688"/>
      <c r="CE65" s="688"/>
      <c r="CF65" s="688"/>
      <c r="CG65" s="689"/>
      <c r="CH65" s="690"/>
      <c r="CI65" s="682"/>
      <c r="CJ65" s="682"/>
      <c r="CK65" s="682"/>
      <c r="CL65" s="691"/>
      <c r="CM65" s="690"/>
      <c r="CN65" s="682"/>
      <c r="CO65" s="682"/>
      <c r="CP65" s="682"/>
      <c r="CQ65" s="691"/>
      <c r="CR65" s="690"/>
      <c r="CS65" s="682"/>
      <c r="CT65" s="682"/>
      <c r="CU65" s="682"/>
      <c r="CV65" s="691"/>
      <c r="CW65" s="690"/>
      <c r="CX65" s="682"/>
      <c r="CY65" s="682"/>
      <c r="CZ65" s="682"/>
      <c r="DA65" s="691"/>
      <c r="DB65" s="690"/>
      <c r="DC65" s="682"/>
      <c r="DD65" s="682"/>
      <c r="DE65" s="682"/>
      <c r="DF65" s="691"/>
      <c r="DG65" s="690"/>
      <c r="DH65" s="682"/>
      <c r="DI65" s="682"/>
      <c r="DJ65" s="682"/>
      <c r="DK65" s="691"/>
      <c r="DL65" s="690"/>
      <c r="DM65" s="682"/>
      <c r="DN65" s="682"/>
      <c r="DO65" s="682"/>
      <c r="DP65" s="691"/>
      <c r="DQ65" s="690"/>
      <c r="DR65" s="682"/>
      <c r="DS65" s="682"/>
      <c r="DT65" s="682"/>
      <c r="DU65" s="691"/>
      <c r="DV65" s="687"/>
      <c r="DW65" s="688"/>
      <c r="DX65" s="688"/>
      <c r="DY65" s="688"/>
      <c r="DZ65" s="706"/>
      <c r="EA65" s="54"/>
    </row>
    <row r="66" spans="1:131" s="51" customFormat="1" ht="26.25" customHeight="1" x14ac:dyDescent="0.2">
      <c r="A66" s="664" t="s">
        <v>410</v>
      </c>
      <c r="B66" s="665"/>
      <c r="C66" s="665"/>
      <c r="D66" s="665"/>
      <c r="E66" s="665"/>
      <c r="F66" s="665"/>
      <c r="G66" s="665"/>
      <c r="H66" s="665"/>
      <c r="I66" s="665"/>
      <c r="J66" s="665"/>
      <c r="K66" s="665"/>
      <c r="L66" s="665"/>
      <c r="M66" s="665"/>
      <c r="N66" s="665"/>
      <c r="O66" s="665"/>
      <c r="P66" s="666"/>
      <c r="Q66" s="658" t="s">
        <v>449</v>
      </c>
      <c r="R66" s="659"/>
      <c r="S66" s="659"/>
      <c r="T66" s="659"/>
      <c r="U66" s="670"/>
      <c r="V66" s="658" t="s">
        <v>450</v>
      </c>
      <c r="W66" s="659"/>
      <c r="X66" s="659"/>
      <c r="Y66" s="659"/>
      <c r="Z66" s="670"/>
      <c r="AA66" s="658" t="s">
        <v>451</v>
      </c>
      <c r="AB66" s="659"/>
      <c r="AC66" s="659"/>
      <c r="AD66" s="659"/>
      <c r="AE66" s="670"/>
      <c r="AF66" s="938" t="s">
        <v>252</v>
      </c>
      <c r="AG66" s="933"/>
      <c r="AH66" s="933"/>
      <c r="AI66" s="933"/>
      <c r="AJ66" s="939"/>
      <c r="AK66" s="658" t="s">
        <v>539</v>
      </c>
      <c r="AL66" s="665"/>
      <c r="AM66" s="665"/>
      <c r="AN66" s="665"/>
      <c r="AO66" s="666"/>
      <c r="AP66" s="658" t="s">
        <v>350</v>
      </c>
      <c r="AQ66" s="659"/>
      <c r="AR66" s="659"/>
      <c r="AS66" s="659"/>
      <c r="AT66" s="670"/>
      <c r="AU66" s="658" t="s">
        <v>455</v>
      </c>
      <c r="AV66" s="659"/>
      <c r="AW66" s="659"/>
      <c r="AX66" s="659"/>
      <c r="AY66" s="670"/>
      <c r="AZ66" s="658" t="s">
        <v>440</v>
      </c>
      <c r="BA66" s="659"/>
      <c r="BB66" s="659"/>
      <c r="BC66" s="659"/>
      <c r="BD66" s="660"/>
      <c r="BE66" s="62"/>
      <c r="BF66" s="62"/>
      <c r="BG66" s="62"/>
      <c r="BH66" s="62"/>
      <c r="BI66" s="62"/>
      <c r="BJ66" s="62"/>
      <c r="BK66" s="62"/>
      <c r="BL66" s="62"/>
      <c r="BM66" s="62"/>
      <c r="BN66" s="62"/>
      <c r="BO66" s="62"/>
      <c r="BP66" s="62"/>
      <c r="BQ66" s="59">
        <v>60</v>
      </c>
      <c r="BR66" s="88"/>
      <c r="BS66" s="753"/>
      <c r="BT66" s="754"/>
      <c r="BU66" s="754"/>
      <c r="BV66" s="754"/>
      <c r="BW66" s="754"/>
      <c r="BX66" s="754"/>
      <c r="BY66" s="754"/>
      <c r="BZ66" s="754"/>
      <c r="CA66" s="754"/>
      <c r="CB66" s="754"/>
      <c r="CC66" s="754"/>
      <c r="CD66" s="754"/>
      <c r="CE66" s="754"/>
      <c r="CF66" s="754"/>
      <c r="CG66" s="756"/>
      <c r="CH66" s="750"/>
      <c r="CI66" s="751"/>
      <c r="CJ66" s="751"/>
      <c r="CK66" s="751"/>
      <c r="CL66" s="752"/>
      <c r="CM66" s="750"/>
      <c r="CN66" s="751"/>
      <c r="CO66" s="751"/>
      <c r="CP66" s="751"/>
      <c r="CQ66" s="752"/>
      <c r="CR66" s="750"/>
      <c r="CS66" s="751"/>
      <c r="CT66" s="751"/>
      <c r="CU66" s="751"/>
      <c r="CV66" s="752"/>
      <c r="CW66" s="750"/>
      <c r="CX66" s="751"/>
      <c r="CY66" s="751"/>
      <c r="CZ66" s="751"/>
      <c r="DA66" s="752"/>
      <c r="DB66" s="750"/>
      <c r="DC66" s="751"/>
      <c r="DD66" s="751"/>
      <c r="DE66" s="751"/>
      <c r="DF66" s="752"/>
      <c r="DG66" s="750"/>
      <c r="DH66" s="751"/>
      <c r="DI66" s="751"/>
      <c r="DJ66" s="751"/>
      <c r="DK66" s="752"/>
      <c r="DL66" s="750"/>
      <c r="DM66" s="751"/>
      <c r="DN66" s="751"/>
      <c r="DO66" s="751"/>
      <c r="DP66" s="752"/>
      <c r="DQ66" s="750"/>
      <c r="DR66" s="751"/>
      <c r="DS66" s="751"/>
      <c r="DT66" s="751"/>
      <c r="DU66" s="752"/>
      <c r="DV66" s="753"/>
      <c r="DW66" s="754"/>
      <c r="DX66" s="754"/>
      <c r="DY66" s="754"/>
      <c r="DZ66" s="755"/>
      <c r="EA66" s="54"/>
    </row>
    <row r="67" spans="1:131" s="51" customFormat="1" ht="26.25" customHeight="1" x14ac:dyDescent="0.2">
      <c r="A67" s="667"/>
      <c r="B67" s="668"/>
      <c r="C67" s="668"/>
      <c r="D67" s="668"/>
      <c r="E67" s="668"/>
      <c r="F67" s="668"/>
      <c r="G67" s="668"/>
      <c r="H67" s="668"/>
      <c r="I67" s="668"/>
      <c r="J67" s="668"/>
      <c r="K67" s="668"/>
      <c r="L67" s="668"/>
      <c r="M67" s="668"/>
      <c r="N67" s="668"/>
      <c r="O67" s="668"/>
      <c r="P67" s="669"/>
      <c r="Q67" s="661"/>
      <c r="R67" s="662"/>
      <c r="S67" s="662"/>
      <c r="T67" s="662"/>
      <c r="U67" s="671"/>
      <c r="V67" s="661"/>
      <c r="W67" s="662"/>
      <c r="X67" s="662"/>
      <c r="Y67" s="662"/>
      <c r="Z67" s="671"/>
      <c r="AA67" s="661"/>
      <c r="AB67" s="662"/>
      <c r="AC67" s="662"/>
      <c r="AD67" s="662"/>
      <c r="AE67" s="671"/>
      <c r="AF67" s="940"/>
      <c r="AG67" s="936"/>
      <c r="AH67" s="936"/>
      <c r="AI67" s="936"/>
      <c r="AJ67" s="941"/>
      <c r="AK67" s="942"/>
      <c r="AL67" s="668"/>
      <c r="AM67" s="668"/>
      <c r="AN67" s="668"/>
      <c r="AO67" s="669"/>
      <c r="AP67" s="661"/>
      <c r="AQ67" s="662"/>
      <c r="AR67" s="662"/>
      <c r="AS67" s="662"/>
      <c r="AT67" s="671"/>
      <c r="AU67" s="661"/>
      <c r="AV67" s="662"/>
      <c r="AW67" s="662"/>
      <c r="AX67" s="662"/>
      <c r="AY67" s="671"/>
      <c r="AZ67" s="661"/>
      <c r="BA67" s="662"/>
      <c r="BB67" s="662"/>
      <c r="BC67" s="662"/>
      <c r="BD67" s="663"/>
      <c r="BE67" s="62"/>
      <c r="BF67" s="62"/>
      <c r="BG67" s="62"/>
      <c r="BH67" s="62"/>
      <c r="BI67" s="62"/>
      <c r="BJ67" s="62"/>
      <c r="BK67" s="62"/>
      <c r="BL67" s="62"/>
      <c r="BM67" s="62"/>
      <c r="BN67" s="62"/>
      <c r="BO67" s="62"/>
      <c r="BP67" s="62"/>
      <c r="BQ67" s="59">
        <v>61</v>
      </c>
      <c r="BR67" s="88"/>
      <c r="BS67" s="753"/>
      <c r="BT67" s="754"/>
      <c r="BU67" s="754"/>
      <c r="BV67" s="754"/>
      <c r="BW67" s="754"/>
      <c r="BX67" s="754"/>
      <c r="BY67" s="754"/>
      <c r="BZ67" s="754"/>
      <c r="CA67" s="754"/>
      <c r="CB67" s="754"/>
      <c r="CC67" s="754"/>
      <c r="CD67" s="754"/>
      <c r="CE67" s="754"/>
      <c r="CF67" s="754"/>
      <c r="CG67" s="756"/>
      <c r="CH67" s="750"/>
      <c r="CI67" s="751"/>
      <c r="CJ67" s="751"/>
      <c r="CK67" s="751"/>
      <c r="CL67" s="752"/>
      <c r="CM67" s="750"/>
      <c r="CN67" s="751"/>
      <c r="CO67" s="751"/>
      <c r="CP67" s="751"/>
      <c r="CQ67" s="752"/>
      <c r="CR67" s="750"/>
      <c r="CS67" s="751"/>
      <c r="CT67" s="751"/>
      <c r="CU67" s="751"/>
      <c r="CV67" s="752"/>
      <c r="CW67" s="750"/>
      <c r="CX67" s="751"/>
      <c r="CY67" s="751"/>
      <c r="CZ67" s="751"/>
      <c r="DA67" s="752"/>
      <c r="DB67" s="750"/>
      <c r="DC67" s="751"/>
      <c r="DD67" s="751"/>
      <c r="DE67" s="751"/>
      <c r="DF67" s="752"/>
      <c r="DG67" s="750"/>
      <c r="DH67" s="751"/>
      <c r="DI67" s="751"/>
      <c r="DJ67" s="751"/>
      <c r="DK67" s="752"/>
      <c r="DL67" s="750"/>
      <c r="DM67" s="751"/>
      <c r="DN67" s="751"/>
      <c r="DO67" s="751"/>
      <c r="DP67" s="752"/>
      <c r="DQ67" s="750"/>
      <c r="DR67" s="751"/>
      <c r="DS67" s="751"/>
      <c r="DT67" s="751"/>
      <c r="DU67" s="752"/>
      <c r="DV67" s="753"/>
      <c r="DW67" s="754"/>
      <c r="DX67" s="754"/>
      <c r="DY67" s="754"/>
      <c r="DZ67" s="755"/>
      <c r="EA67" s="54"/>
    </row>
    <row r="68" spans="1:131" s="51" customFormat="1" ht="26.25" customHeight="1" x14ac:dyDescent="0.2">
      <c r="A68" s="58">
        <v>1</v>
      </c>
      <c r="B68" s="655" t="s">
        <v>523</v>
      </c>
      <c r="C68" s="656"/>
      <c r="D68" s="656"/>
      <c r="E68" s="656"/>
      <c r="F68" s="656"/>
      <c r="G68" s="656"/>
      <c r="H68" s="656"/>
      <c r="I68" s="656"/>
      <c r="J68" s="656"/>
      <c r="K68" s="656"/>
      <c r="L68" s="656"/>
      <c r="M68" s="656"/>
      <c r="N68" s="656"/>
      <c r="O68" s="656"/>
      <c r="P68" s="696"/>
      <c r="Q68" s="697">
        <v>2534</v>
      </c>
      <c r="R68" s="698"/>
      <c r="S68" s="698"/>
      <c r="T68" s="698"/>
      <c r="U68" s="698"/>
      <c r="V68" s="698">
        <v>2419</v>
      </c>
      <c r="W68" s="698"/>
      <c r="X68" s="698"/>
      <c r="Y68" s="698"/>
      <c r="Z68" s="698"/>
      <c r="AA68" s="698">
        <v>115</v>
      </c>
      <c r="AB68" s="698"/>
      <c r="AC68" s="698"/>
      <c r="AD68" s="698"/>
      <c r="AE68" s="698"/>
      <c r="AF68" s="698">
        <v>114</v>
      </c>
      <c r="AG68" s="698"/>
      <c r="AH68" s="698"/>
      <c r="AI68" s="698"/>
      <c r="AJ68" s="698"/>
      <c r="AK68" s="698">
        <v>20</v>
      </c>
      <c r="AL68" s="698"/>
      <c r="AM68" s="698"/>
      <c r="AN68" s="698"/>
      <c r="AO68" s="698"/>
      <c r="AP68" s="698">
        <v>1138</v>
      </c>
      <c r="AQ68" s="698"/>
      <c r="AR68" s="698"/>
      <c r="AS68" s="698"/>
      <c r="AT68" s="698"/>
      <c r="AU68" s="698">
        <v>299</v>
      </c>
      <c r="AV68" s="698"/>
      <c r="AW68" s="698"/>
      <c r="AX68" s="698"/>
      <c r="AY68" s="698"/>
      <c r="AZ68" s="704"/>
      <c r="BA68" s="704"/>
      <c r="BB68" s="704"/>
      <c r="BC68" s="704"/>
      <c r="BD68" s="705"/>
      <c r="BE68" s="62"/>
      <c r="BF68" s="62"/>
      <c r="BG68" s="62"/>
      <c r="BH68" s="62"/>
      <c r="BI68" s="62"/>
      <c r="BJ68" s="62"/>
      <c r="BK68" s="62"/>
      <c r="BL68" s="62"/>
      <c r="BM68" s="62"/>
      <c r="BN68" s="62"/>
      <c r="BO68" s="62"/>
      <c r="BP68" s="62"/>
      <c r="BQ68" s="59">
        <v>62</v>
      </c>
      <c r="BR68" s="88"/>
      <c r="BS68" s="753"/>
      <c r="BT68" s="754"/>
      <c r="BU68" s="754"/>
      <c r="BV68" s="754"/>
      <c r="BW68" s="754"/>
      <c r="BX68" s="754"/>
      <c r="BY68" s="754"/>
      <c r="BZ68" s="754"/>
      <c r="CA68" s="754"/>
      <c r="CB68" s="754"/>
      <c r="CC68" s="754"/>
      <c r="CD68" s="754"/>
      <c r="CE68" s="754"/>
      <c r="CF68" s="754"/>
      <c r="CG68" s="756"/>
      <c r="CH68" s="750"/>
      <c r="CI68" s="751"/>
      <c r="CJ68" s="751"/>
      <c r="CK68" s="751"/>
      <c r="CL68" s="752"/>
      <c r="CM68" s="750"/>
      <c r="CN68" s="751"/>
      <c r="CO68" s="751"/>
      <c r="CP68" s="751"/>
      <c r="CQ68" s="752"/>
      <c r="CR68" s="750"/>
      <c r="CS68" s="751"/>
      <c r="CT68" s="751"/>
      <c r="CU68" s="751"/>
      <c r="CV68" s="752"/>
      <c r="CW68" s="750"/>
      <c r="CX68" s="751"/>
      <c r="CY68" s="751"/>
      <c r="CZ68" s="751"/>
      <c r="DA68" s="752"/>
      <c r="DB68" s="750"/>
      <c r="DC68" s="751"/>
      <c r="DD68" s="751"/>
      <c r="DE68" s="751"/>
      <c r="DF68" s="752"/>
      <c r="DG68" s="750"/>
      <c r="DH68" s="751"/>
      <c r="DI68" s="751"/>
      <c r="DJ68" s="751"/>
      <c r="DK68" s="752"/>
      <c r="DL68" s="750"/>
      <c r="DM68" s="751"/>
      <c r="DN68" s="751"/>
      <c r="DO68" s="751"/>
      <c r="DP68" s="752"/>
      <c r="DQ68" s="750"/>
      <c r="DR68" s="751"/>
      <c r="DS68" s="751"/>
      <c r="DT68" s="751"/>
      <c r="DU68" s="752"/>
      <c r="DV68" s="753"/>
      <c r="DW68" s="754"/>
      <c r="DX68" s="754"/>
      <c r="DY68" s="754"/>
      <c r="DZ68" s="755"/>
      <c r="EA68" s="54"/>
    </row>
    <row r="69" spans="1:131" s="51" customFormat="1" ht="26.25" customHeight="1" x14ac:dyDescent="0.2">
      <c r="A69" s="59">
        <v>2</v>
      </c>
      <c r="B69" s="687" t="s">
        <v>524</v>
      </c>
      <c r="C69" s="688"/>
      <c r="D69" s="688"/>
      <c r="E69" s="688"/>
      <c r="F69" s="688"/>
      <c r="G69" s="688"/>
      <c r="H69" s="688"/>
      <c r="I69" s="688"/>
      <c r="J69" s="688"/>
      <c r="K69" s="688"/>
      <c r="L69" s="688"/>
      <c r="M69" s="688"/>
      <c r="N69" s="688"/>
      <c r="O69" s="688"/>
      <c r="P69" s="689"/>
      <c r="Q69" s="678">
        <v>171</v>
      </c>
      <c r="R69" s="679"/>
      <c r="S69" s="679"/>
      <c r="T69" s="679"/>
      <c r="U69" s="679"/>
      <c r="V69" s="679">
        <v>161</v>
      </c>
      <c r="W69" s="679"/>
      <c r="X69" s="679"/>
      <c r="Y69" s="679"/>
      <c r="Z69" s="679"/>
      <c r="AA69" s="679">
        <v>10</v>
      </c>
      <c r="AB69" s="679"/>
      <c r="AC69" s="679"/>
      <c r="AD69" s="679"/>
      <c r="AE69" s="679"/>
      <c r="AF69" s="679">
        <v>10</v>
      </c>
      <c r="AG69" s="679"/>
      <c r="AH69" s="679"/>
      <c r="AI69" s="679"/>
      <c r="AJ69" s="679"/>
      <c r="AK69" s="679" t="s">
        <v>531</v>
      </c>
      <c r="AL69" s="679"/>
      <c r="AM69" s="679"/>
      <c r="AN69" s="679"/>
      <c r="AO69" s="679"/>
      <c r="AP69" s="679" t="s">
        <v>531</v>
      </c>
      <c r="AQ69" s="679"/>
      <c r="AR69" s="679"/>
      <c r="AS69" s="679"/>
      <c r="AT69" s="679"/>
      <c r="AU69" s="679" t="s">
        <v>531</v>
      </c>
      <c r="AV69" s="679"/>
      <c r="AW69" s="679"/>
      <c r="AX69" s="679"/>
      <c r="AY69" s="679"/>
      <c r="AZ69" s="685"/>
      <c r="BA69" s="685"/>
      <c r="BB69" s="685"/>
      <c r="BC69" s="685"/>
      <c r="BD69" s="686"/>
      <c r="BE69" s="62"/>
      <c r="BF69" s="62"/>
      <c r="BG69" s="62"/>
      <c r="BH69" s="62"/>
      <c r="BI69" s="62"/>
      <c r="BJ69" s="62"/>
      <c r="BK69" s="62"/>
      <c r="BL69" s="62"/>
      <c r="BM69" s="62"/>
      <c r="BN69" s="62"/>
      <c r="BO69" s="62"/>
      <c r="BP69" s="62"/>
      <c r="BQ69" s="59">
        <v>63</v>
      </c>
      <c r="BR69" s="88"/>
      <c r="BS69" s="753"/>
      <c r="BT69" s="754"/>
      <c r="BU69" s="754"/>
      <c r="BV69" s="754"/>
      <c r="BW69" s="754"/>
      <c r="BX69" s="754"/>
      <c r="BY69" s="754"/>
      <c r="BZ69" s="754"/>
      <c r="CA69" s="754"/>
      <c r="CB69" s="754"/>
      <c r="CC69" s="754"/>
      <c r="CD69" s="754"/>
      <c r="CE69" s="754"/>
      <c r="CF69" s="754"/>
      <c r="CG69" s="756"/>
      <c r="CH69" s="750"/>
      <c r="CI69" s="751"/>
      <c r="CJ69" s="751"/>
      <c r="CK69" s="751"/>
      <c r="CL69" s="752"/>
      <c r="CM69" s="750"/>
      <c r="CN69" s="751"/>
      <c r="CO69" s="751"/>
      <c r="CP69" s="751"/>
      <c r="CQ69" s="752"/>
      <c r="CR69" s="750"/>
      <c r="CS69" s="751"/>
      <c r="CT69" s="751"/>
      <c r="CU69" s="751"/>
      <c r="CV69" s="752"/>
      <c r="CW69" s="750"/>
      <c r="CX69" s="751"/>
      <c r="CY69" s="751"/>
      <c r="CZ69" s="751"/>
      <c r="DA69" s="752"/>
      <c r="DB69" s="750"/>
      <c r="DC69" s="751"/>
      <c r="DD69" s="751"/>
      <c r="DE69" s="751"/>
      <c r="DF69" s="752"/>
      <c r="DG69" s="750"/>
      <c r="DH69" s="751"/>
      <c r="DI69" s="751"/>
      <c r="DJ69" s="751"/>
      <c r="DK69" s="752"/>
      <c r="DL69" s="750"/>
      <c r="DM69" s="751"/>
      <c r="DN69" s="751"/>
      <c r="DO69" s="751"/>
      <c r="DP69" s="752"/>
      <c r="DQ69" s="750"/>
      <c r="DR69" s="751"/>
      <c r="DS69" s="751"/>
      <c r="DT69" s="751"/>
      <c r="DU69" s="752"/>
      <c r="DV69" s="753"/>
      <c r="DW69" s="754"/>
      <c r="DX69" s="754"/>
      <c r="DY69" s="754"/>
      <c r="DZ69" s="755"/>
      <c r="EA69" s="54"/>
    </row>
    <row r="70" spans="1:131" s="51" customFormat="1" ht="26.25" customHeight="1" x14ac:dyDescent="0.2">
      <c r="A70" s="59">
        <v>3</v>
      </c>
      <c r="B70" s="687" t="s">
        <v>537</v>
      </c>
      <c r="C70" s="688"/>
      <c r="D70" s="688"/>
      <c r="E70" s="688"/>
      <c r="F70" s="688"/>
      <c r="G70" s="688"/>
      <c r="H70" s="688"/>
      <c r="I70" s="688"/>
      <c r="J70" s="688"/>
      <c r="K70" s="688"/>
      <c r="L70" s="688"/>
      <c r="M70" s="688"/>
      <c r="N70" s="688"/>
      <c r="O70" s="688"/>
      <c r="P70" s="689"/>
      <c r="Q70" s="678">
        <v>7255</v>
      </c>
      <c r="R70" s="679"/>
      <c r="S70" s="679"/>
      <c r="T70" s="679"/>
      <c r="U70" s="679"/>
      <c r="V70" s="679">
        <v>8027</v>
      </c>
      <c r="W70" s="679"/>
      <c r="X70" s="679"/>
      <c r="Y70" s="679"/>
      <c r="Z70" s="679"/>
      <c r="AA70" s="679">
        <v>-772</v>
      </c>
      <c r="AB70" s="679"/>
      <c r="AC70" s="679"/>
      <c r="AD70" s="679"/>
      <c r="AE70" s="679"/>
      <c r="AF70" s="679">
        <v>993</v>
      </c>
      <c r="AG70" s="679"/>
      <c r="AH70" s="679"/>
      <c r="AI70" s="679"/>
      <c r="AJ70" s="679"/>
      <c r="AK70" s="757" t="s">
        <v>536</v>
      </c>
      <c r="AL70" s="758"/>
      <c r="AM70" s="758"/>
      <c r="AN70" s="758"/>
      <c r="AO70" s="759"/>
      <c r="AP70" s="679">
        <v>7559</v>
      </c>
      <c r="AQ70" s="679"/>
      <c r="AR70" s="679"/>
      <c r="AS70" s="679"/>
      <c r="AT70" s="679"/>
      <c r="AU70" s="679">
        <v>378</v>
      </c>
      <c r="AV70" s="679"/>
      <c r="AW70" s="679"/>
      <c r="AX70" s="679"/>
      <c r="AY70" s="679"/>
      <c r="AZ70" s="685"/>
      <c r="BA70" s="685"/>
      <c r="BB70" s="685"/>
      <c r="BC70" s="685"/>
      <c r="BD70" s="686"/>
      <c r="BE70" s="62"/>
      <c r="BF70" s="62"/>
      <c r="BG70" s="62"/>
      <c r="BH70" s="62"/>
      <c r="BI70" s="62"/>
      <c r="BJ70" s="62"/>
      <c r="BK70" s="62"/>
      <c r="BL70" s="62"/>
      <c r="BM70" s="62"/>
      <c r="BN70" s="62"/>
      <c r="BO70" s="62"/>
      <c r="BP70" s="62"/>
      <c r="BQ70" s="59">
        <v>64</v>
      </c>
      <c r="BR70" s="88"/>
      <c r="BS70" s="753"/>
      <c r="BT70" s="754"/>
      <c r="BU70" s="754"/>
      <c r="BV70" s="754"/>
      <c r="BW70" s="754"/>
      <c r="BX70" s="754"/>
      <c r="BY70" s="754"/>
      <c r="BZ70" s="754"/>
      <c r="CA70" s="754"/>
      <c r="CB70" s="754"/>
      <c r="CC70" s="754"/>
      <c r="CD70" s="754"/>
      <c r="CE70" s="754"/>
      <c r="CF70" s="754"/>
      <c r="CG70" s="756"/>
      <c r="CH70" s="750"/>
      <c r="CI70" s="751"/>
      <c r="CJ70" s="751"/>
      <c r="CK70" s="751"/>
      <c r="CL70" s="752"/>
      <c r="CM70" s="750"/>
      <c r="CN70" s="751"/>
      <c r="CO70" s="751"/>
      <c r="CP70" s="751"/>
      <c r="CQ70" s="752"/>
      <c r="CR70" s="750"/>
      <c r="CS70" s="751"/>
      <c r="CT70" s="751"/>
      <c r="CU70" s="751"/>
      <c r="CV70" s="752"/>
      <c r="CW70" s="750"/>
      <c r="CX70" s="751"/>
      <c r="CY70" s="751"/>
      <c r="CZ70" s="751"/>
      <c r="DA70" s="752"/>
      <c r="DB70" s="750"/>
      <c r="DC70" s="751"/>
      <c r="DD70" s="751"/>
      <c r="DE70" s="751"/>
      <c r="DF70" s="752"/>
      <c r="DG70" s="750"/>
      <c r="DH70" s="751"/>
      <c r="DI70" s="751"/>
      <c r="DJ70" s="751"/>
      <c r="DK70" s="752"/>
      <c r="DL70" s="750"/>
      <c r="DM70" s="751"/>
      <c r="DN70" s="751"/>
      <c r="DO70" s="751"/>
      <c r="DP70" s="752"/>
      <c r="DQ70" s="750"/>
      <c r="DR70" s="751"/>
      <c r="DS70" s="751"/>
      <c r="DT70" s="751"/>
      <c r="DU70" s="752"/>
      <c r="DV70" s="753"/>
      <c r="DW70" s="754"/>
      <c r="DX70" s="754"/>
      <c r="DY70" s="754"/>
      <c r="DZ70" s="755"/>
      <c r="EA70" s="54"/>
    </row>
    <row r="71" spans="1:131" s="51" customFormat="1" ht="26.25" customHeight="1" x14ac:dyDescent="0.2">
      <c r="A71" s="59">
        <v>4</v>
      </c>
      <c r="B71" s="687" t="s">
        <v>525</v>
      </c>
      <c r="C71" s="688"/>
      <c r="D71" s="688"/>
      <c r="E71" s="688"/>
      <c r="F71" s="688"/>
      <c r="G71" s="688"/>
      <c r="H71" s="688"/>
      <c r="I71" s="688"/>
      <c r="J71" s="688"/>
      <c r="K71" s="688"/>
      <c r="L71" s="688"/>
      <c r="M71" s="688"/>
      <c r="N71" s="688"/>
      <c r="O71" s="688"/>
      <c r="P71" s="689"/>
      <c r="Q71" s="678">
        <v>2656</v>
      </c>
      <c r="R71" s="679"/>
      <c r="S71" s="679"/>
      <c r="T71" s="679"/>
      <c r="U71" s="679"/>
      <c r="V71" s="679">
        <v>2622</v>
      </c>
      <c r="W71" s="679"/>
      <c r="X71" s="679"/>
      <c r="Y71" s="679"/>
      <c r="Z71" s="679"/>
      <c r="AA71" s="679">
        <v>35</v>
      </c>
      <c r="AB71" s="679"/>
      <c r="AC71" s="679"/>
      <c r="AD71" s="679"/>
      <c r="AE71" s="679"/>
      <c r="AF71" s="679">
        <v>35</v>
      </c>
      <c r="AG71" s="679"/>
      <c r="AH71" s="679"/>
      <c r="AI71" s="679"/>
      <c r="AJ71" s="679"/>
      <c r="AK71" s="679" t="s">
        <v>531</v>
      </c>
      <c r="AL71" s="679"/>
      <c r="AM71" s="679"/>
      <c r="AN71" s="679"/>
      <c r="AO71" s="679"/>
      <c r="AP71" s="679">
        <v>940</v>
      </c>
      <c r="AQ71" s="679"/>
      <c r="AR71" s="679"/>
      <c r="AS71" s="679"/>
      <c r="AT71" s="679"/>
      <c r="AU71" s="679">
        <v>100</v>
      </c>
      <c r="AV71" s="679"/>
      <c r="AW71" s="679"/>
      <c r="AX71" s="679"/>
      <c r="AY71" s="679"/>
      <c r="AZ71" s="685"/>
      <c r="BA71" s="685"/>
      <c r="BB71" s="685"/>
      <c r="BC71" s="685"/>
      <c r="BD71" s="686"/>
      <c r="BE71" s="62"/>
      <c r="BF71" s="62"/>
      <c r="BG71" s="62"/>
      <c r="BH71" s="62"/>
      <c r="BI71" s="62"/>
      <c r="BJ71" s="62"/>
      <c r="BK71" s="62"/>
      <c r="BL71" s="62"/>
      <c r="BM71" s="62"/>
      <c r="BN71" s="62"/>
      <c r="BO71" s="62"/>
      <c r="BP71" s="62"/>
      <c r="BQ71" s="59">
        <v>65</v>
      </c>
      <c r="BR71" s="88"/>
      <c r="BS71" s="753"/>
      <c r="BT71" s="754"/>
      <c r="BU71" s="754"/>
      <c r="BV71" s="754"/>
      <c r="BW71" s="754"/>
      <c r="BX71" s="754"/>
      <c r="BY71" s="754"/>
      <c r="BZ71" s="754"/>
      <c r="CA71" s="754"/>
      <c r="CB71" s="754"/>
      <c r="CC71" s="754"/>
      <c r="CD71" s="754"/>
      <c r="CE71" s="754"/>
      <c r="CF71" s="754"/>
      <c r="CG71" s="756"/>
      <c r="CH71" s="750"/>
      <c r="CI71" s="751"/>
      <c r="CJ71" s="751"/>
      <c r="CK71" s="751"/>
      <c r="CL71" s="752"/>
      <c r="CM71" s="750"/>
      <c r="CN71" s="751"/>
      <c r="CO71" s="751"/>
      <c r="CP71" s="751"/>
      <c r="CQ71" s="752"/>
      <c r="CR71" s="750"/>
      <c r="CS71" s="751"/>
      <c r="CT71" s="751"/>
      <c r="CU71" s="751"/>
      <c r="CV71" s="752"/>
      <c r="CW71" s="750"/>
      <c r="CX71" s="751"/>
      <c r="CY71" s="751"/>
      <c r="CZ71" s="751"/>
      <c r="DA71" s="752"/>
      <c r="DB71" s="750"/>
      <c r="DC71" s="751"/>
      <c r="DD71" s="751"/>
      <c r="DE71" s="751"/>
      <c r="DF71" s="752"/>
      <c r="DG71" s="750"/>
      <c r="DH71" s="751"/>
      <c r="DI71" s="751"/>
      <c r="DJ71" s="751"/>
      <c r="DK71" s="752"/>
      <c r="DL71" s="750"/>
      <c r="DM71" s="751"/>
      <c r="DN71" s="751"/>
      <c r="DO71" s="751"/>
      <c r="DP71" s="752"/>
      <c r="DQ71" s="750"/>
      <c r="DR71" s="751"/>
      <c r="DS71" s="751"/>
      <c r="DT71" s="751"/>
      <c r="DU71" s="752"/>
      <c r="DV71" s="753"/>
      <c r="DW71" s="754"/>
      <c r="DX71" s="754"/>
      <c r="DY71" s="754"/>
      <c r="DZ71" s="755"/>
      <c r="EA71" s="54"/>
    </row>
    <row r="72" spans="1:131" s="51" customFormat="1" ht="26.25" customHeight="1" x14ac:dyDescent="0.2">
      <c r="A72" s="59">
        <v>5</v>
      </c>
      <c r="B72" s="687" t="s">
        <v>526</v>
      </c>
      <c r="C72" s="688"/>
      <c r="D72" s="688"/>
      <c r="E72" s="688"/>
      <c r="F72" s="688"/>
      <c r="G72" s="688"/>
      <c r="H72" s="688"/>
      <c r="I72" s="688"/>
      <c r="J72" s="688"/>
      <c r="K72" s="688"/>
      <c r="L72" s="688"/>
      <c r="M72" s="688"/>
      <c r="N72" s="688"/>
      <c r="O72" s="688"/>
      <c r="P72" s="689"/>
      <c r="Q72" s="678">
        <v>867</v>
      </c>
      <c r="R72" s="679"/>
      <c r="S72" s="679"/>
      <c r="T72" s="679"/>
      <c r="U72" s="679"/>
      <c r="V72" s="679">
        <v>834</v>
      </c>
      <c r="W72" s="679"/>
      <c r="X72" s="679"/>
      <c r="Y72" s="679"/>
      <c r="Z72" s="679"/>
      <c r="AA72" s="679">
        <v>33</v>
      </c>
      <c r="AB72" s="679"/>
      <c r="AC72" s="679"/>
      <c r="AD72" s="679"/>
      <c r="AE72" s="679"/>
      <c r="AF72" s="679">
        <v>33</v>
      </c>
      <c r="AG72" s="679"/>
      <c r="AH72" s="679"/>
      <c r="AI72" s="679"/>
      <c r="AJ72" s="679"/>
      <c r="AK72" s="679" t="s">
        <v>531</v>
      </c>
      <c r="AL72" s="679"/>
      <c r="AM72" s="679"/>
      <c r="AN72" s="679"/>
      <c r="AO72" s="679"/>
      <c r="AP72" s="679" t="s">
        <v>531</v>
      </c>
      <c r="AQ72" s="679"/>
      <c r="AR72" s="679"/>
      <c r="AS72" s="679"/>
      <c r="AT72" s="679"/>
      <c r="AU72" s="679" t="s">
        <v>531</v>
      </c>
      <c r="AV72" s="679"/>
      <c r="AW72" s="679"/>
      <c r="AX72" s="679"/>
      <c r="AY72" s="679"/>
      <c r="AZ72" s="685"/>
      <c r="BA72" s="685"/>
      <c r="BB72" s="685"/>
      <c r="BC72" s="685"/>
      <c r="BD72" s="686"/>
      <c r="BE72" s="62"/>
      <c r="BF72" s="62"/>
      <c r="BG72" s="62"/>
      <c r="BH72" s="62"/>
      <c r="BI72" s="62"/>
      <c r="BJ72" s="62"/>
      <c r="BK72" s="62"/>
      <c r="BL72" s="62"/>
      <c r="BM72" s="62"/>
      <c r="BN72" s="62"/>
      <c r="BO72" s="62"/>
      <c r="BP72" s="62"/>
      <c r="BQ72" s="59">
        <v>66</v>
      </c>
      <c r="BR72" s="88"/>
      <c r="BS72" s="753"/>
      <c r="BT72" s="754"/>
      <c r="BU72" s="754"/>
      <c r="BV72" s="754"/>
      <c r="BW72" s="754"/>
      <c r="BX72" s="754"/>
      <c r="BY72" s="754"/>
      <c r="BZ72" s="754"/>
      <c r="CA72" s="754"/>
      <c r="CB72" s="754"/>
      <c r="CC72" s="754"/>
      <c r="CD72" s="754"/>
      <c r="CE72" s="754"/>
      <c r="CF72" s="754"/>
      <c r="CG72" s="756"/>
      <c r="CH72" s="750"/>
      <c r="CI72" s="751"/>
      <c r="CJ72" s="751"/>
      <c r="CK72" s="751"/>
      <c r="CL72" s="752"/>
      <c r="CM72" s="750"/>
      <c r="CN72" s="751"/>
      <c r="CO72" s="751"/>
      <c r="CP72" s="751"/>
      <c r="CQ72" s="752"/>
      <c r="CR72" s="750"/>
      <c r="CS72" s="751"/>
      <c r="CT72" s="751"/>
      <c r="CU72" s="751"/>
      <c r="CV72" s="752"/>
      <c r="CW72" s="750"/>
      <c r="CX72" s="751"/>
      <c r="CY72" s="751"/>
      <c r="CZ72" s="751"/>
      <c r="DA72" s="752"/>
      <c r="DB72" s="750"/>
      <c r="DC72" s="751"/>
      <c r="DD72" s="751"/>
      <c r="DE72" s="751"/>
      <c r="DF72" s="752"/>
      <c r="DG72" s="750"/>
      <c r="DH72" s="751"/>
      <c r="DI72" s="751"/>
      <c r="DJ72" s="751"/>
      <c r="DK72" s="752"/>
      <c r="DL72" s="750"/>
      <c r="DM72" s="751"/>
      <c r="DN72" s="751"/>
      <c r="DO72" s="751"/>
      <c r="DP72" s="752"/>
      <c r="DQ72" s="750"/>
      <c r="DR72" s="751"/>
      <c r="DS72" s="751"/>
      <c r="DT72" s="751"/>
      <c r="DU72" s="752"/>
      <c r="DV72" s="753"/>
      <c r="DW72" s="754"/>
      <c r="DX72" s="754"/>
      <c r="DY72" s="754"/>
      <c r="DZ72" s="755"/>
      <c r="EA72" s="54"/>
    </row>
    <row r="73" spans="1:131" s="51" customFormat="1" ht="26.25" customHeight="1" x14ac:dyDescent="0.2">
      <c r="A73" s="59">
        <v>6</v>
      </c>
      <c r="B73" s="687" t="s">
        <v>527</v>
      </c>
      <c r="C73" s="688"/>
      <c r="D73" s="688"/>
      <c r="E73" s="688"/>
      <c r="F73" s="688"/>
      <c r="G73" s="688"/>
      <c r="H73" s="688"/>
      <c r="I73" s="688"/>
      <c r="J73" s="688"/>
      <c r="K73" s="688"/>
      <c r="L73" s="688"/>
      <c r="M73" s="688"/>
      <c r="N73" s="688"/>
      <c r="O73" s="688"/>
      <c r="P73" s="689"/>
      <c r="Q73" s="678">
        <v>167</v>
      </c>
      <c r="R73" s="679"/>
      <c r="S73" s="679"/>
      <c r="T73" s="679"/>
      <c r="U73" s="679"/>
      <c r="V73" s="679">
        <v>140</v>
      </c>
      <c r="W73" s="679"/>
      <c r="X73" s="679"/>
      <c r="Y73" s="679"/>
      <c r="Z73" s="679"/>
      <c r="AA73" s="679">
        <v>27</v>
      </c>
      <c r="AB73" s="679"/>
      <c r="AC73" s="679"/>
      <c r="AD73" s="679"/>
      <c r="AE73" s="679"/>
      <c r="AF73" s="679">
        <v>27</v>
      </c>
      <c r="AG73" s="679"/>
      <c r="AH73" s="679"/>
      <c r="AI73" s="679"/>
      <c r="AJ73" s="679"/>
      <c r="AK73" s="679">
        <v>23</v>
      </c>
      <c r="AL73" s="679"/>
      <c r="AM73" s="679"/>
      <c r="AN73" s="679"/>
      <c r="AO73" s="679"/>
      <c r="AP73" s="679" t="s">
        <v>531</v>
      </c>
      <c r="AQ73" s="679"/>
      <c r="AR73" s="679"/>
      <c r="AS73" s="679"/>
      <c r="AT73" s="679"/>
      <c r="AU73" s="679" t="s">
        <v>531</v>
      </c>
      <c r="AV73" s="679"/>
      <c r="AW73" s="679"/>
      <c r="AX73" s="679"/>
      <c r="AY73" s="679"/>
      <c r="AZ73" s="685"/>
      <c r="BA73" s="685"/>
      <c r="BB73" s="685"/>
      <c r="BC73" s="685"/>
      <c r="BD73" s="686"/>
      <c r="BE73" s="62"/>
      <c r="BF73" s="62"/>
      <c r="BG73" s="62"/>
      <c r="BH73" s="62"/>
      <c r="BI73" s="62"/>
      <c r="BJ73" s="62"/>
      <c r="BK73" s="62"/>
      <c r="BL73" s="62"/>
      <c r="BM73" s="62"/>
      <c r="BN73" s="62"/>
      <c r="BO73" s="62"/>
      <c r="BP73" s="62"/>
      <c r="BQ73" s="59">
        <v>67</v>
      </c>
      <c r="BR73" s="88"/>
      <c r="BS73" s="753"/>
      <c r="BT73" s="754"/>
      <c r="BU73" s="754"/>
      <c r="BV73" s="754"/>
      <c r="BW73" s="754"/>
      <c r="BX73" s="754"/>
      <c r="BY73" s="754"/>
      <c r="BZ73" s="754"/>
      <c r="CA73" s="754"/>
      <c r="CB73" s="754"/>
      <c r="CC73" s="754"/>
      <c r="CD73" s="754"/>
      <c r="CE73" s="754"/>
      <c r="CF73" s="754"/>
      <c r="CG73" s="756"/>
      <c r="CH73" s="750"/>
      <c r="CI73" s="751"/>
      <c r="CJ73" s="751"/>
      <c r="CK73" s="751"/>
      <c r="CL73" s="752"/>
      <c r="CM73" s="750"/>
      <c r="CN73" s="751"/>
      <c r="CO73" s="751"/>
      <c r="CP73" s="751"/>
      <c r="CQ73" s="752"/>
      <c r="CR73" s="750"/>
      <c r="CS73" s="751"/>
      <c r="CT73" s="751"/>
      <c r="CU73" s="751"/>
      <c r="CV73" s="752"/>
      <c r="CW73" s="750"/>
      <c r="CX73" s="751"/>
      <c r="CY73" s="751"/>
      <c r="CZ73" s="751"/>
      <c r="DA73" s="752"/>
      <c r="DB73" s="750"/>
      <c r="DC73" s="751"/>
      <c r="DD73" s="751"/>
      <c r="DE73" s="751"/>
      <c r="DF73" s="752"/>
      <c r="DG73" s="750"/>
      <c r="DH73" s="751"/>
      <c r="DI73" s="751"/>
      <c r="DJ73" s="751"/>
      <c r="DK73" s="752"/>
      <c r="DL73" s="750"/>
      <c r="DM73" s="751"/>
      <c r="DN73" s="751"/>
      <c r="DO73" s="751"/>
      <c r="DP73" s="752"/>
      <c r="DQ73" s="750"/>
      <c r="DR73" s="751"/>
      <c r="DS73" s="751"/>
      <c r="DT73" s="751"/>
      <c r="DU73" s="752"/>
      <c r="DV73" s="753"/>
      <c r="DW73" s="754"/>
      <c r="DX73" s="754"/>
      <c r="DY73" s="754"/>
      <c r="DZ73" s="755"/>
      <c r="EA73" s="54"/>
    </row>
    <row r="74" spans="1:131" s="51" customFormat="1" ht="26.25" customHeight="1" x14ac:dyDescent="0.2">
      <c r="A74" s="59">
        <v>7</v>
      </c>
      <c r="B74" s="687" t="s">
        <v>528</v>
      </c>
      <c r="C74" s="688"/>
      <c r="D74" s="688"/>
      <c r="E74" s="688"/>
      <c r="F74" s="688"/>
      <c r="G74" s="688"/>
      <c r="H74" s="688"/>
      <c r="I74" s="688"/>
      <c r="J74" s="688"/>
      <c r="K74" s="688"/>
      <c r="L74" s="688"/>
      <c r="M74" s="688"/>
      <c r="N74" s="688"/>
      <c r="O74" s="688"/>
      <c r="P74" s="689"/>
      <c r="Q74" s="678">
        <v>6833</v>
      </c>
      <c r="R74" s="679"/>
      <c r="S74" s="679"/>
      <c r="T74" s="679"/>
      <c r="U74" s="679"/>
      <c r="V74" s="679">
        <v>5904</v>
      </c>
      <c r="W74" s="679"/>
      <c r="X74" s="679"/>
      <c r="Y74" s="679"/>
      <c r="Z74" s="679"/>
      <c r="AA74" s="679">
        <v>929</v>
      </c>
      <c r="AB74" s="679"/>
      <c r="AC74" s="679"/>
      <c r="AD74" s="679"/>
      <c r="AE74" s="679"/>
      <c r="AF74" s="679">
        <v>929</v>
      </c>
      <c r="AG74" s="679"/>
      <c r="AH74" s="679"/>
      <c r="AI74" s="679"/>
      <c r="AJ74" s="679"/>
      <c r="AK74" s="679">
        <v>830</v>
      </c>
      <c r="AL74" s="679"/>
      <c r="AM74" s="679"/>
      <c r="AN74" s="679"/>
      <c r="AO74" s="679"/>
      <c r="AP74" s="679" t="s">
        <v>531</v>
      </c>
      <c r="AQ74" s="679"/>
      <c r="AR74" s="679"/>
      <c r="AS74" s="679"/>
      <c r="AT74" s="679"/>
      <c r="AU74" s="679" t="s">
        <v>531</v>
      </c>
      <c r="AV74" s="679"/>
      <c r="AW74" s="679"/>
      <c r="AX74" s="679"/>
      <c r="AY74" s="679"/>
      <c r="AZ74" s="685"/>
      <c r="BA74" s="685"/>
      <c r="BB74" s="685"/>
      <c r="BC74" s="685"/>
      <c r="BD74" s="686"/>
      <c r="BE74" s="62"/>
      <c r="BF74" s="62"/>
      <c r="BG74" s="62"/>
      <c r="BH74" s="62"/>
      <c r="BI74" s="62"/>
      <c r="BJ74" s="62"/>
      <c r="BK74" s="62"/>
      <c r="BL74" s="62"/>
      <c r="BM74" s="62"/>
      <c r="BN74" s="62"/>
      <c r="BO74" s="62"/>
      <c r="BP74" s="62"/>
      <c r="BQ74" s="59">
        <v>68</v>
      </c>
      <c r="BR74" s="88"/>
      <c r="BS74" s="753"/>
      <c r="BT74" s="754"/>
      <c r="BU74" s="754"/>
      <c r="BV74" s="754"/>
      <c r="BW74" s="754"/>
      <c r="BX74" s="754"/>
      <c r="BY74" s="754"/>
      <c r="BZ74" s="754"/>
      <c r="CA74" s="754"/>
      <c r="CB74" s="754"/>
      <c r="CC74" s="754"/>
      <c r="CD74" s="754"/>
      <c r="CE74" s="754"/>
      <c r="CF74" s="754"/>
      <c r="CG74" s="756"/>
      <c r="CH74" s="750"/>
      <c r="CI74" s="751"/>
      <c r="CJ74" s="751"/>
      <c r="CK74" s="751"/>
      <c r="CL74" s="752"/>
      <c r="CM74" s="750"/>
      <c r="CN74" s="751"/>
      <c r="CO74" s="751"/>
      <c r="CP74" s="751"/>
      <c r="CQ74" s="752"/>
      <c r="CR74" s="750"/>
      <c r="CS74" s="751"/>
      <c r="CT74" s="751"/>
      <c r="CU74" s="751"/>
      <c r="CV74" s="752"/>
      <c r="CW74" s="750"/>
      <c r="CX74" s="751"/>
      <c r="CY74" s="751"/>
      <c r="CZ74" s="751"/>
      <c r="DA74" s="752"/>
      <c r="DB74" s="750"/>
      <c r="DC74" s="751"/>
      <c r="DD74" s="751"/>
      <c r="DE74" s="751"/>
      <c r="DF74" s="752"/>
      <c r="DG74" s="750"/>
      <c r="DH74" s="751"/>
      <c r="DI74" s="751"/>
      <c r="DJ74" s="751"/>
      <c r="DK74" s="752"/>
      <c r="DL74" s="750"/>
      <c r="DM74" s="751"/>
      <c r="DN74" s="751"/>
      <c r="DO74" s="751"/>
      <c r="DP74" s="752"/>
      <c r="DQ74" s="750"/>
      <c r="DR74" s="751"/>
      <c r="DS74" s="751"/>
      <c r="DT74" s="751"/>
      <c r="DU74" s="752"/>
      <c r="DV74" s="753"/>
      <c r="DW74" s="754"/>
      <c r="DX74" s="754"/>
      <c r="DY74" s="754"/>
      <c r="DZ74" s="755"/>
      <c r="EA74" s="54"/>
    </row>
    <row r="75" spans="1:131" s="51" customFormat="1" ht="26.25" customHeight="1" x14ac:dyDescent="0.2">
      <c r="A75" s="59">
        <v>8</v>
      </c>
      <c r="B75" s="687" t="s">
        <v>529</v>
      </c>
      <c r="C75" s="688"/>
      <c r="D75" s="688"/>
      <c r="E75" s="688"/>
      <c r="F75" s="688"/>
      <c r="G75" s="688"/>
      <c r="H75" s="688"/>
      <c r="I75" s="688"/>
      <c r="J75" s="688"/>
      <c r="K75" s="688"/>
      <c r="L75" s="688"/>
      <c r="M75" s="688"/>
      <c r="N75" s="688"/>
      <c r="O75" s="688"/>
      <c r="P75" s="689"/>
      <c r="Q75" s="690">
        <v>94</v>
      </c>
      <c r="R75" s="682"/>
      <c r="S75" s="682"/>
      <c r="T75" s="682"/>
      <c r="U75" s="684"/>
      <c r="V75" s="680">
        <v>86</v>
      </c>
      <c r="W75" s="682"/>
      <c r="X75" s="682"/>
      <c r="Y75" s="682"/>
      <c r="Z75" s="684"/>
      <c r="AA75" s="680">
        <v>8</v>
      </c>
      <c r="AB75" s="682"/>
      <c r="AC75" s="682"/>
      <c r="AD75" s="682"/>
      <c r="AE75" s="684"/>
      <c r="AF75" s="680">
        <v>8</v>
      </c>
      <c r="AG75" s="682"/>
      <c r="AH75" s="682"/>
      <c r="AI75" s="682"/>
      <c r="AJ75" s="684"/>
      <c r="AK75" s="680">
        <v>9</v>
      </c>
      <c r="AL75" s="682"/>
      <c r="AM75" s="682"/>
      <c r="AN75" s="682"/>
      <c r="AO75" s="684"/>
      <c r="AP75" s="680" t="s">
        <v>531</v>
      </c>
      <c r="AQ75" s="682"/>
      <c r="AR75" s="682"/>
      <c r="AS75" s="682"/>
      <c r="AT75" s="684"/>
      <c r="AU75" s="680" t="s">
        <v>531</v>
      </c>
      <c r="AV75" s="682"/>
      <c r="AW75" s="682"/>
      <c r="AX75" s="682"/>
      <c r="AY75" s="684"/>
      <c r="AZ75" s="685"/>
      <c r="BA75" s="685"/>
      <c r="BB75" s="685"/>
      <c r="BC75" s="685"/>
      <c r="BD75" s="686"/>
      <c r="BE75" s="62"/>
      <c r="BF75" s="62"/>
      <c r="BG75" s="62"/>
      <c r="BH75" s="62"/>
      <c r="BI75" s="62"/>
      <c r="BJ75" s="62"/>
      <c r="BK75" s="62"/>
      <c r="BL75" s="62"/>
      <c r="BM75" s="62"/>
      <c r="BN75" s="62"/>
      <c r="BO75" s="62"/>
      <c r="BP75" s="62"/>
      <c r="BQ75" s="59">
        <v>69</v>
      </c>
      <c r="BR75" s="88"/>
      <c r="BS75" s="753"/>
      <c r="BT75" s="754"/>
      <c r="BU75" s="754"/>
      <c r="BV75" s="754"/>
      <c r="BW75" s="754"/>
      <c r="BX75" s="754"/>
      <c r="BY75" s="754"/>
      <c r="BZ75" s="754"/>
      <c r="CA75" s="754"/>
      <c r="CB75" s="754"/>
      <c r="CC75" s="754"/>
      <c r="CD75" s="754"/>
      <c r="CE75" s="754"/>
      <c r="CF75" s="754"/>
      <c r="CG75" s="756"/>
      <c r="CH75" s="750"/>
      <c r="CI75" s="751"/>
      <c r="CJ75" s="751"/>
      <c r="CK75" s="751"/>
      <c r="CL75" s="752"/>
      <c r="CM75" s="750"/>
      <c r="CN75" s="751"/>
      <c r="CO75" s="751"/>
      <c r="CP75" s="751"/>
      <c r="CQ75" s="752"/>
      <c r="CR75" s="750"/>
      <c r="CS75" s="751"/>
      <c r="CT75" s="751"/>
      <c r="CU75" s="751"/>
      <c r="CV75" s="752"/>
      <c r="CW75" s="750"/>
      <c r="CX75" s="751"/>
      <c r="CY75" s="751"/>
      <c r="CZ75" s="751"/>
      <c r="DA75" s="752"/>
      <c r="DB75" s="750"/>
      <c r="DC75" s="751"/>
      <c r="DD75" s="751"/>
      <c r="DE75" s="751"/>
      <c r="DF75" s="752"/>
      <c r="DG75" s="750"/>
      <c r="DH75" s="751"/>
      <c r="DI75" s="751"/>
      <c r="DJ75" s="751"/>
      <c r="DK75" s="752"/>
      <c r="DL75" s="750"/>
      <c r="DM75" s="751"/>
      <c r="DN75" s="751"/>
      <c r="DO75" s="751"/>
      <c r="DP75" s="752"/>
      <c r="DQ75" s="750"/>
      <c r="DR75" s="751"/>
      <c r="DS75" s="751"/>
      <c r="DT75" s="751"/>
      <c r="DU75" s="752"/>
      <c r="DV75" s="753"/>
      <c r="DW75" s="754"/>
      <c r="DX75" s="754"/>
      <c r="DY75" s="754"/>
      <c r="DZ75" s="755"/>
      <c r="EA75" s="54"/>
    </row>
    <row r="76" spans="1:131" s="51" customFormat="1" ht="26.25" customHeight="1" x14ac:dyDescent="0.2">
      <c r="A76" s="59">
        <v>9</v>
      </c>
      <c r="B76" s="687" t="s">
        <v>530</v>
      </c>
      <c r="C76" s="688"/>
      <c r="D76" s="688"/>
      <c r="E76" s="688"/>
      <c r="F76" s="688"/>
      <c r="G76" s="688"/>
      <c r="H76" s="688"/>
      <c r="I76" s="688"/>
      <c r="J76" s="688"/>
      <c r="K76" s="688"/>
      <c r="L76" s="688"/>
      <c r="M76" s="688"/>
      <c r="N76" s="688"/>
      <c r="O76" s="688"/>
      <c r="P76" s="689"/>
      <c r="Q76" s="690">
        <v>237427</v>
      </c>
      <c r="R76" s="682"/>
      <c r="S76" s="682"/>
      <c r="T76" s="682"/>
      <c r="U76" s="684"/>
      <c r="V76" s="680">
        <v>231302</v>
      </c>
      <c r="W76" s="682"/>
      <c r="X76" s="682"/>
      <c r="Y76" s="682"/>
      <c r="Z76" s="684"/>
      <c r="AA76" s="680">
        <v>6125</v>
      </c>
      <c r="AB76" s="682"/>
      <c r="AC76" s="682"/>
      <c r="AD76" s="682"/>
      <c r="AE76" s="684"/>
      <c r="AF76" s="680">
        <v>6125</v>
      </c>
      <c r="AG76" s="682"/>
      <c r="AH76" s="682"/>
      <c r="AI76" s="682"/>
      <c r="AJ76" s="684"/>
      <c r="AK76" s="680">
        <v>1029</v>
      </c>
      <c r="AL76" s="682"/>
      <c r="AM76" s="682"/>
      <c r="AN76" s="682"/>
      <c r="AO76" s="684"/>
      <c r="AP76" s="680" t="s">
        <v>531</v>
      </c>
      <c r="AQ76" s="682"/>
      <c r="AR76" s="682"/>
      <c r="AS76" s="682"/>
      <c r="AT76" s="684"/>
      <c r="AU76" s="680" t="s">
        <v>531</v>
      </c>
      <c r="AV76" s="682"/>
      <c r="AW76" s="682"/>
      <c r="AX76" s="682"/>
      <c r="AY76" s="684"/>
      <c r="AZ76" s="685"/>
      <c r="BA76" s="685"/>
      <c r="BB76" s="685"/>
      <c r="BC76" s="685"/>
      <c r="BD76" s="686"/>
      <c r="BE76" s="62"/>
      <c r="BF76" s="62"/>
      <c r="BG76" s="62"/>
      <c r="BH76" s="62"/>
      <c r="BI76" s="62"/>
      <c r="BJ76" s="62"/>
      <c r="BK76" s="62"/>
      <c r="BL76" s="62"/>
      <c r="BM76" s="62"/>
      <c r="BN76" s="62"/>
      <c r="BO76" s="62"/>
      <c r="BP76" s="62"/>
      <c r="BQ76" s="59">
        <v>70</v>
      </c>
      <c r="BR76" s="88"/>
      <c r="BS76" s="753"/>
      <c r="BT76" s="754"/>
      <c r="BU76" s="754"/>
      <c r="BV76" s="754"/>
      <c r="BW76" s="754"/>
      <c r="BX76" s="754"/>
      <c r="BY76" s="754"/>
      <c r="BZ76" s="754"/>
      <c r="CA76" s="754"/>
      <c r="CB76" s="754"/>
      <c r="CC76" s="754"/>
      <c r="CD76" s="754"/>
      <c r="CE76" s="754"/>
      <c r="CF76" s="754"/>
      <c r="CG76" s="756"/>
      <c r="CH76" s="750"/>
      <c r="CI76" s="751"/>
      <c r="CJ76" s="751"/>
      <c r="CK76" s="751"/>
      <c r="CL76" s="752"/>
      <c r="CM76" s="750"/>
      <c r="CN76" s="751"/>
      <c r="CO76" s="751"/>
      <c r="CP76" s="751"/>
      <c r="CQ76" s="752"/>
      <c r="CR76" s="750"/>
      <c r="CS76" s="751"/>
      <c r="CT76" s="751"/>
      <c r="CU76" s="751"/>
      <c r="CV76" s="752"/>
      <c r="CW76" s="750"/>
      <c r="CX76" s="751"/>
      <c r="CY76" s="751"/>
      <c r="CZ76" s="751"/>
      <c r="DA76" s="752"/>
      <c r="DB76" s="750"/>
      <c r="DC76" s="751"/>
      <c r="DD76" s="751"/>
      <c r="DE76" s="751"/>
      <c r="DF76" s="752"/>
      <c r="DG76" s="750"/>
      <c r="DH76" s="751"/>
      <c r="DI76" s="751"/>
      <c r="DJ76" s="751"/>
      <c r="DK76" s="752"/>
      <c r="DL76" s="750"/>
      <c r="DM76" s="751"/>
      <c r="DN76" s="751"/>
      <c r="DO76" s="751"/>
      <c r="DP76" s="752"/>
      <c r="DQ76" s="750"/>
      <c r="DR76" s="751"/>
      <c r="DS76" s="751"/>
      <c r="DT76" s="751"/>
      <c r="DU76" s="752"/>
      <c r="DV76" s="753"/>
      <c r="DW76" s="754"/>
      <c r="DX76" s="754"/>
      <c r="DY76" s="754"/>
      <c r="DZ76" s="755"/>
      <c r="EA76" s="54"/>
    </row>
    <row r="77" spans="1:131" s="51" customFormat="1" ht="26.25" customHeight="1" x14ac:dyDescent="0.2">
      <c r="A77" s="59">
        <v>10</v>
      </c>
      <c r="B77" s="687" t="s">
        <v>538</v>
      </c>
      <c r="C77" s="688"/>
      <c r="D77" s="688"/>
      <c r="E77" s="688"/>
      <c r="F77" s="688"/>
      <c r="G77" s="688"/>
      <c r="H77" s="688"/>
      <c r="I77" s="688"/>
      <c r="J77" s="688"/>
      <c r="K77" s="688"/>
      <c r="L77" s="688"/>
      <c r="M77" s="688"/>
      <c r="N77" s="688"/>
      <c r="O77" s="688"/>
      <c r="P77" s="689"/>
      <c r="Q77" s="690">
        <v>9320</v>
      </c>
      <c r="R77" s="682"/>
      <c r="S77" s="682"/>
      <c r="T77" s="682"/>
      <c r="U77" s="684"/>
      <c r="V77" s="680">
        <v>8565</v>
      </c>
      <c r="W77" s="682"/>
      <c r="X77" s="682"/>
      <c r="Y77" s="682"/>
      <c r="Z77" s="684"/>
      <c r="AA77" s="680">
        <v>755</v>
      </c>
      <c r="AB77" s="682"/>
      <c r="AC77" s="682"/>
      <c r="AD77" s="682"/>
      <c r="AE77" s="684"/>
      <c r="AF77" s="680">
        <v>5538</v>
      </c>
      <c r="AG77" s="682"/>
      <c r="AH77" s="682"/>
      <c r="AI77" s="682"/>
      <c r="AJ77" s="684"/>
      <c r="AK77" s="757" t="s">
        <v>531</v>
      </c>
      <c r="AL77" s="758"/>
      <c r="AM77" s="758"/>
      <c r="AN77" s="758"/>
      <c r="AO77" s="759"/>
      <c r="AP77" s="680">
        <v>23253</v>
      </c>
      <c r="AQ77" s="682"/>
      <c r="AR77" s="682"/>
      <c r="AS77" s="682"/>
      <c r="AT77" s="684"/>
      <c r="AU77" s="680" t="s">
        <v>531</v>
      </c>
      <c r="AV77" s="682"/>
      <c r="AW77" s="682"/>
      <c r="AX77" s="682"/>
      <c r="AY77" s="684"/>
      <c r="AZ77" s="685"/>
      <c r="BA77" s="685"/>
      <c r="BB77" s="685"/>
      <c r="BC77" s="685"/>
      <c r="BD77" s="686"/>
      <c r="BE77" s="62"/>
      <c r="BF77" s="62"/>
      <c r="BG77" s="62"/>
      <c r="BH77" s="62"/>
      <c r="BI77" s="62"/>
      <c r="BJ77" s="62"/>
      <c r="BK77" s="62"/>
      <c r="BL77" s="62"/>
      <c r="BM77" s="62"/>
      <c r="BN77" s="62"/>
      <c r="BO77" s="62"/>
      <c r="BP77" s="62"/>
      <c r="BQ77" s="59">
        <v>71</v>
      </c>
      <c r="BR77" s="88"/>
      <c r="BS77" s="753"/>
      <c r="BT77" s="754"/>
      <c r="BU77" s="754"/>
      <c r="BV77" s="754"/>
      <c r="BW77" s="754"/>
      <c r="BX77" s="754"/>
      <c r="BY77" s="754"/>
      <c r="BZ77" s="754"/>
      <c r="CA77" s="754"/>
      <c r="CB77" s="754"/>
      <c r="CC77" s="754"/>
      <c r="CD77" s="754"/>
      <c r="CE77" s="754"/>
      <c r="CF77" s="754"/>
      <c r="CG77" s="756"/>
      <c r="CH77" s="750"/>
      <c r="CI77" s="751"/>
      <c r="CJ77" s="751"/>
      <c r="CK77" s="751"/>
      <c r="CL77" s="752"/>
      <c r="CM77" s="750"/>
      <c r="CN77" s="751"/>
      <c r="CO77" s="751"/>
      <c r="CP77" s="751"/>
      <c r="CQ77" s="752"/>
      <c r="CR77" s="750"/>
      <c r="CS77" s="751"/>
      <c r="CT77" s="751"/>
      <c r="CU77" s="751"/>
      <c r="CV77" s="752"/>
      <c r="CW77" s="750"/>
      <c r="CX77" s="751"/>
      <c r="CY77" s="751"/>
      <c r="CZ77" s="751"/>
      <c r="DA77" s="752"/>
      <c r="DB77" s="750"/>
      <c r="DC77" s="751"/>
      <c r="DD77" s="751"/>
      <c r="DE77" s="751"/>
      <c r="DF77" s="752"/>
      <c r="DG77" s="750"/>
      <c r="DH77" s="751"/>
      <c r="DI77" s="751"/>
      <c r="DJ77" s="751"/>
      <c r="DK77" s="752"/>
      <c r="DL77" s="750"/>
      <c r="DM77" s="751"/>
      <c r="DN77" s="751"/>
      <c r="DO77" s="751"/>
      <c r="DP77" s="752"/>
      <c r="DQ77" s="750"/>
      <c r="DR77" s="751"/>
      <c r="DS77" s="751"/>
      <c r="DT77" s="751"/>
      <c r="DU77" s="752"/>
      <c r="DV77" s="753"/>
      <c r="DW77" s="754"/>
      <c r="DX77" s="754"/>
      <c r="DY77" s="754"/>
      <c r="DZ77" s="755"/>
      <c r="EA77" s="54"/>
    </row>
    <row r="78" spans="1:131" s="51" customFormat="1" ht="26.25" customHeight="1" x14ac:dyDescent="0.2">
      <c r="A78" s="59">
        <v>11</v>
      </c>
      <c r="B78" s="687"/>
      <c r="C78" s="688"/>
      <c r="D78" s="688"/>
      <c r="E78" s="688"/>
      <c r="F78" s="688"/>
      <c r="G78" s="688"/>
      <c r="H78" s="688"/>
      <c r="I78" s="688"/>
      <c r="J78" s="688"/>
      <c r="K78" s="688"/>
      <c r="L78" s="688"/>
      <c r="M78" s="688"/>
      <c r="N78" s="688"/>
      <c r="O78" s="688"/>
      <c r="P78" s="689"/>
      <c r="Q78" s="678"/>
      <c r="R78" s="679"/>
      <c r="S78" s="679"/>
      <c r="T78" s="679"/>
      <c r="U78" s="679"/>
      <c r="V78" s="679"/>
      <c r="W78" s="679"/>
      <c r="X78" s="679"/>
      <c r="Y78" s="679"/>
      <c r="Z78" s="679"/>
      <c r="AA78" s="679"/>
      <c r="AB78" s="679"/>
      <c r="AC78" s="679"/>
      <c r="AD78" s="679"/>
      <c r="AE78" s="679"/>
      <c r="AF78" s="679"/>
      <c r="AG78" s="679"/>
      <c r="AH78" s="679"/>
      <c r="AI78" s="679"/>
      <c r="AJ78" s="679"/>
      <c r="AK78" s="679"/>
      <c r="AL78" s="679"/>
      <c r="AM78" s="679"/>
      <c r="AN78" s="679"/>
      <c r="AO78" s="679"/>
      <c r="AP78" s="679"/>
      <c r="AQ78" s="679"/>
      <c r="AR78" s="679"/>
      <c r="AS78" s="679"/>
      <c r="AT78" s="679"/>
      <c r="AU78" s="679"/>
      <c r="AV78" s="679"/>
      <c r="AW78" s="679"/>
      <c r="AX78" s="679"/>
      <c r="AY78" s="679"/>
      <c r="AZ78" s="685"/>
      <c r="BA78" s="685"/>
      <c r="BB78" s="685"/>
      <c r="BC78" s="685"/>
      <c r="BD78" s="686"/>
      <c r="BE78" s="62"/>
      <c r="BF78" s="62"/>
      <c r="BG78" s="62"/>
      <c r="BH78" s="62"/>
      <c r="BI78" s="62"/>
      <c r="BJ78" s="54"/>
      <c r="BK78" s="54"/>
      <c r="BL78" s="54"/>
      <c r="BM78" s="54"/>
      <c r="BN78" s="54"/>
      <c r="BO78" s="62"/>
      <c r="BP78" s="62"/>
      <c r="BQ78" s="59">
        <v>72</v>
      </c>
      <c r="BR78" s="88"/>
      <c r="BS78" s="753"/>
      <c r="BT78" s="754"/>
      <c r="BU78" s="754"/>
      <c r="BV78" s="754"/>
      <c r="BW78" s="754"/>
      <c r="BX78" s="754"/>
      <c r="BY78" s="754"/>
      <c r="BZ78" s="754"/>
      <c r="CA78" s="754"/>
      <c r="CB78" s="754"/>
      <c r="CC78" s="754"/>
      <c r="CD78" s="754"/>
      <c r="CE78" s="754"/>
      <c r="CF78" s="754"/>
      <c r="CG78" s="756"/>
      <c r="CH78" s="750"/>
      <c r="CI78" s="751"/>
      <c r="CJ78" s="751"/>
      <c r="CK78" s="751"/>
      <c r="CL78" s="752"/>
      <c r="CM78" s="750"/>
      <c r="CN78" s="751"/>
      <c r="CO78" s="751"/>
      <c r="CP78" s="751"/>
      <c r="CQ78" s="752"/>
      <c r="CR78" s="750"/>
      <c r="CS78" s="751"/>
      <c r="CT78" s="751"/>
      <c r="CU78" s="751"/>
      <c r="CV78" s="752"/>
      <c r="CW78" s="750"/>
      <c r="CX78" s="751"/>
      <c r="CY78" s="751"/>
      <c r="CZ78" s="751"/>
      <c r="DA78" s="752"/>
      <c r="DB78" s="750"/>
      <c r="DC78" s="751"/>
      <c r="DD78" s="751"/>
      <c r="DE78" s="751"/>
      <c r="DF78" s="752"/>
      <c r="DG78" s="750"/>
      <c r="DH78" s="751"/>
      <c r="DI78" s="751"/>
      <c r="DJ78" s="751"/>
      <c r="DK78" s="752"/>
      <c r="DL78" s="750"/>
      <c r="DM78" s="751"/>
      <c r="DN78" s="751"/>
      <c r="DO78" s="751"/>
      <c r="DP78" s="752"/>
      <c r="DQ78" s="750"/>
      <c r="DR78" s="751"/>
      <c r="DS78" s="751"/>
      <c r="DT78" s="751"/>
      <c r="DU78" s="752"/>
      <c r="DV78" s="753"/>
      <c r="DW78" s="754"/>
      <c r="DX78" s="754"/>
      <c r="DY78" s="754"/>
      <c r="DZ78" s="755"/>
      <c r="EA78" s="54"/>
    </row>
    <row r="79" spans="1:131" s="51" customFormat="1" ht="26.25" customHeight="1" x14ac:dyDescent="0.2">
      <c r="A79" s="59">
        <v>12</v>
      </c>
      <c r="B79" s="687"/>
      <c r="C79" s="688"/>
      <c r="D79" s="688"/>
      <c r="E79" s="688"/>
      <c r="F79" s="688"/>
      <c r="G79" s="688"/>
      <c r="H79" s="688"/>
      <c r="I79" s="688"/>
      <c r="J79" s="688"/>
      <c r="K79" s="688"/>
      <c r="L79" s="688"/>
      <c r="M79" s="688"/>
      <c r="N79" s="688"/>
      <c r="O79" s="688"/>
      <c r="P79" s="689"/>
      <c r="Q79" s="678"/>
      <c r="R79" s="679"/>
      <c r="S79" s="679"/>
      <c r="T79" s="679"/>
      <c r="U79" s="679"/>
      <c r="V79" s="679"/>
      <c r="W79" s="679"/>
      <c r="X79" s="679"/>
      <c r="Y79" s="679"/>
      <c r="Z79" s="679"/>
      <c r="AA79" s="679"/>
      <c r="AB79" s="679"/>
      <c r="AC79" s="679"/>
      <c r="AD79" s="679"/>
      <c r="AE79" s="679"/>
      <c r="AF79" s="679"/>
      <c r="AG79" s="679"/>
      <c r="AH79" s="679"/>
      <c r="AI79" s="679"/>
      <c r="AJ79" s="679"/>
      <c r="AK79" s="679"/>
      <c r="AL79" s="679"/>
      <c r="AM79" s="679"/>
      <c r="AN79" s="679"/>
      <c r="AO79" s="679"/>
      <c r="AP79" s="679"/>
      <c r="AQ79" s="679"/>
      <c r="AR79" s="679"/>
      <c r="AS79" s="679"/>
      <c r="AT79" s="679"/>
      <c r="AU79" s="679"/>
      <c r="AV79" s="679"/>
      <c r="AW79" s="679"/>
      <c r="AX79" s="679"/>
      <c r="AY79" s="679"/>
      <c r="AZ79" s="685"/>
      <c r="BA79" s="685"/>
      <c r="BB79" s="685"/>
      <c r="BC79" s="685"/>
      <c r="BD79" s="686"/>
      <c r="BE79" s="62"/>
      <c r="BF79" s="62"/>
      <c r="BG79" s="62"/>
      <c r="BH79" s="62"/>
      <c r="BI79" s="62"/>
      <c r="BJ79" s="54"/>
      <c r="BK79" s="54"/>
      <c r="BL79" s="54"/>
      <c r="BM79" s="54"/>
      <c r="BN79" s="54"/>
      <c r="BO79" s="62"/>
      <c r="BP79" s="62"/>
      <c r="BQ79" s="59">
        <v>73</v>
      </c>
      <c r="BR79" s="88"/>
      <c r="BS79" s="753"/>
      <c r="BT79" s="754"/>
      <c r="BU79" s="754"/>
      <c r="BV79" s="754"/>
      <c r="BW79" s="754"/>
      <c r="BX79" s="754"/>
      <c r="BY79" s="754"/>
      <c r="BZ79" s="754"/>
      <c r="CA79" s="754"/>
      <c r="CB79" s="754"/>
      <c r="CC79" s="754"/>
      <c r="CD79" s="754"/>
      <c r="CE79" s="754"/>
      <c r="CF79" s="754"/>
      <c r="CG79" s="756"/>
      <c r="CH79" s="750"/>
      <c r="CI79" s="751"/>
      <c r="CJ79" s="751"/>
      <c r="CK79" s="751"/>
      <c r="CL79" s="752"/>
      <c r="CM79" s="750"/>
      <c r="CN79" s="751"/>
      <c r="CO79" s="751"/>
      <c r="CP79" s="751"/>
      <c r="CQ79" s="752"/>
      <c r="CR79" s="750"/>
      <c r="CS79" s="751"/>
      <c r="CT79" s="751"/>
      <c r="CU79" s="751"/>
      <c r="CV79" s="752"/>
      <c r="CW79" s="750"/>
      <c r="CX79" s="751"/>
      <c r="CY79" s="751"/>
      <c r="CZ79" s="751"/>
      <c r="DA79" s="752"/>
      <c r="DB79" s="750"/>
      <c r="DC79" s="751"/>
      <c r="DD79" s="751"/>
      <c r="DE79" s="751"/>
      <c r="DF79" s="752"/>
      <c r="DG79" s="750"/>
      <c r="DH79" s="751"/>
      <c r="DI79" s="751"/>
      <c r="DJ79" s="751"/>
      <c r="DK79" s="752"/>
      <c r="DL79" s="750"/>
      <c r="DM79" s="751"/>
      <c r="DN79" s="751"/>
      <c r="DO79" s="751"/>
      <c r="DP79" s="752"/>
      <c r="DQ79" s="750"/>
      <c r="DR79" s="751"/>
      <c r="DS79" s="751"/>
      <c r="DT79" s="751"/>
      <c r="DU79" s="752"/>
      <c r="DV79" s="753"/>
      <c r="DW79" s="754"/>
      <c r="DX79" s="754"/>
      <c r="DY79" s="754"/>
      <c r="DZ79" s="755"/>
      <c r="EA79" s="54"/>
    </row>
    <row r="80" spans="1:131" s="51" customFormat="1" ht="26.25" customHeight="1" x14ac:dyDescent="0.2">
      <c r="A80" s="59">
        <v>13</v>
      </c>
      <c r="B80" s="687"/>
      <c r="C80" s="688"/>
      <c r="D80" s="688"/>
      <c r="E80" s="688"/>
      <c r="F80" s="688"/>
      <c r="G80" s="688"/>
      <c r="H80" s="688"/>
      <c r="I80" s="688"/>
      <c r="J80" s="688"/>
      <c r="K80" s="688"/>
      <c r="L80" s="688"/>
      <c r="M80" s="688"/>
      <c r="N80" s="688"/>
      <c r="O80" s="688"/>
      <c r="P80" s="689"/>
      <c r="Q80" s="678"/>
      <c r="R80" s="679"/>
      <c r="S80" s="679"/>
      <c r="T80" s="679"/>
      <c r="U80" s="679"/>
      <c r="V80" s="679"/>
      <c r="W80" s="679"/>
      <c r="X80" s="679"/>
      <c r="Y80" s="679"/>
      <c r="Z80" s="679"/>
      <c r="AA80" s="679"/>
      <c r="AB80" s="679"/>
      <c r="AC80" s="679"/>
      <c r="AD80" s="679"/>
      <c r="AE80" s="679"/>
      <c r="AF80" s="679"/>
      <c r="AG80" s="679"/>
      <c r="AH80" s="679"/>
      <c r="AI80" s="679"/>
      <c r="AJ80" s="679"/>
      <c r="AK80" s="679"/>
      <c r="AL80" s="679"/>
      <c r="AM80" s="679"/>
      <c r="AN80" s="679"/>
      <c r="AO80" s="679"/>
      <c r="AP80" s="679"/>
      <c r="AQ80" s="679"/>
      <c r="AR80" s="679"/>
      <c r="AS80" s="679"/>
      <c r="AT80" s="679"/>
      <c r="AU80" s="679"/>
      <c r="AV80" s="679"/>
      <c r="AW80" s="679"/>
      <c r="AX80" s="679"/>
      <c r="AY80" s="679"/>
      <c r="AZ80" s="685"/>
      <c r="BA80" s="685"/>
      <c r="BB80" s="685"/>
      <c r="BC80" s="685"/>
      <c r="BD80" s="686"/>
      <c r="BE80" s="62"/>
      <c r="BF80" s="62"/>
      <c r="BG80" s="62"/>
      <c r="BH80" s="62"/>
      <c r="BI80" s="62"/>
      <c r="BJ80" s="62"/>
      <c r="BK80" s="62"/>
      <c r="BL80" s="62"/>
      <c r="BM80" s="62"/>
      <c r="BN80" s="62"/>
      <c r="BO80" s="62"/>
      <c r="BP80" s="62"/>
      <c r="BQ80" s="59">
        <v>74</v>
      </c>
      <c r="BR80" s="88"/>
      <c r="BS80" s="753"/>
      <c r="BT80" s="754"/>
      <c r="BU80" s="754"/>
      <c r="BV80" s="754"/>
      <c r="BW80" s="754"/>
      <c r="BX80" s="754"/>
      <c r="BY80" s="754"/>
      <c r="BZ80" s="754"/>
      <c r="CA80" s="754"/>
      <c r="CB80" s="754"/>
      <c r="CC80" s="754"/>
      <c r="CD80" s="754"/>
      <c r="CE80" s="754"/>
      <c r="CF80" s="754"/>
      <c r="CG80" s="756"/>
      <c r="CH80" s="750"/>
      <c r="CI80" s="751"/>
      <c r="CJ80" s="751"/>
      <c r="CK80" s="751"/>
      <c r="CL80" s="752"/>
      <c r="CM80" s="750"/>
      <c r="CN80" s="751"/>
      <c r="CO80" s="751"/>
      <c r="CP80" s="751"/>
      <c r="CQ80" s="752"/>
      <c r="CR80" s="750"/>
      <c r="CS80" s="751"/>
      <c r="CT80" s="751"/>
      <c r="CU80" s="751"/>
      <c r="CV80" s="752"/>
      <c r="CW80" s="750"/>
      <c r="CX80" s="751"/>
      <c r="CY80" s="751"/>
      <c r="CZ80" s="751"/>
      <c r="DA80" s="752"/>
      <c r="DB80" s="750"/>
      <c r="DC80" s="751"/>
      <c r="DD80" s="751"/>
      <c r="DE80" s="751"/>
      <c r="DF80" s="752"/>
      <c r="DG80" s="750"/>
      <c r="DH80" s="751"/>
      <c r="DI80" s="751"/>
      <c r="DJ80" s="751"/>
      <c r="DK80" s="752"/>
      <c r="DL80" s="750"/>
      <c r="DM80" s="751"/>
      <c r="DN80" s="751"/>
      <c r="DO80" s="751"/>
      <c r="DP80" s="752"/>
      <c r="DQ80" s="750"/>
      <c r="DR80" s="751"/>
      <c r="DS80" s="751"/>
      <c r="DT80" s="751"/>
      <c r="DU80" s="752"/>
      <c r="DV80" s="753"/>
      <c r="DW80" s="754"/>
      <c r="DX80" s="754"/>
      <c r="DY80" s="754"/>
      <c r="DZ80" s="755"/>
      <c r="EA80" s="54"/>
    </row>
    <row r="81" spans="1:131" s="51" customFormat="1" ht="26.25" customHeight="1" x14ac:dyDescent="0.2">
      <c r="A81" s="59">
        <v>14</v>
      </c>
      <c r="B81" s="687"/>
      <c r="C81" s="688"/>
      <c r="D81" s="688"/>
      <c r="E81" s="688"/>
      <c r="F81" s="688"/>
      <c r="G81" s="688"/>
      <c r="H81" s="688"/>
      <c r="I81" s="688"/>
      <c r="J81" s="688"/>
      <c r="K81" s="688"/>
      <c r="L81" s="688"/>
      <c r="M81" s="688"/>
      <c r="N81" s="688"/>
      <c r="O81" s="688"/>
      <c r="P81" s="689"/>
      <c r="Q81" s="678"/>
      <c r="R81" s="679"/>
      <c r="S81" s="679"/>
      <c r="T81" s="679"/>
      <c r="U81" s="679"/>
      <c r="V81" s="679"/>
      <c r="W81" s="679"/>
      <c r="X81" s="679"/>
      <c r="Y81" s="679"/>
      <c r="Z81" s="679"/>
      <c r="AA81" s="679"/>
      <c r="AB81" s="679"/>
      <c r="AC81" s="679"/>
      <c r="AD81" s="679"/>
      <c r="AE81" s="679"/>
      <c r="AF81" s="679"/>
      <c r="AG81" s="679"/>
      <c r="AH81" s="679"/>
      <c r="AI81" s="679"/>
      <c r="AJ81" s="679"/>
      <c r="AK81" s="679"/>
      <c r="AL81" s="679"/>
      <c r="AM81" s="679"/>
      <c r="AN81" s="679"/>
      <c r="AO81" s="679"/>
      <c r="AP81" s="679"/>
      <c r="AQ81" s="679"/>
      <c r="AR81" s="679"/>
      <c r="AS81" s="679"/>
      <c r="AT81" s="679"/>
      <c r="AU81" s="679"/>
      <c r="AV81" s="679"/>
      <c r="AW81" s="679"/>
      <c r="AX81" s="679"/>
      <c r="AY81" s="679"/>
      <c r="AZ81" s="685"/>
      <c r="BA81" s="685"/>
      <c r="BB81" s="685"/>
      <c r="BC81" s="685"/>
      <c r="BD81" s="686"/>
      <c r="BE81" s="62"/>
      <c r="BF81" s="62"/>
      <c r="BG81" s="62"/>
      <c r="BH81" s="62"/>
      <c r="BI81" s="62"/>
      <c r="BJ81" s="62"/>
      <c r="BK81" s="62"/>
      <c r="BL81" s="62"/>
      <c r="BM81" s="62"/>
      <c r="BN81" s="62"/>
      <c r="BO81" s="62"/>
      <c r="BP81" s="62"/>
      <c r="BQ81" s="59">
        <v>75</v>
      </c>
      <c r="BR81" s="88"/>
      <c r="BS81" s="753"/>
      <c r="BT81" s="754"/>
      <c r="BU81" s="754"/>
      <c r="BV81" s="754"/>
      <c r="BW81" s="754"/>
      <c r="BX81" s="754"/>
      <c r="BY81" s="754"/>
      <c r="BZ81" s="754"/>
      <c r="CA81" s="754"/>
      <c r="CB81" s="754"/>
      <c r="CC81" s="754"/>
      <c r="CD81" s="754"/>
      <c r="CE81" s="754"/>
      <c r="CF81" s="754"/>
      <c r="CG81" s="756"/>
      <c r="CH81" s="750"/>
      <c r="CI81" s="751"/>
      <c r="CJ81" s="751"/>
      <c r="CK81" s="751"/>
      <c r="CL81" s="752"/>
      <c r="CM81" s="750"/>
      <c r="CN81" s="751"/>
      <c r="CO81" s="751"/>
      <c r="CP81" s="751"/>
      <c r="CQ81" s="752"/>
      <c r="CR81" s="750"/>
      <c r="CS81" s="751"/>
      <c r="CT81" s="751"/>
      <c r="CU81" s="751"/>
      <c r="CV81" s="752"/>
      <c r="CW81" s="750"/>
      <c r="CX81" s="751"/>
      <c r="CY81" s="751"/>
      <c r="CZ81" s="751"/>
      <c r="DA81" s="752"/>
      <c r="DB81" s="750"/>
      <c r="DC81" s="751"/>
      <c r="DD81" s="751"/>
      <c r="DE81" s="751"/>
      <c r="DF81" s="752"/>
      <c r="DG81" s="750"/>
      <c r="DH81" s="751"/>
      <c r="DI81" s="751"/>
      <c r="DJ81" s="751"/>
      <c r="DK81" s="752"/>
      <c r="DL81" s="750"/>
      <c r="DM81" s="751"/>
      <c r="DN81" s="751"/>
      <c r="DO81" s="751"/>
      <c r="DP81" s="752"/>
      <c r="DQ81" s="750"/>
      <c r="DR81" s="751"/>
      <c r="DS81" s="751"/>
      <c r="DT81" s="751"/>
      <c r="DU81" s="752"/>
      <c r="DV81" s="753"/>
      <c r="DW81" s="754"/>
      <c r="DX81" s="754"/>
      <c r="DY81" s="754"/>
      <c r="DZ81" s="755"/>
      <c r="EA81" s="54"/>
    </row>
    <row r="82" spans="1:131" s="51" customFormat="1" ht="26.25" customHeight="1" x14ac:dyDescent="0.2">
      <c r="A82" s="59">
        <v>15</v>
      </c>
      <c r="B82" s="687"/>
      <c r="C82" s="688"/>
      <c r="D82" s="688"/>
      <c r="E82" s="688"/>
      <c r="F82" s="688"/>
      <c r="G82" s="688"/>
      <c r="H82" s="688"/>
      <c r="I82" s="688"/>
      <c r="J82" s="688"/>
      <c r="K82" s="688"/>
      <c r="L82" s="688"/>
      <c r="M82" s="688"/>
      <c r="N82" s="688"/>
      <c r="O82" s="688"/>
      <c r="P82" s="689"/>
      <c r="Q82" s="678"/>
      <c r="R82" s="679"/>
      <c r="S82" s="679"/>
      <c r="T82" s="679"/>
      <c r="U82" s="679"/>
      <c r="V82" s="679"/>
      <c r="W82" s="679"/>
      <c r="X82" s="679"/>
      <c r="Y82" s="679"/>
      <c r="Z82" s="679"/>
      <c r="AA82" s="679"/>
      <c r="AB82" s="679"/>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679"/>
      <c r="AY82" s="679"/>
      <c r="AZ82" s="685"/>
      <c r="BA82" s="685"/>
      <c r="BB82" s="685"/>
      <c r="BC82" s="685"/>
      <c r="BD82" s="686"/>
      <c r="BE82" s="62"/>
      <c r="BF82" s="62"/>
      <c r="BG82" s="62"/>
      <c r="BH82" s="62"/>
      <c r="BI82" s="62"/>
      <c r="BJ82" s="62"/>
      <c r="BK82" s="62"/>
      <c r="BL82" s="62"/>
      <c r="BM82" s="62"/>
      <c r="BN82" s="62"/>
      <c r="BO82" s="62"/>
      <c r="BP82" s="62"/>
      <c r="BQ82" s="59">
        <v>76</v>
      </c>
      <c r="BR82" s="88"/>
      <c r="BS82" s="753"/>
      <c r="BT82" s="754"/>
      <c r="BU82" s="754"/>
      <c r="BV82" s="754"/>
      <c r="BW82" s="754"/>
      <c r="BX82" s="754"/>
      <c r="BY82" s="754"/>
      <c r="BZ82" s="754"/>
      <c r="CA82" s="754"/>
      <c r="CB82" s="754"/>
      <c r="CC82" s="754"/>
      <c r="CD82" s="754"/>
      <c r="CE82" s="754"/>
      <c r="CF82" s="754"/>
      <c r="CG82" s="756"/>
      <c r="CH82" s="750"/>
      <c r="CI82" s="751"/>
      <c r="CJ82" s="751"/>
      <c r="CK82" s="751"/>
      <c r="CL82" s="752"/>
      <c r="CM82" s="750"/>
      <c r="CN82" s="751"/>
      <c r="CO82" s="751"/>
      <c r="CP82" s="751"/>
      <c r="CQ82" s="752"/>
      <c r="CR82" s="750"/>
      <c r="CS82" s="751"/>
      <c r="CT82" s="751"/>
      <c r="CU82" s="751"/>
      <c r="CV82" s="752"/>
      <c r="CW82" s="750"/>
      <c r="CX82" s="751"/>
      <c r="CY82" s="751"/>
      <c r="CZ82" s="751"/>
      <c r="DA82" s="752"/>
      <c r="DB82" s="750"/>
      <c r="DC82" s="751"/>
      <c r="DD82" s="751"/>
      <c r="DE82" s="751"/>
      <c r="DF82" s="752"/>
      <c r="DG82" s="750"/>
      <c r="DH82" s="751"/>
      <c r="DI82" s="751"/>
      <c r="DJ82" s="751"/>
      <c r="DK82" s="752"/>
      <c r="DL82" s="750"/>
      <c r="DM82" s="751"/>
      <c r="DN82" s="751"/>
      <c r="DO82" s="751"/>
      <c r="DP82" s="752"/>
      <c r="DQ82" s="750"/>
      <c r="DR82" s="751"/>
      <c r="DS82" s="751"/>
      <c r="DT82" s="751"/>
      <c r="DU82" s="752"/>
      <c r="DV82" s="753"/>
      <c r="DW82" s="754"/>
      <c r="DX82" s="754"/>
      <c r="DY82" s="754"/>
      <c r="DZ82" s="755"/>
      <c r="EA82" s="54"/>
    </row>
    <row r="83" spans="1:131" s="51" customFormat="1" ht="26.25" customHeight="1" x14ac:dyDescent="0.2">
      <c r="A83" s="59">
        <v>16</v>
      </c>
      <c r="B83" s="687"/>
      <c r="C83" s="688"/>
      <c r="D83" s="688"/>
      <c r="E83" s="688"/>
      <c r="F83" s="688"/>
      <c r="G83" s="688"/>
      <c r="H83" s="688"/>
      <c r="I83" s="688"/>
      <c r="J83" s="688"/>
      <c r="K83" s="688"/>
      <c r="L83" s="688"/>
      <c r="M83" s="688"/>
      <c r="N83" s="688"/>
      <c r="O83" s="688"/>
      <c r="P83" s="689"/>
      <c r="Q83" s="678"/>
      <c r="R83" s="679"/>
      <c r="S83" s="679"/>
      <c r="T83" s="679"/>
      <c r="U83" s="679"/>
      <c r="V83" s="679"/>
      <c r="W83" s="679"/>
      <c r="X83" s="679"/>
      <c r="Y83" s="679"/>
      <c r="Z83" s="679"/>
      <c r="AA83" s="679"/>
      <c r="AB83" s="679"/>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679"/>
      <c r="AY83" s="679"/>
      <c r="AZ83" s="685"/>
      <c r="BA83" s="685"/>
      <c r="BB83" s="685"/>
      <c r="BC83" s="685"/>
      <c r="BD83" s="686"/>
      <c r="BE83" s="62"/>
      <c r="BF83" s="62"/>
      <c r="BG83" s="62"/>
      <c r="BH83" s="62"/>
      <c r="BI83" s="62"/>
      <c r="BJ83" s="62"/>
      <c r="BK83" s="62"/>
      <c r="BL83" s="62"/>
      <c r="BM83" s="62"/>
      <c r="BN83" s="62"/>
      <c r="BO83" s="62"/>
      <c r="BP83" s="62"/>
      <c r="BQ83" s="59">
        <v>77</v>
      </c>
      <c r="BR83" s="88"/>
      <c r="BS83" s="753"/>
      <c r="BT83" s="754"/>
      <c r="BU83" s="754"/>
      <c r="BV83" s="754"/>
      <c r="BW83" s="754"/>
      <c r="BX83" s="754"/>
      <c r="BY83" s="754"/>
      <c r="BZ83" s="754"/>
      <c r="CA83" s="754"/>
      <c r="CB83" s="754"/>
      <c r="CC83" s="754"/>
      <c r="CD83" s="754"/>
      <c r="CE83" s="754"/>
      <c r="CF83" s="754"/>
      <c r="CG83" s="756"/>
      <c r="CH83" s="750"/>
      <c r="CI83" s="751"/>
      <c r="CJ83" s="751"/>
      <c r="CK83" s="751"/>
      <c r="CL83" s="752"/>
      <c r="CM83" s="750"/>
      <c r="CN83" s="751"/>
      <c r="CO83" s="751"/>
      <c r="CP83" s="751"/>
      <c r="CQ83" s="752"/>
      <c r="CR83" s="750"/>
      <c r="CS83" s="751"/>
      <c r="CT83" s="751"/>
      <c r="CU83" s="751"/>
      <c r="CV83" s="752"/>
      <c r="CW83" s="750"/>
      <c r="CX83" s="751"/>
      <c r="CY83" s="751"/>
      <c r="CZ83" s="751"/>
      <c r="DA83" s="752"/>
      <c r="DB83" s="750"/>
      <c r="DC83" s="751"/>
      <c r="DD83" s="751"/>
      <c r="DE83" s="751"/>
      <c r="DF83" s="752"/>
      <c r="DG83" s="750"/>
      <c r="DH83" s="751"/>
      <c r="DI83" s="751"/>
      <c r="DJ83" s="751"/>
      <c r="DK83" s="752"/>
      <c r="DL83" s="750"/>
      <c r="DM83" s="751"/>
      <c r="DN83" s="751"/>
      <c r="DO83" s="751"/>
      <c r="DP83" s="752"/>
      <c r="DQ83" s="750"/>
      <c r="DR83" s="751"/>
      <c r="DS83" s="751"/>
      <c r="DT83" s="751"/>
      <c r="DU83" s="752"/>
      <c r="DV83" s="753"/>
      <c r="DW83" s="754"/>
      <c r="DX83" s="754"/>
      <c r="DY83" s="754"/>
      <c r="DZ83" s="755"/>
      <c r="EA83" s="54"/>
    </row>
    <row r="84" spans="1:131" s="51" customFormat="1" ht="26.25" customHeight="1" x14ac:dyDescent="0.2">
      <c r="A84" s="59">
        <v>17</v>
      </c>
      <c r="B84" s="687"/>
      <c r="C84" s="688"/>
      <c r="D84" s="688"/>
      <c r="E84" s="688"/>
      <c r="F84" s="688"/>
      <c r="G84" s="688"/>
      <c r="H84" s="688"/>
      <c r="I84" s="688"/>
      <c r="J84" s="688"/>
      <c r="K84" s="688"/>
      <c r="L84" s="688"/>
      <c r="M84" s="688"/>
      <c r="N84" s="688"/>
      <c r="O84" s="688"/>
      <c r="P84" s="689"/>
      <c r="Q84" s="678"/>
      <c r="R84" s="679"/>
      <c r="S84" s="679"/>
      <c r="T84" s="679"/>
      <c r="U84" s="679"/>
      <c r="V84" s="679"/>
      <c r="W84" s="679"/>
      <c r="X84" s="679"/>
      <c r="Y84" s="679"/>
      <c r="Z84" s="679"/>
      <c r="AA84" s="679"/>
      <c r="AB84" s="679"/>
      <c r="AC84" s="679"/>
      <c r="AD84" s="679"/>
      <c r="AE84" s="679"/>
      <c r="AF84" s="679"/>
      <c r="AG84" s="679"/>
      <c r="AH84" s="679"/>
      <c r="AI84" s="679"/>
      <c r="AJ84" s="679"/>
      <c r="AK84" s="679"/>
      <c r="AL84" s="679"/>
      <c r="AM84" s="679"/>
      <c r="AN84" s="679"/>
      <c r="AO84" s="679"/>
      <c r="AP84" s="679"/>
      <c r="AQ84" s="679"/>
      <c r="AR84" s="679"/>
      <c r="AS84" s="679"/>
      <c r="AT84" s="679"/>
      <c r="AU84" s="679"/>
      <c r="AV84" s="679"/>
      <c r="AW84" s="679"/>
      <c r="AX84" s="679"/>
      <c r="AY84" s="679"/>
      <c r="AZ84" s="685"/>
      <c r="BA84" s="685"/>
      <c r="BB84" s="685"/>
      <c r="BC84" s="685"/>
      <c r="BD84" s="686"/>
      <c r="BE84" s="62"/>
      <c r="BF84" s="62"/>
      <c r="BG84" s="62"/>
      <c r="BH84" s="62"/>
      <c r="BI84" s="62"/>
      <c r="BJ84" s="62"/>
      <c r="BK84" s="62"/>
      <c r="BL84" s="62"/>
      <c r="BM84" s="62"/>
      <c r="BN84" s="62"/>
      <c r="BO84" s="62"/>
      <c r="BP84" s="62"/>
      <c r="BQ84" s="59">
        <v>78</v>
      </c>
      <c r="BR84" s="88"/>
      <c r="BS84" s="753"/>
      <c r="BT84" s="754"/>
      <c r="BU84" s="754"/>
      <c r="BV84" s="754"/>
      <c r="BW84" s="754"/>
      <c r="BX84" s="754"/>
      <c r="BY84" s="754"/>
      <c r="BZ84" s="754"/>
      <c r="CA84" s="754"/>
      <c r="CB84" s="754"/>
      <c r="CC84" s="754"/>
      <c r="CD84" s="754"/>
      <c r="CE84" s="754"/>
      <c r="CF84" s="754"/>
      <c r="CG84" s="756"/>
      <c r="CH84" s="750"/>
      <c r="CI84" s="751"/>
      <c r="CJ84" s="751"/>
      <c r="CK84" s="751"/>
      <c r="CL84" s="752"/>
      <c r="CM84" s="750"/>
      <c r="CN84" s="751"/>
      <c r="CO84" s="751"/>
      <c r="CP84" s="751"/>
      <c r="CQ84" s="752"/>
      <c r="CR84" s="750"/>
      <c r="CS84" s="751"/>
      <c r="CT84" s="751"/>
      <c r="CU84" s="751"/>
      <c r="CV84" s="752"/>
      <c r="CW84" s="750"/>
      <c r="CX84" s="751"/>
      <c r="CY84" s="751"/>
      <c r="CZ84" s="751"/>
      <c r="DA84" s="752"/>
      <c r="DB84" s="750"/>
      <c r="DC84" s="751"/>
      <c r="DD84" s="751"/>
      <c r="DE84" s="751"/>
      <c r="DF84" s="752"/>
      <c r="DG84" s="750"/>
      <c r="DH84" s="751"/>
      <c r="DI84" s="751"/>
      <c r="DJ84" s="751"/>
      <c r="DK84" s="752"/>
      <c r="DL84" s="750"/>
      <c r="DM84" s="751"/>
      <c r="DN84" s="751"/>
      <c r="DO84" s="751"/>
      <c r="DP84" s="752"/>
      <c r="DQ84" s="750"/>
      <c r="DR84" s="751"/>
      <c r="DS84" s="751"/>
      <c r="DT84" s="751"/>
      <c r="DU84" s="752"/>
      <c r="DV84" s="753"/>
      <c r="DW84" s="754"/>
      <c r="DX84" s="754"/>
      <c r="DY84" s="754"/>
      <c r="DZ84" s="755"/>
      <c r="EA84" s="54"/>
    </row>
    <row r="85" spans="1:131" s="51" customFormat="1" ht="26.25" customHeight="1" x14ac:dyDescent="0.2">
      <c r="A85" s="59">
        <v>18</v>
      </c>
      <c r="B85" s="687"/>
      <c r="C85" s="688"/>
      <c r="D85" s="688"/>
      <c r="E85" s="688"/>
      <c r="F85" s="688"/>
      <c r="G85" s="688"/>
      <c r="H85" s="688"/>
      <c r="I85" s="688"/>
      <c r="J85" s="688"/>
      <c r="K85" s="688"/>
      <c r="L85" s="688"/>
      <c r="M85" s="688"/>
      <c r="N85" s="688"/>
      <c r="O85" s="688"/>
      <c r="P85" s="689"/>
      <c r="Q85" s="678"/>
      <c r="R85" s="679"/>
      <c r="S85" s="679"/>
      <c r="T85" s="679"/>
      <c r="U85" s="679"/>
      <c r="V85" s="679"/>
      <c r="W85" s="679"/>
      <c r="X85" s="679"/>
      <c r="Y85" s="679"/>
      <c r="Z85" s="679"/>
      <c r="AA85" s="679"/>
      <c r="AB85" s="679"/>
      <c r="AC85" s="679"/>
      <c r="AD85" s="679"/>
      <c r="AE85" s="679"/>
      <c r="AF85" s="679"/>
      <c r="AG85" s="679"/>
      <c r="AH85" s="679"/>
      <c r="AI85" s="679"/>
      <c r="AJ85" s="679"/>
      <c r="AK85" s="679"/>
      <c r="AL85" s="679"/>
      <c r="AM85" s="679"/>
      <c r="AN85" s="679"/>
      <c r="AO85" s="679"/>
      <c r="AP85" s="679"/>
      <c r="AQ85" s="679"/>
      <c r="AR85" s="679"/>
      <c r="AS85" s="679"/>
      <c r="AT85" s="679"/>
      <c r="AU85" s="679"/>
      <c r="AV85" s="679"/>
      <c r="AW85" s="679"/>
      <c r="AX85" s="679"/>
      <c r="AY85" s="679"/>
      <c r="AZ85" s="685"/>
      <c r="BA85" s="685"/>
      <c r="BB85" s="685"/>
      <c r="BC85" s="685"/>
      <c r="BD85" s="686"/>
      <c r="BE85" s="62"/>
      <c r="BF85" s="62"/>
      <c r="BG85" s="62"/>
      <c r="BH85" s="62"/>
      <c r="BI85" s="62"/>
      <c r="BJ85" s="62"/>
      <c r="BK85" s="62"/>
      <c r="BL85" s="62"/>
      <c r="BM85" s="62"/>
      <c r="BN85" s="62"/>
      <c r="BO85" s="62"/>
      <c r="BP85" s="62"/>
      <c r="BQ85" s="59">
        <v>79</v>
      </c>
      <c r="BR85" s="88"/>
      <c r="BS85" s="753"/>
      <c r="BT85" s="754"/>
      <c r="BU85" s="754"/>
      <c r="BV85" s="754"/>
      <c r="BW85" s="754"/>
      <c r="BX85" s="754"/>
      <c r="BY85" s="754"/>
      <c r="BZ85" s="754"/>
      <c r="CA85" s="754"/>
      <c r="CB85" s="754"/>
      <c r="CC85" s="754"/>
      <c r="CD85" s="754"/>
      <c r="CE85" s="754"/>
      <c r="CF85" s="754"/>
      <c r="CG85" s="756"/>
      <c r="CH85" s="750"/>
      <c r="CI85" s="751"/>
      <c r="CJ85" s="751"/>
      <c r="CK85" s="751"/>
      <c r="CL85" s="752"/>
      <c r="CM85" s="750"/>
      <c r="CN85" s="751"/>
      <c r="CO85" s="751"/>
      <c r="CP85" s="751"/>
      <c r="CQ85" s="752"/>
      <c r="CR85" s="750"/>
      <c r="CS85" s="751"/>
      <c r="CT85" s="751"/>
      <c r="CU85" s="751"/>
      <c r="CV85" s="752"/>
      <c r="CW85" s="750"/>
      <c r="CX85" s="751"/>
      <c r="CY85" s="751"/>
      <c r="CZ85" s="751"/>
      <c r="DA85" s="752"/>
      <c r="DB85" s="750"/>
      <c r="DC85" s="751"/>
      <c r="DD85" s="751"/>
      <c r="DE85" s="751"/>
      <c r="DF85" s="752"/>
      <c r="DG85" s="750"/>
      <c r="DH85" s="751"/>
      <c r="DI85" s="751"/>
      <c r="DJ85" s="751"/>
      <c r="DK85" s="752"/>
      <c r="DL85" s="750"/>
      <c r="DM85" s="751"/>
      <c r="DN85" s="751"/>
      <c r="DO85" s="751"/>
      <c r="DP85" s="752"/>
      <c r="DQ85" s="750"/>
      <c r="DR85" s="751"/>
      <c r="DS85" s="751"/>
      <c r="DT85" s="751"/>
      <c r="DU85" s="752"/>
      <c r="DV85" s="753"/>
      <c r="DW85" s="754"/>
      <c r="DX85" s="754"/>
      <c r="DY85" s="754"/>
      <c r="DZ85" s="755"/>
      <c r="EA85" s="54"/>
    </row>
    <row r="86" spans="1:131" s="51" customFormat="1" ht="26.25" customHeight="1" x14ac:dyDescent="0.2">
      <c r="A86" s="59">
        <v>19</v>
      </c>
      <c r="B86" s="687"/>
      <c r="C86" s="688"/>
      <c r="D86" s="688"/>
      <c r="E86" s="688"/>
      <c r="F86" s="688"/>
      <c r="G86" s="688"/>
      <c r="H86" s="688"/>
      <c r="I86" s="688"/>
      <c r="J86" s="688"/>
      <c r="K86" s="688"/>
      <c r="L86" s="688"/>
      <c r="M86" s="688"/>
      <c r="N86" s="688"/>
      <c r="O86" s="688"/>
      <c r="P86" s="689"/>
      <c r="Q86" s="678"/>
      <c r="R86" s="679"/>
      <c r="S86" s="679"/>
      <c r="T86" s="679"/>
      <c r="U86" s="679"/>
      <c r="V86" s="679"/>
      <c r="W86" s="679"/>
      <c r="X86" s="679"/>
      <c r="Y86" s="679"/>
      <c r="Z86" s="679"/>
      <c r="AA86" s="679"/>
      <c r="AB86" s="679"/>
      <c r="AC86" s="679"/>
      <c r="AD86" s="679"/>
      <c r="AE86" s="679"/>
      <c r="AF86" s="679"/>
      <c r="AG86" s="679"/>
      <c r="AH86" s="679"/>
      <c r="AI86" s="679"/>
      <c r="AJ86" s="679"/>
      <c r="AK86" s="679"/>
      <c r="AL86" s="679"/>
      <c r="AM86" s="679"/>
      <c r="AN86" s="679"/>
      <c r="AO86" s="679"/>
      <c r="AP86" s="679"/>
      <c r="AQ86" s="679"/>
      <c r="AR86" s="679"/>
      <c r="AS86" s="679"/>
      <c r="AT86" s="679"/>
      <c r="AU86" s="679"/>
      <c r="AV86" s="679"/>
      <c r="AW86" s="679"/>
      <c r="AX86" s="679"/>
      <c r="AY86" s="679"/>
      <c r="AZ86" s="685"/>
      <c r="BA86" s="685"/>
      <c r="BB86" s="685"/>
      <c r="BC86" s="685"/>
      <c r="BD86" s="686"/>
      <c r="BE86" s="62"/>
      <c r="BF86" s="62"/>
      <c r="BG86" s="62"/>
      <c r="BH86" s="62"/>
      <c r="BI86" s="62"/>
      <c r="BJ86" s="62"/>
      <c r="BK86" s="62"/>
      <c r="BL86" s="62"/>
      <c r="BM86" s="62"/>
      <c r="BN86" s="62"/>
      <c r="BO86" s="62"/>
      <c r="BP86" s="62"/>
      <c r="BQ86" s="59">
        <v>80</v>
      </c>
      <c r="BR86" s="88"/>
      <c r="BS86" s="753"/>
      <c r="BT86" s="754"/>
      <c r="BU86" s="754"/>
      <c r="BV86" s="754"/>
      <c r="BW86" s="754"/>
      <c r="BX86" s="754"/>
      <c r="BY86" s="754"/>
      <c r="BZ86" s="754"/>
      <c r="CA86" s="754"/>
      <c r="CB86" s="754"/>
      <c r="CC86" s="754"/>
      <c r="CD86" s="754"/>
      <c r="CE86" s="754"/>
      <c r="CF86" s="754"/>
      <c r="CG86" s="756"/>
      <c r="CH86" s="750"/>
      <c r="CI86" s="751"/>
      <c r="CJ86" s="751"/>
      <c r="CK86" s="751"/>
      <c r="CL86" s="752"/>
      <c r="CM86" s="750"/>
      <c r="CN86" s="751"/>
      <c r="CO86" s="751"/>
      <c r="CP86" s="751"/>
      <c r="CQ86" s="752"/>
      <c r="CR86" s="750"/>
      <c r="CS86" s="751"/>
      <c r="CT86" s="751"/>
      <c r="CU86" s="751"/>
      <c r="CV86" s="752"/>
      <c r="CW86" s="750"/>
      <c r="CX86" s="751"/>
      <c r="CY86" s="751"/>
      <c r="CZ86" s="751"/>
      <c r="DA86" s="752"/>
      <c r="DB86" s="750"/>
      <c r="DC86" s="751"/>
      <c r="DD86" s="751"/>
      <c r="DE86" s="751"/>
      <c r="DF86" s="752"/>
      <c r="DG86" s="750"/>
      <c r="DH86" s="751"/>
      <c r="DI86" s="751"/>
      <c r="DJ86" s="751"/>
      <c r="DK86" s="752"/>
      <c r="DL86" s="750"/>
      <c r="DM86" s="751"/>
      <c r="DN86" s="751"/>
      <c r="DO86" s="751"/>
      <c r="DP86" s="752"/>
      <c r="DQ86" s="750"/>
      <c r="DR86" s="751"/>
      <c r="DS86" s="751"/>
      <c r="DT86" s="751"/>
      <c r="DU86" s="752"/>
      <c r="DV86" s="753"/>
      <c r="DW86" s="754"/>
      <c r="DX86" s="754"/>
      <c r="DY86" s="754"/>
      <c r="DZ86" s="755"/>
      <c r="EA86" s="54"/>
    </row>
    <row r="87" spans="1:131" s="51" customFormat="1" ht="26.25" customHeight="1" x14ac:dyDescent="0.2">
      <c r="A87" s="64">
        <v>20</v>
      </c>
      <c r="B87" s="760"/>
      <c r="C87" s="761"/>
      <c r="D87" s="761"/>
      <c r="E87" s="761"/>
      <c r="F87" s="761"/>
      <c r="G87" s="761"/>
      <c r="H87" s="761"/>
      <c r="I87" s="761"/>
      <c r="J87" s="761"/>
      <c r="K87" s="761"/>
      <c r="L87" s="761"/>
      <c r="M87" s="761"/>
      <c r="N87" s="761"/>
      <c r="O87" s="761"/>
      <c r="P87" s="762"/>
      <c r="Q87" s="763"/>
      <c r="R87" s="764"/>
      <c r="S87" s="764"/>
      <c r="T87" s="764"/>
      <c r="U87" s="764"/>
      <c r="V87" s="764"/>
      <c r="W87" s="764"/>
      <c r="X87" s="764"/>
      <c r="Y87" s="764"/>
      <c r="Z87" s="764"/>
      <c r="AA87" s="764"/>
      <c r="AB87" s="764"/>
      <c r="AC87" s="764"/>
      <c r="AD87" s="764"/>
      <c r="AE87" s="764"/>
      <c r="AF87" s="764"/>
      <c r="AG87" s="764"/>
      <c r="AH87" s="764"/>
      <c r="AI87" s="764"/>
      <c r="AJ87" s="764"/>
      <c r="AK87" s="764"/>
      <c r="AL87" s="764"/>
      <c r="AM87" s="764"/>
      <c r="AN87" s="764"/>
      <c r="AO87" s="764"/>
      <c r="AP87" s="764"/>
      <c r="AQ87" s="764"/>
      <c r="AR87" s="764"/>
      <c r="AS87" s="764"/>
      <c r="AT87" s="764"/>
      <c r="AU87" s="764"/>
      <c r="AV87" s="764"/>
      <c r="AW87" s="764"/>
      <c r="AX87" s="764"/>
      <c r="AY87" s="764"/>
      <c r="AZ87" s="765"/>
      <c r="BA87" s="765"/>
      <c r="BB87" s="765"/>
      <c r="BC87" s="765"/>
      <c r="BD87" s="766"/>
      <c r="BE87" s="62"/>
      <c r="BF87" s="62"/>
      <c r="BG87" s="62"/>
      <c r="BH87" s="62"/>
      <c r="BI87" s="62"/>
      <c r="BJ87" s="62"/>
      <c r="BK87" s="62"/>
      <c r="BL87" s="62"/>
      <c r="BM87" s="62"/>
      <c r="BN87" s="62"/>
      <c r="BO87" s="62"/>
      <c r="BP87" s="62"/>
      <c r="BQ87" s="59">
        <v>81</v>
      </c>
      <c r="BR87" s="88"/>
      <c r="BS87" s="753"/>
      <c r="BT87" s="754"/>
      <c r="BU87" s="754"/>
      <c r="BV87" s="754"/>
      <c r="BW87" s="754"/>
      <c r="BX87" s="754"/>
      <c r="BY87" s="754"/>
      <c r="BZ87" s="754"/>
      <c r="CA87" s="754"/>
      <c r="CB87" s="754"/>
      <c r="CC87" s="754"/>
      <c r="CD87" s="754"/>
      <c r="CE87" s="754"/>
      <c r="CF87" s="754"/>
      <c r="CG87" s="756"/>
      <c r="CH87" s="750"/>
      <c r="CI87" s="751"/>
      <c r="CJ87" s="751"/>
      <c r="CK87" s="751"/>
      <c r="CL87" s="752"/>
      <c r="CM87" s="750"/>
      <c r="CN87" s="751"/>
      <c r="CO87" s="751"/>
      <c r="CP87" s="751"/>
      <c r="CQ87" s="752"/>
      <c r="CR87" s="750"/>
      <c r="CS87" s="751"/>
      <c r="CT87" s="751"/>
      <c r="CU87" s="751"/>
      <c r="CV87" s="752"/>
      <c r="CW87" s="750"/>
      <c r="CX87" s="751"/>
      <c r="CY87" s="751"/>
      <c r="CZ87" s="751"/>
      <c r="DA87" s="752"/>
      <c r="DB87" s="750"/>
      <c r="DC87" s="751"/>
      <c r="DD87" s="751"/>
      <c r="DE87" s="751"/>
      <c r="DF87" s="752"/>
      <c r="DG87" s="750"/>
      <c r="DH87" s="751"/>
      <c r="DI87" s="751"/>
      <c r="DJ87" s="751"/>
      <c r="DK87" s="752"/>
      <c r="DL87" s="750"/>
      <c r="DM87" s="751"/>
      <c r="DN87" s="751"/>
      <c r="DO87" s="751"/>
      <c r="DP87" s="752"/>
      <c r="DQ87" s="750"/>
      <c r="DR87" s="751"/>
      <c r="DS87" s="751"/>
      <c r="DT87" s="751"/>
      <c r="DU87" s="752"/>
      <c r="DV87" s="753"/>
      <c r="DW87" s="754"/>
      <c r="DX87" s="754"/>
      <c r="DY87" s="754"/>
      <c r="DZ87" s="755"/>
      <c r="EA87" s="54"/>
    </row>
    <row r="88" spans="1:131" s="51" customFormat="1" ht="26.25" customHeight="1" x14ac:dyDescent="0.2">
      <c r="A88" s="60" t="s">
        <v>254</v>
      </c>
      <c r="B88" s="707" t="s">
        <v>456</v>
      </c>
      <c r="C88" s="708"/>
      <c r="D88" s="708"/>
      <c r="E88" s="708"/>
      <c r="F88" s="708"/>
      <c r="G88" s="708"/>
      <c r="H88" s="708"/>
      <c r="I88" s="708"/>
      <c r="J88" s="708"/>
      <c r="K88" s="708"/>
      <c r="L88" s="708"/>
      <c r="M88" s="708"/>
      <c r="N88" s="708"/>
      <c r="O88" s="708"/>
      <c r="P88" s="709"/>
      <c r="Q88" s="747"/>
      <c r="R88" s="716"/>
      <c r="S88" s="716"/>
      <c r="T88" s="716"/>
      <c r="U88" s="716"/>
      <c r="V88" s="716"/>
      <c r="W88" s="716"/>
      <c r="X88" s="716"/>
      <c r="Y88" s="716"/>
      <c r="Z88" s="716"/>
      <c r="AA88" s="716"/>
      <c r="AB88" s="716"/>
      <c r="AC88" s="716"/>
      <c r="AD88" s="716"/>
      <c r="AE88" s="716"/>
      <c r="AF88" s="711">
        <v>13812</v>
      </c>
      <c r="AG88" s="711"/>
      <c r="AH88" s="711"/>
      <c r="AI88" s="711"/>
      <c r="AJ88" s="711"/>
      <c r="AK88" s="716"/>
      <c r="AL88" s="716"/>
      <c r="AM88" s="716"/>
      <c r="AN88" s="716"/>
      <c r="AO88" s="716"/>
      <c r="AP88" s="711">
        <v>32890</v>
      </c>
      <c r="AQ88" s="711"/>
      <c r="AR88" s="711"/>
      <c r="AS88" s="711"/>
      <c r="AT88" s="711"/>
      <c r="AU88" s="711">
        <v>777</v>
      </c>
      <c r="AV88" s="711"/>
      <c r="AW88" s="711"/>
      <c r="AX88" s="711"/>
      <c r="AY88" s="711"/>
      <c r="AZ88" s="717"/>
      <c r="BA88" s="717"/>
      <c r="BB88" s="717"/>
      <c r="BC88" s="717"/>
      <c r="BD88" s="718"/>
      <c r="BE88" s="62"/>
      <c r="BF88" s="62"/>
      <c r="BG88" s="62"/>
      <c r="BH88" s="62"/>
      <c r="BI88" s="62"/>
      <c r="BJ88" s="62"/>
      <c r="BK88" s="62"/>
      <c r="BL88" s="62"/>
      <c r="BM88" s="62"/>
      <c r="BN88" s="62"/>
      <c r="BO88" s="62"/>
      <c r="BP88" s="62"/>
      <c r="BQ88" s="59">
        <v>82</v>
      </c>
      <c r="BR88" s="88"/>
      <c r="BS88" s="753"/>
      <c r="BT88" s="754"/>
      <c r="BU88" s="754"/>
      <c r="BV88" s="754"/>
      <c r="BW88" s="754"/>
      <c r="BX88" s="754"/>
      <c r="BY88" s="754"/>
      <c r="BZ88" s="754"/>
      <c r="CA88" s="754"/>
      <c r="CB88" s="754"/>
      <c r="CC88" s="754"/>
      <c r="CD88" s="754"/>
      <c r="CE88" s="754"/>
      <c r="CF88" s="754"/>
      <c r="CG88" s="756"/>
      <c r="CH88" s="750"/>
      <c r="CI88" s="751"/>
      <c r="CJ88" s="751"/>
      <c r="CK88" s="751"/>
      <c r="CL88" s="752"/>
      <c r="CM88" s="750"/>
      <c r="CN88" s="751"/>
      <c r="CO88" s="751"/>
      <c r="CP88" s="751"/>
      <c r="CQ88" s="752"/>
      <c r="CR88" s="750"/>
      <c r="CS88" s="751"/>
      <c r="CT88" s="751"/>
      <c r="CU88" s="751"/>
      <c r="CV88" s="752"/>
      <c r="CW88" s="750"/>
      <c r="CX88" s="751"/>
      <c r="CY88" s="751"/>
      <c r="CZ88" s="751"/>
      <c r="DA88" s="752"/>
      <c r="DB88" s="750"/>
      <c r="DC88" s="751"/>
      <c r="DD88" s="751"/>
      <c r="DE88" s="751"/>
      <c r="DF88" s="752"/>
      <c r="DG88" s="750"/>
      <c r="DH88" s="751"/>
      <c r="DI88" s="751"/>
      <c r="DJ88" s="751"/>
      <c r="DK88" s="752"/>
      <c r="DL88" s="750"/>
      <c r="DM88" s="751"/>
      <c r="DN88" s="751"/>
      <c r="DO88" s="751"/>
      <c r="DP88" s="752"/>
      <c r="DQ88" s="750"/>
      <c r="DR88" s="751"/>
      <c r="DS88" s="751"/>
      <c r="DT88" s="751"/>
      <c r="DU88" s="752"/>
      <c r="DV88" s="753"/>
      <c r="DW88" s="754"/>
      <c r="DX88" s="754"/>
      <c r="DY88" s="754"/>
      <c r="DZ88" s="755"/>
      <c r="EA88" s="54"/>
    </row>
    <row r="89" spans="1:131" s="51" customFormat="1" ht="26.25" hidden="1" customHeight="1" x14ac:dyDescent="0.2">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53"/>
      <c r="BT89" s="754"/>
      <c r="BU89" s="754"/>
      <c r="BV89" s="754"/>
      <c r="BW89" s="754"/>
      <c r="BX89" s="754"/>
      <c r="BY89" s="754"/>
      <c r="BZ89" s="754"/>
      <c r="CA89" s="754"/>
      <c r="CB89" s="754"/>
      <c r="CC89" s="754"/>
      <c r="CD89" s="754"/>
      <c r="CE89" s="754"/>
      <c r="CF89" s="754"/>
      <c r="CG89" s="756"/>
      <c r="CH89" s="750"/>
      <c r="CI89" s="751"/>
      <c r="CJ89" s="751"/>
      <c r="CK89" s="751"/>
      <c r="CL89" s="752"/>
      <c r="CM89" s="750"/>
      <c r="CN89" s="751"/>
      <c r="CO89" s="751"/>
      <c r="CP89" s="751"/>
      <c r="CQ89" s="752"/>
      <c r="CR89" s="750"/>
      <c r="CS89" s="751"/>
      <c r="CT89" s="751"/>
      <c r="CU89" s="751"/>
      <c r="CV89" s="752"/>
      <c r="CW89" s="750"/>
      <c r="CX89" s="751"/>
      <c r="CY89" s="751"/>
      <c r="CZ89" s="751"/>
      <c r="DA89" s="752"/>
      <c r="DB89" s="750"/>
      <c r="DC89" s="751"/>
      <c r="DD89" s="751"/>
      <c r="DE89" s="751"/>
      <c r="DF89" s="752"/>
      <c r="DG89" s="750"/>
      <c r="DH89" s="751"/>
      <c r="DI89" s="751"/>
      <c r="DJ89" s="751"/>
      <c r="DK89" s="752"/>
      <c r="DL89" s="750"/>
      <c r="DM89" s="751"/>
      <c r="DN89" s="751"/>
      <c r="DO89" s="751"/>
      <c r="DP89" s="752"/>
      <c r="DQ89" s="750"/>
      <c r="DR89" s="751"/>
      <c r="DS89" s="751"/>
      <c r="DT89" s="751"/>
      <c r="DU89" s="752"/>
      <c r="DV89" s="753"/>
      <c r="DW89" s="754"/>
      <c r="DX89" s="754"/>
      <c r="DY89" s="754"/>
      <c r="DZ89" s="755"/>
      <c r="EA89" s="54"/>
    </row>
    <row r="90" spans="1:131" s="51" customFormat="1" ht="26.25" hidden="1" customHeight="1" x14ac:dyDescent="0.2">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53"/>
      <c r="BT90" s="754"/>
      <c r="BU90" s="754"/>
      <c r="BV90" s="754"/>
      <c r="BW90" s="754"/>
      <c r="BX90" s="754"/>
      <c r="BY90" s="754"/>
      <c r="BZ90" s="754"/>
      <c r="CA90" s="754"/>
      <c r="CB90" s="754"/>
      <c r="CC90" s="754"/>
      <c r="CD90" s="754"/>
      <c r="CE90" s="754"/>
      <c r="CF90" s="754"/>
      <c r="CG90" s="756"/>
      <c r="CH90" s="750"/>
      <c r="CI90" s="751"/>
      <c r="CJ90" s="751"/>
      <c r="CK90" s="751"/>
      <c r="CL90" s="752"/>
      <c r="CM90" s="750"/>
      <c r="CN90" s="751"/>
      <c r="CO90" s="751"/>
      <c r="CP90" s="751"/>
      <c r="CQ90" s="752"/>
      <c r="CR90" s="750"/>
      <c r="CS90" s="751"/>
      <c r="CT90" s="751"/>
      <c r="CU90" s="751"/>
      <c r="CV90" s="752"/>
      <c r="CW90" s="750"/>
      <c r="CX90" s="751"/>
      <c r="CY90" s="751"/>
      <c r="CZ90" s="751"/>
      <c r="DA90" s="752"/>
      <c r="DB90" s="750"/>
      <c r="DC90" s="751"/>
      <c r="DD90" s="751"/>
      <c r="DE90" s="751"/>
      <c r="DF90" s="752"/>
      <c r="DG90" s="750"/>
      <c r="DH90" s="751"/>
      <c r="DI90" s="751"/>
      <c r="DJ90" s="751"/>
      <c r="DK90" s="752"/>
      <c r="DL90" s="750"/>
      <c r="DM90" s="751"/>
      <c r="DN90" s="751"/>
      <c r="DO90" s="751"/>
      <c r="DP90" s="752"/>
      <c r="DQ90" s="750"/>
      <c r="DR90" s="751"/>
      <c r="DS90" s="751"/>
      <c r="DT90" s="751"/>
      <c r="DU90" s="752"/>
      <c r="DV90" s="753"/>
      <c r="DW90" s="754"/>
      <c r="DX90" s="754"/>
      <c r="DY90" s="754"/>
      <c r="DZ90" s="755"/>
      <c r="EA90" s="54"/>
    </row>
    <row r="91" spans="1:131" s="51" customFormat="1" ht="26.25" hidden="1" customHeight="1" x14ac:dyDescent="0.2">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53"/>
      <c r="BT91" s="754"/>
      <c r="BU91" s="754"/>
      <c r="BV91" s="754"/>
      <c r="BW91" s="754"/>
      <c r="BX91" s="754"/>
      <c r="BY91" s="754"/>
      <c r="BZ91" s="754"/>
      <c r="CA91" s="754"/>
      <c r="CB91" s="754"/>
      <c r="CC91" s="754"/>
      <c r="CD91" s="754"/>
      <c r="CE91" s="754"/>
      <c r="CF91" s="754"/>
      <c r="CG91" s="756"/>
      <c r="CH91" s="750"/>
      <c r="CI91" s="751"/>
      <c r="CJ91" s="751"/>
      <c r="CK91" s="751"/>
      <c r="CL91" s="752"/>
      <c r="CM91" s="750"/>
      <c r="CN91" s="751"/>
      <c r="CO91" s="751"/>
      <c r="CP91" s="751"/>
      <c r="CQ91" s="752"/>
      <c r="CR91" s="750"/>
      <c r="CS91" s="751"/>
      <c r="CT91" s="751"/>
      <c r="CU91" s="751"/>
      <c r="CV91" s="752"/>
      <c r="CW91" s="750"/>
      <c r="CX91" s="751"/>
      <c r="CY91" s="751"/>
      <c r="CZ91" s="751"/>
      <c r="DA91" s="752"/>
      <c r="DB91" s="750"/>
      <c r="DC91" s="751"/>
      <c r="DD91" s="751"/>
      <c r="DE91" s="751"/>
      <c r="DF91" s="752"/>
      <c r="DG91" s="750"/>
      <c r="DH91" s="751"/>
      <c r="DI91" s="751"/>
      <c r="DJ91" s="751"/>
      <c r="DK91" s="752"/>
      <c r="DL91" s="750"/>
      <c r="DM91" s="751"/>
      <c r="DN91" s="751"/>
      <c r="DO91" s="751"/>
      <c r="DP91" s="752"/>
      <c r="DQ91" s="750"/>
      <c r="DR91" s="751"/>
      <c r="DS91" s="751"/>
      <c r="DT91" s="751"/>
      <c r="DU91" s="752"/>
      <c r="DV91" s="753"/>
      <c r="DW91" s="754"/>
      <c r="DX91" s="754"/>
      <c r="DY91" s="754"/>
      <c r="DZ91" s="755"/>
      <c r="EA91" s="54"/>
    </row>
    <row r="92" spans="1:131" s="51" customFormat="1" ht="26.25" hidden="1" customHeight="1" x14ac:dyDescent="0.2">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53"/>
      <c r="BT92" s="754"/>
      <c r="BU92" s="754"/>
      <c r="BV92" s="754"/>
      <c r="BW92" s="754"/>
      <c r="BX92" s="754"/>
      <c r="BY92" s="754"/>
      <c r="BZ92" s="754"/>
      <c r="CA92" s="754"/>
      <c r="CB92" s="754"/>
      <c r="CC92" s="754"/>
      <c r="CD92" s="754"/>
      <c r="CE92" s="754"/>
      <c r="CF92" s="754"/>
      <c r="CG92" s="756"/>
      <c r="CH92" s="750"/>
      <c r="CI92" s="751"/>
      <c r="CJ92" s="751"/>
      <c r="CK92" s="751"/>
      <c r="CL92" s="752"/>
      <c r="CM92" s="750"/>
      <c r="CN92" s="751"/>
      <c r="CO92" s="751"/>
      <c r="CP92" s="751"/>
      <c r="CQ92" s="752"/>
      <c r="CR92" s="750"/>
      <c r="CS92" s="751"/>
      <c r="CT92" s="751"/>
      <c r="CU92" s="751"/>
      <c r="CV92" s="752"/>
      <c r="CW92" s="750"/>
      <c r="CX92" s="751"/>
      <c r="CY92" s="751"/>
      <c r="CZ92" s="751"/>
      <c r="DA92" s="752"/>
      <c r="DB92" s="750"/>
      <c r="DC92" s="751"/>
      <c r="DD92" s="751"/>
      <c r="DE92" s="751"/>
      <c r="DF92" s="752"/>
      <c r="DG92" s="750"/>
      <c r="DH92" s="751"/>
      <c r="DI92" s="751"/>
      <c r="DJ92" s="751"/>
      <c r="DK92" s="752"/>
      <c r="DL92" s="750"/>
      <c r="DM92" s="751"/>
      <c r="DN92" s="751"/>
      <c r="DO92" s="751"/>
      <c r="DP92" s="752"/>
      <c r="DQ92" s="750"/>
      <c r="DR92" s="751"/>
      <c r="DS92" s="751"/>
      <c r="DT92" s="751"/>
      <c r="DU92" s="752"/>
      <c r="DV92" s="753"/>
      <c r="DW92" s="754"/>
      <c r="DX92" s="754"/>
      <c r="DY92" s="754"/>
      <c r="DZ92" s="755"/>
      <c r="EA92" s="54"/>
    </row>
    <row r="93" spans="1:131" s="51" customFormat="1" ht="26.25" hidden="1" customHeight="1" x14ac:dyDescent="0.2">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53"/>
      <c r="BT93" s="754"/>
      <c r="BU93" s="754"/>
      <c r="BV93" s="754"/>
      <c r="BW93" s="754"/>
      <c r="BX93" s="754"/>
      <c r="BY93" s="754"/>
      <c r="BZ93" s="754"/>
      <c r="CA93" s="754"/>
      <c r="CB93" s="754"/>
      <c r="CC93" s="754"/>
      <c r="CD93" s="754"/>
      <c r="CE93" s="754"/>
      <c r="CF93" s="754"/>
      <c r="CG93" s="756"/>
      <c r="CH93" s="750"/>
      <c r="CI93" s="751"/>
      <c r="CJ93" s="751"/>
      <c r="CK93" s="751"/>
      <c r="CL93" s="752"/>
      <c r="CM93" s="750"/>
      <c r="CN93" s="751"/>
      <c r="CO93" s="751"/>
      <c r="CP93" s="751"/>
      <c r="CQ93" s="752"/>
      <c r="CR93" s="750"/>
      <c r="CS93" s="751"/>
      <c r="CT93" s="751"/>
      <c r="CU93" s="751"/>
      <c r="CV93" s="752"/>
      <c r="CW93" s="750"/>
      <c r="CX93" s="751"/>
      <c r="CY93" s="751"/>
      <c r="CZ93" s="751"/>
      <c r="DA93" s="752"/>
      <c r="DB93" s="750"/>
      <c r="DC93" s="751"/>
      <c r="DD93" s="751"/>
      <c r="DE93" s="751"/>
      <c r="DF93" s="752"/>
      <c r="DG93" s="750"/>
      <c r="DH93" s="751"/>
      <c r="DI93" s="751"/>
      <c r="DJ93" s="751"/>
      <c r="DK93" s="752"/>
      <c r="DL93" s="750"/>
      <c r="DM93" s="751"/>
      <c r="DN93" s="751"/>
      <c r="DO93" s="751"/>
      <c r="DP93" s="752"/>
      <c r="DQ93" s="750"/>
      <c r="DR93" s="751"/>
      <c r="DS93" s="751"/>
      <c r="DT93" s="751"/>
      <c r="DU93" s="752"/>
      <c r="DV93" s="753"/>
      <c r="DW93" s="754"/>
      <c r="DX93" s="754"/>
      <c r="DY93" s="754"/>
      <c r="DZ93" s="755"/>
      <c r="EA93" s="54"/>
    </row>
    <row r="94" spans="1:131" s="51" customFormat="1" ht="26.25" hidden="1" customHeight="1" x14ac:dyDescent="0.2">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53"/>
      <c r="BT94" s="754"/>
      <c r="BU94" s="754"/>
      <c r="BV94" s="754"/>
      <c r="BW94" s="754"/>
      <c r="BX94" s="754"/>
      <c r="BY94" s="754"/>
      <c r="BZ94" s="754"/>
      <c r="CA94" s="754"/>
      <c r="CB94" s="754"/>
      <c r="CC94" s="754"/>
      <c r="CD94" s="754"/>
      <c r="CE94" s="754"/>
      <c r="CF94" s="754"/>
      <c r="CG94" s="756"/>
      <c r="CH94" s="750"/>
      <c r="CI94" s="751"/>
      <c r="CJ94" s="751"/>
      <c r="CK94" s="751"/>
      <c r="CL94" s="752"/>
      <c r="CM94" s="750"/>
      <c r="CN94" s="751"/>
      <c r="CO94" s="751"/>
      <c r="CP94" s="751"/>
      <c r="CQ94" s="752"/>
      <c r="CR94" s="750"/>
      <c r="CS94" s="751"/>
      <c r="CT94" s="751"/>
      <c r="CU94" s="751"/>
      <c r="CV94" s="752"/>
      <c r="CW94" s="750"/>
      <c r="CX94" s="751"/>
      <c r="CY94" s="751"/>
      <c r="CZ94" s="751"/>
      <c r="DA94" s="752"/>
      <c r="DB94" s="750"/>
      <c r="DC94" s="751"/>
      <c r="DD94" s="751"/>
      <c r="DE94" s="751"/>
      <c r="DF94" s="752"/>
      <c r="DG94" s="750"/>
      <c r="DH94" s="751"/>
      <c r="DI94" s="751"/>
      <c r="DJ94" s="751"/>
      <c r="DK94" s="752"/>
      <c r="DL94" s="750"/>
      <c r="DM94" s="751"/>
      <c r="DN94" s="751"/>
      <c r="DO94" s="751"/>
      <c r="DP94" s="752"/>
      <c r="DQ94" s="750"/>
      <c r="DR94" s="751"/>
      <c r="DS94" s="751"/>
      <c r="DT94" s="751"/>
      <c r="DU94" s="752"/>
      <c r="DV94" s="753"/>
      <c r="DW94" s="754"/>
      <c r="DX94" s="754"/>
      <c r="DY94" s="754"/>
      <c r="DZ94" s="755"/>
      <c r="EA94" s="54"/>
    </row>
    <row r="95" spans="1:131" s="51" customFormat="1" ht="26.25" hidden="1" customHeight="1" x14ac:dyDescent="0.2">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53"/>
      <c r="BT95" s="754"/>
      <c r="BU95" s="754"/>
      <c r="BV95" s="754"/>
      <c r="BW95" s="754"/>
      <c r="BX95" s="754"/>
      <c r="BY95" s="754"/>
      <c r="BZ95" s="754"/>
      <c r="CA95" s="754"/>
      <c r="CB95" s="754"/>
      <c r="CC95" s="754"/>
      <c r="CD95" s="754"/>
      <c r="CE95" s="754"/>
      <c r="CF95" s="754"/>
      <c r="CG95" s="756"/>
      <c r="CH95" s="750"/>
      <c r="CI95" s="751"/>
      <c r="CJ95" s="751"/>
      <c r="CK95" s="751"/>
      <c r="CL95" s="752"/>
      <c r="CM95" s="750"/>
      <c r="CN95" s="751"/>
      <c r="CO95" s="751"/>
      <c r="CP95" s="751"/>
      <c r="CQ95" s="752"/>
      <c r="CR95" s="750"/>
      <c r="CS95" s="751"/>
      <c r="CT95" s="751"/>
      <c r="CU95" s="751"/>
      <c r="CV95" s="752"/>
      <c r="CW95" s="750"/>
      <c r="CX95" s="751"/>
      <c r="CY95" s="751"/>
      <c r="CZ95" s="751"/>
      <c r="DA95" s="752"/>
      <c r="DB95" s="750"/>
      <c r="DC95" s="751"/>
      <c r="DD95" s="751"/>
      <c r="DE95" s="751"/>
      <c r="DF95" s="752"/>
      <c r="DG95" s="750"/>
      <c r="DH95" s="751"/>
      <c r="DI95" s="751"/>
      <c r="DJ95" s="751"/>
      <c r="DK95" s="752"/>
      <c r="DL95" s="750"/>
      <c r="DM95" s="751"/>
      <c r="DN95" s="751"/>
      <c r="DO95" s="751"/>
      <c r="DP95" s="752"/>
      <c r="DQ95" s="750"/>
      <c r="DR95" s="751"/>
      <c r="DS95" s="751"/>
      <c r="DT95" s="751"/>
      <c r="DU95" s="752"/>
      <c r="DV95" s="753"/>
      <c r="DW95" s="754"/>
      <c r="DX95" s="754"/>
      <c r="DY95" s="754"/>
      <c r="DZ95" s="755"/>
      <c r="EA95" s="54"/>
    </row>
    <row r="96" spans="1:131" s="51" customFormat="1" ht="26.25" hidden="1" customHeight="1" x14ac:dyDescent="0.2">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53"/>
      <c r="BT96" s="754"/>
      <c r="BU96" s="754"/>
      <c r="BV96" s="754"/>
      <c r="BW96" s="754"/>
      <c r="BX96" s="754"/>
      <c r="BY96" s="754"/>
      <c r="BZ96" s="754"/>
      <c r="CA96" s="754"/>
      <c r="CB96" s="754"/>
      <c r="CC96" s="754"/>
      <c r="CD96" s="754"/>
      <c r="CE96" s="754"/>
      <c r="CF96" s="754"/>
      <c r="CG96" s="756"/>
      <c r="CH96" s="750"/>
      <c r="CI96" s="751"/>
      <c r="CJ96" s="751"/>
      <c r="CK96" s="751"/>
      <c r="CL96" s="752"/>
      <c r="CM96" s="750"/>
      <c r="CN96" s="751"/>
      <c r="CO96" s="751"/>
      <c r="CP96" s="751"/>
      <c r="CQ96" s="752"/>
      <c r="CR96" s="750"/>
      <c r="CS96" s="751"/>
      <c r="CT96" s="751"/>
      <c r="CU96" s="751"/>
      <c r="CV96" s="752"/>
      <c r="CW96" s="750"/>
      <c r="CX96" s="751"/>
      <c r="CY96" s="751"/>
      <c r="CZ96" s="751"/>
      <c r="DA96" s="752"/>
      <c r="DB96" s="750"/>
      <c r="DC96" s="751"/>
      <c r="DD96" s="751"/>
      <c r="DE96" s="751"/>
      <c r="DF96" s="752"/>
      <c r="DG96" s="750"/>
      <c r="DH96" s="751"/>
      <c r="DI96" s="751"/>
      <c r="DJ96" s="751"/>
      <c r="DK96" s="752"/>
      <c r="DL96" s="750"/>
      <c r="DM96" s="751"/>
      <c r="DN96" s="751"/>
      <c r="DO96" s="751"/>
      <c r="DP96" s="752"/>
      <c r="DQ96" s="750"/>
      <c r="DR96" s="751"/>
      <c r="DS96" s="751"/>
      <c r="DT96" s="751"/>
      <c r="DU96" s="752"/>
      <c r="DV96" s="753"/>
      <c r="DW96" s="754"/>
      <c r="DX96" s="754"/>
      <c r="DY96" s="754"/>
      <c r="DZ96" s="755"/>
      <c r="EA96" s="54"/>
    </row>
    <row r="97" spans="1:131" s="51" customFormat="1" ht="26.25" hidden="1" customHeight="1" x14ac:dyDescent="0.2">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53"/>
      <c r="BT97" s="754"/>
      <c r="BU97" s="754"/>
      <c r="BV97" s="754"/>
      <c r="BW97" s="754"/>
      <c r="BX97" s="754"/>
      <c r="BY97" s="754"/>
      <c r="BZ97" s="754"/>
      <c r="CA97" s="754"/>
      <c r="CB97" s="754"/>
      <c r="CC97" s="754"/>
      <c r="CD97" s="754"/>
      <c r="CE97" s="754"/>
      <c r="CF97" s="754"/>
      <c r="CG97" s="756"/>
      <c r="CH97" s="750"/>
      <c r="CI97" s="751"/>
      <c r="CJ97" s="751"/>
      <c r="CK97" s="751"/>
      <c r="CL97" s="752"/>
      <c r="CM97" s="750"/>
      <c r="CN97" s="751"/>
      <c r="CO97" s="751"/>
      <c r="CP97" s="751"/>
      <c r="CQ97" s="752"/>
      <c r="CR97" s="750"/>
      <c r="CS97" s="751"/>
      <c r="CT97" s="751"/>
      <c r="CU97" s="751"/>
      <c r="CV97" s="752"/>
      <c r="CW97" s="750"/>
      <c r="CX97" s="751"/>
      <c r="CY97" s="751"/>
      <c r="CZ97" s="751"/>
      <c r="DA97" s="752"/>
      <c r="DB97" s="750"/>
      <c r="DC97" s="751"/>
      <c r="DD97" s="751"/>
      <c r="DE97" s="751"/>
      <c r="DF97" s="752"/>
      <c r="DG97" s="750"/>
      <c r="DH97" s="751"/>
      <c r="DI97" s="751"/>
      <c r="DJ97" s="751"/>
      <c r="DK97" s="752"/>
      <c r="DL97" s="750"/>
      <c r="DM97" s="751"/>
      <c r="DN97" s="751"/>
      <c r="DO97" s="751"/>
      <c r="DP97" s="752"/>
      <c r="DQ97" s="750"/>
      <c r="DR97" s="751"/>
      <c r="DS97" s="751"/>
      <c r="DT97" s="751"/>
      <c r="DU97" s="752"/>
      <c r="DV97" s="753"/>
      <c r="DW97" s="754"/>
      <c r="DX97" s="754"/>
      <c r="DY97" s="754"/>
      <c r="DZ97" s="755"/>
      <c r="EA97" s="54"/>
    </row>
    <row r="98" spans="1:131" s="51" customFormat="1" ht="26.25" hidden="1" customHeight="1" x14ac:dyDescent="0.2">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53"/>
      <c r="BT98" s="754"/>
      <c r="BU98" s="754"/>
      <c r="BV98" s="754"/>
      <c r="BW98" s="754"/>
      <c r="BX98" s="754"/>
      <c r="BY98" s="754"/>
      <c r="BZ98" s="754"/>
      <c r="CA98" s="754"/>
      <c r="CB98" s="754"/>
      <c r="CC98" s="754"/>
      <c r="CD98" s="754"/>
      <c r="CE98" s="754"/>
      <c r="CF98" s="754"/>
      <c r="CG98" s="756"/>
      <c r="CH98" s="750"/>
      <c r="CI98" s="751"/>
      <c r="CJ98" s="751"/>
      <c r="CK98" s="751"/>
      <c r="CL98" s="752"/>
      <c r="CM98" s="750"/>
      <c r="CN98" s="751"/>
      <c r="CO98" s="751"/>
      <c r="CP98" s="751"/>
      <c r="CQ98" s="752"/>
      <c r="CR98" s="750"/>
      <c r="CS98" s="751"/>
      <c r="CT98" s="751"/>
      <c r="CU98" s="751"/>
      <c r="CV98" s="752"/>
      <c r="CW98" s="750"/>
      <c r="CX98" s="751"/>
      <c r="CY98" s="751"/>
      <c r="CZ98" s="751"/>
      <c r="DA98" s="752"/>
      <c r="DB98" s="750"/>
      <c r="DC98" s="751"/>
      <c r="DD98" s="751"/>
      <c r="DE98" s="751"/>
      <c r="DF98" s="752"/>
      <c r="DG98" s="750"/>
      <c r="DH98" s="751"/>
      <c r="DI98" s="751"/>
      <c r="DJ98" s="751"/>
      <c r="DK98" s="752"/>
      <c r="DL98" s="750"/>
      <c r="DM98" s="751"/>
      <c r="DN98" s="751"/>
      <c r="DO98" s="751"/>
      <c r="DP98" s="752"/>
      <c r="DQ98" s="750"/>
      <c r="DR98" s="751"/>
      <c r="DS98" s="751"/>
      <c r="DT98" s="751"/>
      <c r="DU98" s="752"/>
      <c r="DV98" s="753"/>
      <c r="DW98" s="754"/>
      <c r="DX98" s="754"/>
      <c r="DY98" s="754"/>
      <c r="DZ98" s="755"/>
      <c r="EA98" s="54"/>
    </row>
    <row r="99" spans="1:131" s="51" customFormat="1" ht="26.25" hidden="1" customHeight="1" x14ac:dyDescent="0.2">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53"/>
      <c r="BT99" s="754"/>
      <c r="BU99" s="754"/>
      <c r="BV99" s="754"/>
      <c r="BW99" s="754"/>
      <c r="BX99" s="754"/>
      <c r="BY99" s="754"/>
      <c r="BZ99" s="754"/>
      <c r="CA99" s="754"/>
      <c r="CB99" s="754"/>
      <c r="CC99" s="754"/>
      <c r="CD99" s="754"/>
      <c r="CE99" s="754"/>
      <c r="CF99" s="754"/>
      <c r="CG99" s="756"/>
      <c r="CH99" s="750"/>
      <c r="CI99" s="751"/>
      <c r="CJ99" s="751"/>
      <c r="CK99" s="751"/>
      <c r="CL99" s="752"/>
      <c r="CM99" s="750"/>
      <c r="CN99" s="751"/>
      <c r="CO99" s="751"/>
      <c r="CP99" s="751"/>
      <c r="CQ99" s="752"/>
      <c r="CR99" s="750"/>
      <c r="CS99" s="751"/>
      <c r="CT99" s="751"/>
      <c r="CU99" s="751"/>
      <c r="CV99" s="752"/>
      <c r="CW99" s="750"/>
      <c r="CX99" s="751"/>
      <c r="CY99" s="751"/>
      <c r="CZ99" s="751"/>
      <c r="DA99" s="752"/>
      <c r="DB99" s="750"/>
      <c r="DC99" s="751"/>
      <c r="DD99" s="751"/>
      <c r="DE99" s="751"/>
      <c r="DF99" s="752"/>
      <c r="DG99" s="750"/>
      <c r="DH99" s="751"/>
      <c r="DI99" s="751"/>
      <c r="DJ99" s="751"/>
      <c r="DK99" s="752"/>
      <c r="DL99" s="750"/>
      <c r="DM99" s="751"/>
      <c r="DN99" s="751"/>
      <c r="DO99" s="751"/>
      <c r="DP99" s="752"/>
      <c r="DQ99" s="750"/>
      <c r="DR99" s="751"/>
      <c r="DS99" s="751"/>
      <c r="DT99" s="751"/>
      <c r="DU99" s="752"/>
      <c r="DV99" s="753"/>
      <c r="DW99" s="754"/>
      <c r="DX99" s="754"/>
      <c r="DY99" s="754"/>
      <c r="DZ99" s="755"/>
      <c r="EA99" s="54"/>
    </row>
    <row r="100" spans="1:131" s="51" customFormat="1" ht="26.25" hidden="1" customHeight="1" x14ac:dyDescent="0.2">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53"/>
      <c r="BT100" s="754"/>
      <c r="BU100" s="754"/>
      <c r="BV100" s="754"/>
      <c r="BW100" s="754"/>
      <c r="BX100" s="754"/>
      <c r="BY100" s="754"/>
      <c r="BZ100" s="754"/>
      <c r="CA100" s="754"/>
      <c r="CB100" s="754"/>
      <c r="CC100" s="754"/>
      <c r="CD100" s="754"/>
      <c r="CE100" s="754"/>
      <c r="CF100" s="754"/>
      <c r="CG100" s="756"/>
      <c r="CH100" s="750"/>
      <c r="CI100" s="751"/>
      <c r="CJ100" s="751"/>
      <c r="CK100" s="751"/>
      <c r="CL100" s="752"/>
      <c r="CM100" s="750"/>
      <c r="CN100" s="751"/>
      <c r="CO100" s="751"/>
      <c r="CP100" s="751"/>
      <c r="CQ100" s="752"/>
      <c r="CR100" s="750"/>
      <c r="CS100" s="751"/>
      <c r="CT100" s="751"/>
      <c r="CU100" s="751"/>
      <c r="CV100" s="752"/>
      <c r="CW100" s="750"/>
      <c r="CX100" s="751"/>
      <c r="CY100" s="751"/>
      <c r="CZ100" s="751"/>
      <c r="DA100" s="752"/>
      <c r="DB100" s="750"/>
      <c r="DC100" s="751"/>
      <c r="DD100" s="751"/>
      <c r="DE100" s="751"/>
      <c r="DF100" s="752"/>
      <c r="DG100" s="750"/>
      <c r="DH100" s="751"/>
      <c r="DI100" s="751"/>
      <c r="DJ100" s="751"/>
      <c r="DK100" s="752"/>
      <c r="DL100" s="750"/>
      <c r="DM100" s="751"/>
      <c r="DN100" s="751"/>
      <c r="DO100" s="751"/>
      <c r="DP100" s="752"/>
      <c r="DQ100" s="750"/>
      <c r="DR100" s="751"/>
      <c r="DS100" s="751"/>
      <c r="DT100" s="751"/>
      <c r="DU100" s="752"/>
      <c r="DV100" s="753"/>
      <c r="DW100" s="754"/>
      <c r="DX100" s="754"/>
      <c r="DY100" s="754"/>
      <c r="DZ100" s="755"/>
      <c r="EA100" s="54"/>
    </row>
    <row r="101" spans="1:131" s="51" customFormat="1" ht="26.25" hidden="1" customHeight="1" x14ac:dyDescent="0.2">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53"/>
      <c r="BT101" s="754"/>
      <c r="BU101" s="754"/>
      <c r="BV101" s="754"/>
      <c r="BW101" s="754"/>
      <c r="BX101" s="754"/>
      <c r="BY101" s="754"/>
      <c r="BZ101" s="754"/>
      <c r="CA101" s="754"/>
      <c r="CB101" s="754"/>
      <c r="CC101" s="754"/>
      <c r="CD101" s="754"/>
      <c r="CE101" s="754"/>
      <c r="CF101" s="754"/>
      <c r="CG101" s="756"/>
      <c r="CH101" s="750"/>
      <c r="CI101" s="751"/>
      <c r="CJ101" s="751"/>
      <c r="CK101" s="751"/>
      <c r="CL101" s="752"/>
      <c r="CM101" s="750"/>
      <c r="CN101" s="751"/>
      <c r="CO101" s="751"/>
      <c r="CP101" s="751"/>
      <c r="CQ101" s="752"/>
      <c r="CR101" s="750"/>
      <c r="CS101" s="751"/>
      <c r="CT101" s="751"/>
      <c r="CU101" s="751"/>
      <c r="CV101" s="752"/>
      <c r="CW101" s="750"/>
      <c r="CX101" s="751"/>
      <c r="CY101" s="751"/>
      <c r="CZ101" s="751"/>
      <c r="DA101" s="752"/>
      <c r="DB101" s="750"/>
      <c r="DC101" s="751"/>
      <c r="DD101" s="751"/>
      <c r="DE101" s="751"/>
      <c r="DF101" s="752"/>
      <c r="DG101" s="750"/>
      <c r="DH101" s="751"/>
      <c r="DI101" s="751"/>
      <c r="DJ101" s="751"/>
      <c r="DK101" s="752"/>
      <c r="DL101" s="750"/>
      <c r="DM101" s="751"/>
      <c r="DN101" s="751"/>
      <c r="DO101" s="751"/>
      <c r="DP101" s="752"/>
      <c r="DQ101" s="750"/>
      <c r="DR101" s="751"/>
      <c r="DS101" s="751"/>
      <c r="DT101" s="751"/>
      <c r="DU101" s="752"/>
      <c r="DV101" s="753"/>
      <c r="DW101" s="754"/>
      <c r="DX101" s="754"/>
      <c r="DY101" s="754"/>
      <c r="DZ101" s="755"/>
      <c r="EA101" s="54"/>
    </row>
    <row r="102" spans="1:131" s="51" customFormat="1" ht="26.25" customHeight="1" x14ac:dyDescent="0.2">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254</v>
      </c>
      <c r="BR102" s="707" t="s">
        <v>444</v>
      </c>
      <c r="BS102" s="708"/>
      <c r="BT102" s="708"/>
      <c r="BU102" s="708"/>
      <c r="BV102" s="708"/>
      <c r="BW102" s="708"/>
      <c r="BX102" s="708"/>
      <c r="BY102" s="708"/>
      <c r="BZ102" s="708"/>
      <c r="CA102" s="708"/>
      <c r="CB102" s="708"/>
      <c r="CC102" s="708"/>
      <c r="CD102" s="708"/>
      <c r="CE102" s="708"/>
      <c r="CF102" s="708"/>
      <c r="CG102" s="709"/>
      <c r="CH102" s="767"/>
      <c r="CI102" s="768"/>
      <c r="CJ102" s="768"/>
      <c r="CK102" s="768"/>
      <c r="CL102" s="769"/>
      <c r="CM102" s="767"/>
      <c r="CN102" s="768"/>
      <c r="CO102" s="768"/>
      <c r="CP102" s="768"/>
      <c r="CQ102" s="769"/>
      <c r="CR102" s="770"/>
      <c r="CS102" s="720"/>
      <c r="CT102" s="720"/>
      <c r="CU102" s="720"/>
      <c r="CV102" s="771"/>
      <c r="CW102" s="770"/>
      <c r="CX102" s="720"/>
      <c r="CY102" s="720"/>
      <c r="CZ102" s="720"/>
      <c r="DA102" s="771"/>
      <c r="DB102" s="770"/>
      <c r="DC102" s="720"/>
      <c r="DD102" s="720"/>
      <c r="DE102" s="720"/>
      <c r="DF102" s="771"/>
      <c r="DG102" s="770"/>
      <c r="DH102" s="720"/>
      <c r="DI102" s="720"/>
      <c r="DJ102" s="720"/>
      <c r="DK102" s="771"/>
      <c r="DL102" s="770"/>
      <c r="DM102" s="720"/>
      <c r="DN102" s="720"/>
      <c r="DO102" s="720"/>
      <c r="DP102" s="771"/>
      <c r="DQ102" s="770"/>
      <c r="DR102" s="720"/>
      <c r="DS102" s="720"/>
      <c r="DT102" s="720"/>
      <c r="DU102" s="771"/>
      <c r="DV102" s="707"/>
      <c r="DW102" s="708"/>
      <c r="DX102" s="708"/>
      <c r="DY102" s="708"/>
      <c r="DZ102" s="772"/>
      <c r="EA102" s="54"/>
    </row>
    <row r="103" spans="1:131" s="51" customFormat="1" ht="26.25" customHeight="1" x14ac:dyDescent="0.2">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773" t="s">
        <v>457</v>
      </c>
      <c r="BR103" s="773"/>
      <c r="BS103" s="773"/>
      <c r="BT103" s="773"/>
      <c r="BU103" s="773"/>
      <c r="BV103" s="773"/>
      <c r="BW103" s="773"/>
      <c r="BX103" s="773"/>
      <c r="BY103" s="773"/>
      <c r="BZ103" s="773"/>
      <c r="CA103" s="773"/>
      <c r="CB103" s="773"/>
      <c r="CC103" s="773"/>
      <c r="CD103" s="773"/>
      <c r="CE103" s="773"/>
      <c r="CF103" s="773"/>
      <c r="CG103" s="773"/>
      <c r="CH103" s="773"/>
      <c r="CI103" s="773"/>
      <c r="CJ103" s="773"/>
      <c r="CK103" s="773"/>
      <c r="CL103" s="773"/>
      <c r="CM103" s="773"/>
      <c r="CN103" s="773"/>
      <c r="CO103" s="773"/>
      <c r="CP103" s="773"/>
      <c r="CQ103" s="773"/>
      <c r="CR103" s="773"/>
      <c r="CS103" s="773"/>
      <c r="CT103" s="773"/>
      <c r="CU103" s="773"/>
      <c r="CV103" s="773"/>
      <c r="CW103" s="773"/>
      <c r="CX103" s="773"/>
      <c r="CY103" s="773"/>
      <c r="CZ103" s="773"/>
      <c r="DA103" s="773"/>
      <c r="DB103" s="773"/>
      <c r="DC103" s="773"/>
      <c r="DD103" s="773"/>
      <c r="DE103" s="773"/>
      <c r="DF103" s="773"/>
      <c r="DG103" s="773"/>
      <c r="DH103" s="773"/>
      <c r="DI103" s="773"/>
      <c r="DJ103" s="773"/>
      <c r="DK103" s="773"/>
      <c r="DL103" s="773"/>
      <c r="DM103" s="773"/>
      <c r="DN103" s="773"/>
      <c r="DO103" s="773"/>
      <c r="DP103" s="773"/>
      <c r="DQ103" s="773"/>
      <c r="DR103" s="773"/>
      <c r="DS103" s="773"/>
      <c r="DT103" s="773"/>
      <c r="DU103" s="773"/>
      <c r="DV103" s="773"/>
      <c r="DW103" s="773"/>
      <c r="DX103" s="773"/>
      <c r="DY103" s="773"/>
      <c r="DZ103" s="773"/>
      <c r="EA103" s="54"/>
    </row>
    <row r="104" spans="1:131" s="51" customFormat="1" ht="26.25" customHeight="1" x14ac:dyDescent="0.2">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774" t="s">
        <v>458</v>
      </c>
      <c r="BR104" s="774"/>
      <c r="BS104" s="774"/>
      <c r="BT104" s="774"/>
      <c r="BU104" s="774"/>
      <c r="BV104" s="774"/>
      <c r="BW104" s="774"/>
      <c r="BX104" s="774"/>
      <c r="BY104" s="774"/>
      <c r="BZ104" s="774"/>
      <c r="CA104" s="774"/>
      <c r="CB104" s="774"/>
      <c r="CC104" s="774"/>
      <c r="CD104" s="774"/>
      <c r="CE104" s="774"/>
      <c r="CF104" s="774"/>
      <c r="CG104" s="774"/>
      <c r="CH104" s="774"/>
      <c r="CI104" s="774"/>
      <c r="CJ104" s="774"/>
      <c r="CK104" s="774"/>
      <c r="CL104" s="774"/>
      <c r="CM104" s="774"/>
      <c r="CN104" s="774"/>
      <c r="CO104" s="774"/>
      <c r="CP104" s="774"/>
      <c r="CQ104" s="774"/>
      <c r="CR104" s="774"/>
      <c r="CS104" s="774"/>
      <c r="CT104" s="774"/>
      <c r="CU104" s="774"/>
      <c r="CV104" s="774"/>
      <c r="CW104" s="774"/>
      <c r="CX104" s="774"/>
      <c r="CY104" s="774"/>
      <c r="CZ104" s="774"/>
      <c r="DA104" s="774"/>
      <c r="DB104" s="774"/>
      <c r="DC104" s="774"/>
      <c r="DD104" s="774"/>
      <c r="DE104" s="774"/>
      <c r="DF104" s="774"/>
      <c r="DG104" s="774"/>
      <c r="DH104" s="774"/>
      <c r="DI104" s="774"/>
      <c r="DJ104" s="774"/>
      <c r="DK104" s="774"/>
      <c r="DL104" s="774"/>
      <c r="DM104" s="774"/>
      <c r="DN104" s="774"/>
      <c r="DO104" s="774"/>
      <c r="DP104" s="774"/>
      <c r="DQ104" s="774"/>
      <c r="DR104" s="774"/>
      <c r="DS104" s="774"/>
      <c r="DT104" s="774"/>
      <c r="DU104" s="774"/>
      <c r="DV104" s="774"/>
      <c r="DW104" s="774"/>
      <c r="DX104" s="774"/>
      <c r="DY104" s="774"/>
      <c r="DZ104" s="774"/>
      <c r="EA104" s="54"/>
    </row>
    <row r="105" spans="1:131" s="51" customFormat="1" ht="11.25" customHeight="1" x14ac:dyDescent="0.2">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2">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2">
      <c r="A107" s="67" t="s">
        <v>459</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284</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2">
      <c r="A108" s="775" t="s">
        <v>460</v>
      </c>
      <c r="B108" s="776"/>
      <c r="C108" s="776"/>
      <c r="D108" s="776"/>
      <c r="E108" s="776"/>
      <c r="F108" s="776"/>
      <c r="G108" s="776"/>
      <c r="H108" s="776"/>
      <c r="I108" s="776"/>
      <c r="J108" s="776"/>
      <c r="K108" s="776"/>
      <c r="L108" s="776"/>
      <c r="M108" s="776"/>
      <c r="N108" s="776"/>
      <c r="O108" s="776"/>
      <c r="P108" s="776"/>
      <c r="Q108" s="776"/>
      <c r="R108" s="776"/>
      <c r="S108" s="776"/>
      <c r="T108" s="776"/>
      <c r="U108" s="776"/>
      <c r="V108" s="776"/>
      <c r="W108" s="776"/>
      <c r="X108" s="776"/>
      <c r="Y108" s="776"/>
      <c r="Z108" s="776"/>
      <c r="AA108" s="776"/>
      <c r="AB108" s="776"/>
      <c r="AC108" s="776"/>
      <c r="AD108" s="776"/>
      <c r="AE108" s="776"/>
      <c r="AF108" s="776"/>
      <c r="AG108" s="776"/>
      <c r="AH108" s="776"/>
      <c r="AI108" s="776"/>
      <c r="AJ108" s="776"/>
      <c r="AK108" s="776"/>
      <c r="AL108" s="776"/>
      <c r="AM108" s="776"/>
      <c r="AN108" s="776"/>
      <c r="AO108" s="776"/>
      <c r="AP108" s="776"/>
      <c r="AQ108" s="776"/>
      <c r="AR108" s="776"/>
      <c r="AS108" s="776"/>
      <c r="AT108" s="777"/>
      <c r="AU108" s="775" t="s">
        <v>203</v>
      </c>
      <c r="AV108" s="776"/>
      <c r="AW108" s="776"/>
      <c r="AX108" s="776"/>
      <c r="AY108" s="776"/>
      <c r="AZ108" s="776"/>
      <c r="BA108" s="776"/>
      <c r="BB108" s="776"/>
      <c r="BC108" s="776"/>
      <c r="BD108" s="776"/>
      <c r="BE108" s="776"/>
      <c r="BF108" s="776"/>
      <c r="BG108" s="776"/>
      <c r="BH108" s="776"/>
      <c r="BI108" s="776"/>
      <c r="BJ108" s="776"/>
      <c r="BK108" s="776"/>
      <c r="BL108" s="776"/>
      <c r="BM108" s="776"/>
      <c r="BN108" s="776"/>
      <c r="BO108" s="776"/>
      <c r="BP108" s="776"/>
      <c r="BQ108" s="776"/>
      <c r="BR108" s="776"/>
      <c r="BS108" s="776"/>
      <c r="BT108" s="776"/>
      <c r="BU108" s="776"/>
      <c r="BV108" s="776"/>
      <c r="BW108" s="776"/>
      <c r="BX108" s="776"/>
      <c r="BY108" s="776"/>
      <c r="BZ108" s="776"/>
      <c r="CA108" s="776"/>
      <c r="CB108" s="776"/>
      <c r="CC108" s="776"/>
      <c r="CD108" s="776"/>
      <c r="CE108" s="776"/>
      <c r="CF108" s="776"/>
      <c r="CG108" s="776"/>
      <c r="CH108" s="776"/>
      <c r="CI108" s="776"/>
      <c r="CJ108" s="776"/>
      <c r="CK108" s="776"/>
      <c r="CL108" s="776"/>
      <c r="CM108" s="776"/>
      <c r="CN108" s="776"/>
      <c r="CO108" s="776"/>
      <c r="CP108" s="776"/>
      <c r="CQ108" s="776"/>
      <c r="CR108" s="776"/>
      <c r="CS108" s="776"/>
      <c r="CT108" s="776"/>
      <c r="CU108" s="776"/>
      <c r="CV108" s="776"/>
      <c r="CW108" s="776"/>
      <c r="CX108" s="776"/>
      <c r="CY108" s="776"/>
      <c r="CZ108" s="776"/>
      <c r="DA108" s="776"/>
      <c r="DB108" s="776"/>
      <c r="DC108" s="776"/>
      <c r="DD108" s="776"/>
      <c r="DE108" s="776"/>
      <c r="DF108" s="776"/>
      <c r="DG108" s="776"/>
      <c r="DH108" s="776"/>
      <c r="DI108" s="776"/>
      <c r="DJ108" s="776"/>
      <c r="DK108" s="776"/>
      <c r="DL108" s="776"/>
      <c r="DM108" s="776"/>
      <c r="DN108" s="776"/>
      <c r="DO108" s="776"/>
      <c r="DP108" s="776"/>
      <c r="DQ108" s="776"/>
      <c r="DR108" s="776"/>
      <c r="DS108" s="776"/>
      <c r="DT108" s="776"/>
      <c r="DU108" s="776"/>
      <c r="DV108" s="776"/>
      <c r="DW108" s="776"/>
      <c r="DX108" s="776"/>
      <c r="DY108" s="776"/>
      <c r="DZ108" s="777"/>
    </row>
    <row r="109" spans="1:131" s="54" customFormat="1" ht="26.25" customHeight="1" x14ac:dyDescent="0.2">
      <c r="A109" s="778" t="s">
        <v>461</v>
      </c>
      <c r="B109" s="779"/>
      <c r="C109" s="779"/>
      <c r="D109" s="779"/>
      <c r="E109" s="779"/>
      <c r="F109" s="779"/>
      <c r="G109" s="779"/>
      <c r="H109" s="779"/>
      <c r="I109" s="779"/>
      <c r="J109" s="779"/>
      <c r="K109" s="779"/>
      <c r="L109" s="779"/>
      <c r="M109" s="779"/>
      <c r="N109" s="779"/>
      <c r="O109" s="779"/>
      <c r="P109" s="779"/>
      <c r="Q109" s="779"/>
      <c r="R109" s="779"/>
      <c r="S109" s="779"/>
      <c r="T109" s="779"/>
      <c r="U109" s="779"/>
      <c r="V109" s="779"/>
      <c r="W109" s="779"/>
      <c r="X109" s="779"/>
      <c r="Y109" s="779"/>
      <c r="Z109" s="780"/>
      <c r="AA109" s="781" t="s">
        <v>462</v>
      </c>
      <c r="AB109" s="779"/>
      <c r="AC109" s="779"/>
      <c r="AD109" s="779"/>
      <c r="AE109" s="780"/>
      <c r="AF109" s="781" t="s">
        <v>259</v>
      </c>
      <c r="AG109" s="779"/>
      <c r="AH109" s="779"/>
      <c r="AI109" s="779"/>
      <c r="AJ109" s="780"/>
      <c r="AK109" s="781" t="s">
        <v>385</v>
      </c>
      <c r="AL109" s="779"/>
      <c r="AM109" s="779"/>
      <c r="AN109" s="779"/>
      <c r="AO109" s="780"/>
      <c r="AP109" s="781" t="s">
        <v>463</v>
      </c>
      <c r="AQ109" s="779"/>
      <c r="AR109" s="779"/>
      <c r="AS109" s="779"/>
      <c r="AT109" s="782"/>
      <c r="AU109" s="778" t="s">
        <v>461</v>
      </c>
      <c r="AV109" s="779"/>
      <c r="AW109" s="779"/>
      <c r="AX109" s="779"/>
      <c r="AY109" s="779"/>
      <c r="AZ109" s="779"/>
      <c r="BA109" s="779"/>
      <c r="BB109" s="779"/>
      <c r="BC109" s="779"/>
      <c r="BD109" s="779"/>
      <c r="BE109" s="779"/>
      <c r="BF109" s="779"/>
      <c r="BG109" s="779"/>
      <c r="BH109" s="779"/>
      <c r="BI109" s="779"/>
      <c r="BJ109" s="779"/>
      <c r="BK109" s="779"/>
      <c r="BL109" s="779"/>
      <c r="BM109" s="779"/>
      <c r="BN109" s="779"/>
      <c r="BO109" s="779"/>
      <c r="BP109" s="780"/>
      <c r="BQ109" s="781" t="s">
        <v>462</v>
      </c>
      <c r="BR109" s="779"/>
      <c r="BS109" s="779"/>
      <c r="BT109" s="779"/>
      <c r="BU109" s="780"/>
      <c r="BV109" s="781" t="s">
        <v>259</v>
      </c>
      <c r="BW109" s="779"/>
      <c r="BX109" s="779"/>
      <c r="BY109" s="779"/>
      <c r="BZ109" s="780"/>
      <c r="CA109" s="781" t="s">
        <v>385</v>
      </c>
      <c r="CB109" s="779"/>
      <c r="CC109" s="779"/>
      <c r="CD109" s="779"/>
      <c r="CE109" s="780"/>
      <c r="CF109" s="783" t="s">
        <v>463</v>
      </c>
      <c r="CG109" s="783"/>
      <c r="CH109" s="783"/>
      <c r="CI109" s="783"/>
      <c r="CJ109" s="783"/>
      <c r="CK109" s="781" t="s">
        <v>96</v>
      </c>
      <c r="CL109" s="779"/>
      <c r="CM109" s="779"/>
      <c r="CN109" s="779"/>
      <c r="CO109" s="779"/>
      <c r="CP109" s="779"/>
      <c r="CQ109" s="779"/>
      <c r="CR109" s="779"/>
      <c r="CS109" s="779"/>
      <c r="CT109" s="779"/>
      <c r="CU109" s="779"/>
      <c r="CV109" s="779"/>
      <c r="CW109" s="779"/>
      <c r="CX109" s="779"/>
      <c r="CY109" s="779"/>
      <c r="CZ109" s="779"/>
      <c r="DA109" s="779"/>
      <c r="DB109" s="779"/>
      <c r="DC109" s="779"/>
      <c r="DD109" s="779"/>
      <c r="DE109" s="779"/>
      <c r="DF109" s="780"/>
      <c r="DG109" s="781" t="s">
        <v>462</v>
      </c>
      <c r="DH109" s="779"/>
      <c r="DI109" s="779"/>
      <c r="DJ109" s="779"/>
      <c r="DK109" s="780"/>
      <c r="DL109" s="781" t="s">
        <v>259</v>
      </c>
      <c r="DM109" s="779"/>
      <c r="DN109" s="779"/>
      <c r="DO109" s="779"/>
      <c r="DP109" s="780"/>
      <c r="DQ109" s="781" t="s">
        <v>385</v>
      </c>
      <c r="DR109" s="779"/>
      <c r="DS109" s="779"/>
      <c r="DT109" s="779"/>
      <c r="DU109" s="780"/>
      <c r="DV109" s="781" t="s">
        <v>463</v>
      </c>
      <c r="DW109" s="779"/>
      <c r="DX109" s="779"/>
      <c r="DY109" s="779"/>
      <c r="DZ109" s="782"/>
    </row>
    <row r="110" spans="1:131" s="54" customFormat="1" ht="26.25" customHeight="1" x14ac:dyDescent="0.2">
      <c r="A110" s="784" t="s">
        <v>325</v>
      </c>
      <c r="B110" s="785"/>
      <c r="C110" s="785"/>
      <c r="D110" s="785"/>
      <c r="E110" s="785"/>
      <c r="F110" s="785"/>
      <c r="G110" s="785"/>
      <c r="H110" s="785"/>
      <c r="I110" s="785"/>
      <c r="J110" s="785"/>
      <c r="K110" s="785"/>
      <c r="L110" s="785"/>
      <c r="M110" s="785"/>
      <c r="N110" s="785"/>
      <c r="O110" s="785"/>
      <c r="P110" s="785"/>
      <c r="Q110" s="785"/>
      <c r="R110" s="785"/>
      <c r="S110" s="785"/>
      <c r="T110" s="785"/>
      <c r="U110" s="785"/>
      <c r="V110" s="785"/>
      <c r="W110" s="785"/>
      <c r="X110" s="785"/>
      <c r="Y110" s="785"/>
      <c r="Z110" s="786"/>
      <c r="AA110" s="787">
        <v>760352</v>
      </c>
      <c r="AB110" s="788"/>
      <c r="AC110" s="788"/>
      <c r="AD110" s="788"/>
      <c r="AE110" s="789"/>
      <c r="AF110" s="790">
        <v>774778</v>
      </c>
      <c r="AG110" s="788"/>
      <c r="AH110" s="788"/>
      <c r="AI110" s="788"/>
      <c r="AJ110" s="789"/>
      <c r="AK110" s="790">
        <v>764826</v>
      </c>
      <c r="AL110" s="788"/>
      <c r="AM110" s="788"/>
      <c r="AN110" s="788"/>
      <c r="AO110" s="789"/>
      <c r="AP110" s="791">
        <v>15.1</v>
      </c>
      <c r="AQ110" s="792"/>
      <c r="AR110" s="792"/>
      <c r="AS110" s="792"/>
      <c r="AT110" s="793"/>
      <c r="AU110" s="974" t="s">
        <v>122</v>
      </c>
      <c r="AV110" s="975"/>
      <c r="AW110" s="975"/>
      <c r="AX110" s="975"/>
      <c r="AY110" s="975"/>
      <c r="AZ110" s="794" t="s">
        <v>464</v>
      </c>
      <c r="BA110" s="785"/>
      <c r="BB110" s="785"/>
      <c r="BC110" s="785"/>
      <c r="BD110" s="785"/>
      <c r="BE110" s="785"/>
      <c r="BF110" s="785"/>
      <c r="BG110" s="785"/>
      <c r="BH110" s="785"/>
      <c r="BI110" s="785"/>
      <c r="BJ110" s="785"/>
      <c r="BK110" s="785"/>
      <c r="BL110" s="785"/>
      <c r="BM110" s="785"/>
      <c r="BN110" s="785"/>
      <c r="BO110" s="785"/>
      <c r="BP110" s="786"/>
      <c r="BQ110" s="795">
        <v>7631187</v>
      </c>
      <c r="BR110" s="796"/>
      <c r="BS110" s="796"/>
      <c r="BT110" s="796"/>
      <c r="BU110" s="796"/>
      <c r="BV110" s="796">
        <v>7640350</v>
      </c>
      <c r="BW110" s="796"/>
      <c r="BX110" s="796"/>
      <c r="BY110" s="796"/>
      <c r="BZ110" s="796"/>
      <c r="CA110" s="796">
        <v>7515115</v>
      </c>
      <c r="CB110" s="796"/>
      <c r="CC110" s="796"/>
      <c r="CD110" s="796"/>
      <c r="CE110" s="796"/>
      <c r="CF110" s="797">
        <v>148.4</v>
      </c>
      <c r="CG110" s="798"/>
      <c r="CH110" s="798"/>
      <c r="CI110" s="798"/>
      <c r="CJ110" s="798"/>
      <c r="CK110" s="980" t="s">
        <v>381</v>
      </c>
      <c r="CL110" s="981"/>
      <c r="CM110" s="799" t="s">
        <v>465</v>
      </c>
      <c r="CN110" s="800"/>
      <c r="CO110" s="800"/>
      <c r="CP110" s="800"/>
      <c r="CQ110" s="800"/>
      <c r="CR110" s="800"/>
      <c r="CS110" s="800"/>
      <c r="CT110" s="800"/>
      <c r="CU110" s="800"/>
      <c r="CV110" s="800"/>
      <c r="CW110" s="800"/>
      <c r="CX110" s="800"/>
      <c r="CY110" s="800"/>
      <c r="CZ110" s="800"/>
      <c r="DA110" s="800"/>
      <c r="DB110" s="800"/>
      <c r="DC110" s="800"/>
      <c r="DD110" s="800"/>
      <c r="DE110" s="800"/>
      <c r="DF110" s="801"/>
      <c r="DG110" s="795" t="s">
        <v>201</v>
      </c>
      <c r="DH110" s="796"/>
      <c r="DI110" s="796"/>
      <c r="DJ110" s="796"/>
      <c r="DK110" s="796"/>
      <c r="DL110" s="796" t="s">
        <v>201</v>
      </c>
      <c r="DM110" s="796"/>
      <c r="DN110" s="796"/>
      <c r="DO110" s="796"/>
      <c r="DP110" s="796"/>
      <c r="DQ110" s="796" t="s">
        <v>201</v>
      </c>
      <c r="DR110" s="796"/>
      <c r="DS110" s="796"/>
      <c r="DT110" s="796"/>
      <c r="DU110" s="796"/>
      <c r="DV110" s="802" t="s">
        <v>201</v>
      </c>
      <c r="DW110" s="802"/>
      <c r="DX110" s="802"/>
      <c r="DY110" s="802"/>
      <c r="DZ110" s="803"/>
    </row>
    <row r="111" spans="1:131" s="54" customFormat="1" ht="26.25" customHeight="1" x14ac:dyDescent="0.2">
      <c r="A111" s="804" t="s">
        <v>448</v>
      </c>
      <c r="B111" s="805"/>
      <c r="C111" s="805"/>
      <c r="D111" s="805"/>
      <c r="E111" s="805"/>
      <c r="F111" s="805"/>
      <c r="G111" s="805"/>
      <c r="H111" s="805"/>
      <c r="I111" s="805"/>
      <c r="J111" s="805"/>
      <c r="K111" s="805"/>
      <c r="L111" s="805"/>
      <c r="M111" s="805"/>
      <c r="N111" s="805"/>
      <c r="O111" s="805"/>
      <c r="P111" s="805"/>
      <c r="Q111" s="805"/>
      <c r="R111" s="805"/>
      <c r="S111" s="805"/>
      <c r="T111" s="805"/>
      <c r="U111" s="805"/>
      <c r="V111" s="805"/>
      <c r="W111" s="805"/>
      <c r="X111" s="805"/>
      <c r="Y111" s="805"/>
      <c r="Z111" s="806"/>
      <c r="AA111" s="807" t="s">
        <v>201</v>
      </c>
      <c r="AB111" s="808"/>
      <c r="AC111" s="808"/>
      <c r="AD111" s="808"/>
      <c r="AE111" s="809"/>
      <c r="AF111" s="810" t="s">
        <v>201</v>
      </c>
      <c r="AG111" s="808"/>
      <c r="AH111" s="808"/>
      <c r="AI111" s="808"/>
      <c r="AJ111" s="809"/>
      <c r="AK111" s="810" t="s">
        <v>201</v>
      </c>
      <c r="AL111" s="808"/>
      <c r="AM111" s="808"/>
      <c r="AN111" s="808"/>
      <c r="AO111" s="809"/>
      <c r="AP111" s="811" t="s">
        <v>201</v>
      </c>
      <c r="AQ111" s="812"/>
      <c r="AR111" s="812"/>
      <c r="AS111" s="812"/>
      <c r="AT111" s="813"/>
      <c r="AU111" s="976"/>
      <c r="AV111" s="977"/>
      <c r="AW111" s="977"/>
      <c r="AX111" s="977"/>
      <c r="AY111" s="977"/>
      <c r="AZ111" s="814" t="s">
        <v>467</v>
      </c>
      <c r="BA111" s="815"/>
      <c r="BB111" s="815"/>
      <c r="BC111" s="815"/>
      <c r="BD111" s="815"/>
      <c r="BE111" s="815"/>
      <c r="BF111" s="815"/>
      <c r="BG111" s="815"/>
      <c r="BH111" s="815"/>
      <c r="BI111" s="815"/>
      <c r="BJ111" s="815"/>
      <c r="BK111" s="815"/>
      <c r="BL111" s="815"/>
      <c r="BM111" s="815"/>
      <c r="BN111" s="815"/>
      <c r="BO111" s="815"/>
      <c r="BP111" s="816"/>
      <c r="BQ111" s="817">
        <v>3082</v>
      </c>
      <c r="BR111" s="818"/>
      <c r="BS111" s="818"/>
      <c r="BT111" s="818"/>
      <c r="BU111" s="818"/>
      <c r="BV111" s="818">
        <v>2733</v>
      </c>
      <c r="BW111" s="818"/>
      <c r="BX111" s="818"/>
      <c r="BY111" s="818"/>
      <c r="BZ111" s="818"/>
      <c r="CA111" s="818">
        <v>2505</v>
      </c>
      <c r="CB111" s="818"/>
      <c r="CC111" s="818"/>
      <c r="CD111" s="818"/>
      <c r="CE111" s="818"/>
      <c r="CF111" s="819">
        <v>0</v>
      </c>
      <c r="CG111" s="820"/>
      <c r="CH111" s="820"/>
      <c r="CI111" s="820"/>
      <c r="CJ111" s="820"/>
      <c r="CK111" s="982"/>
      <c r="CL111" s="983"/>
      <c r="CM111" s="821" t="s">
        <v>133</v>
      </c>
      <c r="CN111" s="822"/>
      <c r="CO111" s="822"/>
      <c r="CP111" s="822"/>
      <c r="CQ111" s="822"/>
      <c r="CR111" s="822"/>
      <c r="CS111" s="822"/>
      <c r="CT111" s="822"/>
      <c r="CU111" s="822"/>
      <c r="CV111" s="822"/>
      <c r="CW111" s="822"/>
      <c r="CX111" s="822"/>
      <c r="CY111" s="822"/>
      <c r="CZ111" s="822"/>
      <c r="DA111" s="822"/>
      <c r="DB111" s="822"/>
      <c r="DC111" s="822"/>
      <c r="DD111" s="822"/>
      <c r="DE111" s="822"/>
      <c r="DF111" s="823"/>
      <c r="DG111" s="817" t="s">
        <v>201</v>
      </c>
      <c r="DH111" s="818"/>
      <c r="DI111" s="818"/>
      <c r="DJ111" s="818"/>
      <c r="DK111" s="818"/>
      <c r="DL111" s="818" t="s">
        <v>201</v>
      </c>
      <c r="DM111" s="818"/>
      <c r="DN111" s="818"/>
      <c r="DO111" s="818"/>
      <c r="DP111" s="818"/>
      <c r="DQ111" s="818" t="s">
        <v>201</v>
      </c>
      <c r="DR111" s="818"/>
      <c r="DS111" s="818"/>
      <c r="DT111" s="818"/>
      <c r="DU111" s="818"/>
      <c r="DV111" s="824" t="s">
        <v>201</v>
      </c>
      <c r="DW111" s="824"/>
      <c r="DX111" s="824"/>
      <c r="DY111" s="824"/>
      <c r="DZ111" s="825"/>
    </row>
    <row r="112" spans="1:131" s="54" customFormat="1" ht="26.25" customHeight="1" x14ac:dyDescent="0.2">
      <c r="A112" s="943" t="s">
        <v>156</v>
      </c>
      <c r="B112" s="944"/>
      <c r="C112" s="815" t="s">
        <v>468</v>
      </c>
      <c r="D112" s="815"/>
      <c r="E112" s="815"/>
      <c r="F112" s="815"/>
      <c r="G112" s="815"/>
      <c r="H112" s="815"/>
      <c r="I112" s="815"/>
      <c r="J112" s="815"/>
      <c r="K112" s="815"/>
      <c r="L112" s="815"/>
      <c r="M112" s="815"/>
      <c r="N112" s="815"/>
      <c r="O112" s="815"/>
      <c r="P112" s="815"/>
      <c r="Q112" s="815"/>
      <c r="R112" s="815"/>
      <c r="S112" s="815"/>
      <c r="T112" s="815"/>
      <c r="U112" s="815"/>
      <c r="V112" s="815"/>
      <c r="W112" s="815"/>
      <c r="X112" s="815"/>
      <c r="Y112" s="815"/>
      <c r="Z112" s="816"/>
      <c r="AA112" s="807" t="s">
        <v>201</v>
      </c>
      <c r="AB112" s="808"/>
      <c r="AC112" s="808"/>
      <c r="AD112" s="808"/>
      <c r="AE112" s="809"/>
      <c r="AF112" s="810" t="s">
        <v>201</v>
      </c>
      <c r="AG112" s="808"/>
      <c r="AH112" s="808"/>
      <c r="AI112" s="808"/>
      <c r="AJ112" s="809"/>
      <c r="AK112" s="810" t="s">
        <v>201</v>
      </c>
      <c r="AL112" s="808"/>
      <c r="AM112" s="808"/>
      <c r="AN112" s="808"/>
      <c r="AO112" s="809"/>
      <c r="AP112" s="811" t="s">
        <v>201</v>
      </c>
      <c r="AQ112" s="812"/>
      <c r="AR112" s="812"/>
      <c r="AS112" s="812"/>
      <c r="AT112" s="813"/>
      <c r="AU112" s="976"/>
      <c r="AV112" s="977"/>
      <c r="AW112" s="977"/>
      <c r="AX112" s="977"/>
      <c r="AY112" s="977"/>
      <c r="AZ112" s="814" t="s">
        <v>272</v>
      </c>
      <c r="BA112" s="815"/>
      <c r="BB112" s="815"/>
      <c r="BC112" s="815"/>
      <c r="BD112" s="815"/>
      <c r="BE112" s="815"/>
      <c r="BF112" s="815"/>
      <c r="BG112" s="815"/>
      <c r="BH112" s="815"/>
      <c r="BI112" s="815"/>
      <c r="BJ112" s="815"/>
      <c r="BK112" s="815"/>
      <c r="BL112" s="815"/>
      <c r="BM112" s="815"/>
      <c r="BN112" s="815"/>
      <c r="BO112" s="815"/>
      <c r="BP112" s="816"/>
      <c r="BQ112" s="817">
        <v>1712047</v>
      </c>
      <c r="BR112" s="818"/>
      <c r="BS112" s="818"/>
      <c r="BT112" s="818"/>
      <c r="BU112" s="818"/>
      <c r="BV112" s="818">
        <v>1574755</v>
      </c>
      <c r="BW112" s="818"/>
      <c r="BX112" s="818"/>
      <c r="BY112" s="818"/>
      <c r="BZ112" s="818"/>
      <c r="CA112" s="818">
        <v>1465177</v>
      </c>
      <c r="CB112" s="818"/>
      <c r="CC112" s="818"/>
      <c r="CD112" s="818"/>
      <c r="CE112" s="818"/>
      <c r="CF112" s="819">
        <v>28.9</v>
      </c>
      <c r="CG112" s="820"/>
      <c r="CH112" s="820"/>
      <c r="CI112" s="820"/>
      <c r="CJ112" s="820"/>
      <c r="CK112" s="982"/>
      <c r="CL112" s="983"/>
      <c r="CM112" s="821" t="s">
        <v>391</v>
      </c>
      <c r="CN112" s="822"/>
      <c r="CO112" s="822"/>
      <c r="CP112" s="822"/>
      <c r="CQ112" s="822"/>
      <c r="CR112" s="822"/>
      <c r="CS112" s="822"/>
      <c r="CT112" s="822"/>
      <c r="CU112" s="822"/>
      <c r="CV112" s="822"/>
      <c r="CW112" s="822"/>
      <c r="CX112" s="822"/>
      <c r="CY112" s="822"/>
      <c r="CZ112" s="822"/>
      <c r="DA112" s="822"/>
      <c r="DB112" s="822"/>
      <c r="DC112" s="822"/>
      <c r="DD112" s="822"/>
      <c r="DE112" s="822"/>
      <c r="DF112" s="823"/>
      <c r="DG112" s="817" t="s">
        <v>201</v>
      </c>
      <c r="DH112" s="818"/>
      <c r="DI112" s="818"/>
      <c r="DJ112" s="818"/>
      <c r="DK112" s="818"/>
      <c r="DL112" s="818" t="s">
        <v>201</v>
      </c>
      <c r="DM112" s="818"/>
      <c r="DN112" s="818"/>
      <c r="DO112" s="818"/>
      <c r="DP112" s="818"/>
      <c r="DQ112" s="818" t="s">
        <v>201</v>
      </c>
      <c r="DR112" s="818"/>
      <c r="DS112" s="818"/>
      <c r="DT112" s="818"/>
      <c r="DU112" s="818"/>
      <c r="DV112" s="824" t="s">
        <v>201</v>
      </c>
      <c r="DW112" s="824"/>
      <c r="DX112" s="824"/>
      <c r="DY112" s="824"/>
      <c r="DZ112" s="825"/>
    </row>
    <row r="113" spans="1:130" s="54" customFormat="1" ht="26.25" customHeight="1" x14ac:dyDescent="0.2">
      <c r="A113" s="945"/>
      <c r="B113" s="946"/>
      <c r="C113" s="815" t="s">
        <v>470</v>
      </c>
      <c r="D113" s="815"/>
      <c r="E113" s="815"/>
      <c r="F113" s="815"/>
      <c r="G113" s="815"/>
      <c r="H113" s="815"/>
      <c r="I113" s="815"/>
      <c r="J113" s="815"/>
      <c r="K113" s="815"/>
      <c r="L113" s="815"/>
      <c r="M113" s="815"/>
      <c r="N113" s="815"/>
      <c r="O113" s="815"/>
      <c r="P113" s="815"/>
      <c r="Q113" s="815"/>
      <c r="R113" s="815"/>
      <c r="S113" s="815"/>
      <c r="T113" s="815"/>
      <c r="U113" s="815"/>
      <c r="V113" s="815"/>
      <c r="W113" s="815"/>
      <c r="X113" s="815"/>
      <c r="Y113" s="815"/>
      <c r="Z113" s="816"/>
      <c r="AA113" s="807">
        <v>132905</v>
      </c>
      <c r="AB113" s="808"/>
      <c r="AC113" s="808"/>
      <c r="AD113" s="808"/>
      <c r="AE113" s="809"/>
      <c r="AF113" s="810">
        <v>132151</v>
      </c>
      <c r="AG113" s="808"/>
      <c r="AH113" s="808"/>
      <c r="AI113" s="808"/>
      <c r="AJ113" s="809"/>
      <c r="AK113" s="810">
        <v>134268</v>
      </c>
      <c r="AL113" s="808"/>
      <c r="AM113" s="808"/>
      <c r="AN113" s="808"/>
      <c r="AO113" s="809"/>
      <c r="AP113" s="811">
        <v>2.7</v>
      </c>
      <c r="AQ113" s="812"/>
      <c r="AR113" s="812"/>
      <c r="AS113" s="812"/>
      <c r="AT113" s="813"/>
      <c r="AU113" s="976"/>
      <c r="AV113" s="977"/>
      <c r="AW113" s="977"/>
      <c r="AX113" s="977"/>
      <c r="AY113" s="977"/>
      <c r="AZ113" s="814" t="s">
        <v>471</v>
      </c>
      <c r="BA113" s="815"/>
      <c r="BB113" s="815"/>
      <c r="BC113" s="815"/>
      <c r="BD113" s="815"/>
      <c r="BE113" s="815"/>
      <c r="BF113" s="815"/>
      <c r="BG113" s="815"/>
      <c r="BH113" s="815"/>
      <c r="BI113" s="815"/>
      <c r="BJ113" s="815"/>
      <c r="BK113" s="815"/>
      <c r="BL113" s="815"/>
      <c r="BM113" s="815"/>
      <c r="BN113" s="815"/>
      <c r="BO113" s="815"/>
      <c r="BP113" s="816"/>
      <c r="BQ113" s="817">
        <v>733761</v>
      </c>
      <c r="BR113" s="818"/>
      <c r="BS113" s="818"/>
      <c r="BT113" s="818"/>
      <c r="BU113" s="818"/>
      <c r="BV113" s="818">
        <v>715853</v>
      </c>
      <c r="BW113" s="818"/>
      <c r="BX113" s="818"/>
      <c r="BY113" s="818"/>
      <c r="BZ113" s="818"/>
      <c r="CA113" s="818">
        <v>777149</v>
      </c>
      <c r="CB113" s="818"/>
      <c r="CC113" s="818"/>
      <c r="CD113" s="818"/>
      <c r="CE113" s="818"/>
      <c r="CF113" s="819">
        <v>15.3</v>
      </c>
      <c r="CG113" s="820"/>
      <c r="CH113" s="820"/>
      <c r="CI113" s="820"/>
      <c r="CJ113" s="820"/>
      <c r="CK113" s="982"/>
      <c r="CL113" s="983"/>
      <c r="CM113" s="821" t="s">
        <v>402</v>
      </c>
      <c r="CN113" s="822"/>
      <c r="CO113" s="822"/>
      <c r="CP113" s="822"/>
      <c r="CQ113" s="822"/>
      <c r="CR113" s="822"/>
      <c r="CS113" s="822"/>
      <c r="CT113" s="822"/>
      <c r="CU113" s="822"/>
      <c r="CV113" s="822"/>
      <c r="CW113" s="822"/>
      <c r="CX113" s="822"/>
      <c r="CY113" s="822"/>
      <c r="CZ113" s="822"/>
      <c r="DA113" s="822"/>
      <c r="DB113" s="822"/>
      <c r="DC113" s="822"/>
      <c r="DD113" s="822"/>
      <c r="DE113" s="822"/>
      <c r="DF113" s="823"/>
      <c r="DG113" s="807" t="s">
        <v>201</v>
      </c>
      <c r="DH113" s="808"/>
      <c r="DI113" s="808"/>
      <c r="DJ113" s="808"/>
      <c r="DK113" s="809"/>
      <c r="DL113" s="810" t="s">
        <v>201</v>
      </c>
      <c r="DM113" s="808"/>
      <c r="DN113" s="808"/>
      <c r="DO113" s="808"/>
      <c r="DP113" s="809"/>
      <c r="DQ113" s="810" t="s">
        <v>201</v>
      </c>
      <c r="DR113" s="808"/>
      <c r="DS113" s="808"/>
      <c r="DT113" s="808"/>
      <c r="DU113" s="809"/>
      <c r="DV113" s="811" t="s">
        <v>201</v>
      </c>
      <c r="DW113" s="812"/>
      <c r="DX113" s="812"/>
      <c r="DY113" s="812"/>
      <c r="DZ113" s="813"/>
    </row>
    <row r="114" spans="1:130" s="54" customFormat="1" ht="26.25" customHeight="1" x14ac:dyDescent="0.2">
      <c r="A114" s="945"/>
      <c r="B114" s="946"/>
      <c r="C114" s="815" t="s">
        <v>472</v>
      </c>
      <c r="D114" s="815"/>
      <c r="E114" s="815"/>
      <c r="F114" s="815"/>
      <c r="G114" s="815"/>
      <c r="H114" s="815"/>
      <c r="I114" s="815"/>
      <c r="J114" s="815"/>
      <c r="K114" s="815"/>
      <c r="L114" s="815"/>
      <c r="M114" s="815"/>
      <c r="N114" s="815"/>
      <c r="O114" s="815"/>
      <c r="P114" s="815"/>
      <c r="Q114" s="815"/>
      <c r="R114" s="815"/>
      <c r="S114" s="815"/>
      <c r="T114" s="815"/>
      <c r="U114" s="815"/>
      <c r="V114" s="815"/>
      <c r="W114" s="815"/>
      <c r="X114" s="815"/>
      <c r="Y114" s="815"/>
      <c r="Z114" s="816"/>
      <c r="AA114" s="807">
        <v>85616</v>
      </c>
      <c r="AB114" s="808"/>
      <c r="AC114" s="808"/>
      <c r="AD114" s="808"/>
      <c r="AE114" s="809"/>
      <c r="AF114" s="810">
        <v>95105</v>
      </c>
      <c r="AG114" s="808"/>
      <c r="AH114" s="808"/>
      <c r="AI114" s="808"/>
      <c r="AJ114" s="809"/>
      <c r="AK114" s="810">
        <v>98434</v>
      </c>
      <c r="AL114" s="808"/>
      <c r="AM114" s="808"/>
      <c r="AN114" s="808"/>
      <c r="AO114" s="809"/>
      <c r="AP114" s="811">
        <v>1.9</v>
      </c>
      <c r="AQ114" s="812"/>
      <c r="AR114" s="812"/>
      <c r="AS114" s="812"/>
      <c r="AT114" s="813"/>
      <c r="AU114" s="976"/>
      <c r="AV114" s="977"/>
      <c r="AW114" s="977"/>
      <c r="AX114" s="977"/>
      <c r="AY114" s="977"/>
      <c r="AZ114" s="814" t="s">
        <v>473</v>
      </c>
      <c r="BA114" s="815"/>
      <c r="BB114" s="815"/>
      <c r="BC114" s="815"/>
      <c r="BD114" s="815"/>
      <c r="BE114" s="815"/>
      <c r="BF114" s="815"/>
      <c r="BG114" s="815"/>
      <c r="BH114" s="815"/>
      <c r="BI114" s="815"/>
      <c r="BJ114" s="815"/>
      <c r="BK114" s="815"/>
      <c r="BL114" s="815"/>
      <c r="BM114" s="815"/>
      <c r="BN114" s="815"/>
      <c r="BO114" s="815"/>
      <c r="BP114" s="816"/>
      <c r="BQ114" s="817">
        <v>1495417</v>
      </c>
      <c r="BR114" s="818"/>
      <c r="BS114" s="818"/>
      <c r="BT114" s="818"/>
      <c r="BU114" s="818"/>
      <c r="BV114" s="818">
        <v>1488196</v>
      </c>
      <c r="BW114" s="818"/>
      <c r="BX114" s="818"/>
      <c r="BY114" s="818"/>
      <c r="BZ114" s="818"/>
      <c r="CA114" s="818">
        <v>1383264</v>
      </c>
      <c r="CB114" s="818"/>
      <c r="CC114" s="818"/>
      <c r="CD114" s="818"/>
      <c r="CE114" s="818"/>
      <c r="CF114" s="819">
        <v>27.3</v>
      </c>
      <c r="CG114" s="820"/>
      <c r="CH114" s="820"/>
      <c r="CI114" s="820"/>
      <c r="CJ114" s="820"/>
      <c r="CK114" s="982"/>
      <c r="CL114" s="983"/>
      <c r="CM114" s="821" t="s">
        <v>474</v>
      </c>
      <c r="CN114" s="822"/>
      <c r="CO114" s="822"/>
      <c r="CP114" s="822"/>
      <c r="CQ114" s="822"/>
      <c r="CR114" s="822"/>
      <c r="CS114" s="822"/>
      <c r="CT114" s="822"/>
      <c r="CU114" s="822"/>
      <c r="CV114" s="822"/>
      <c r="CW114" s="822"/>
      <c r="CX114" s="822"/>
      <c r="CY114" s="822"/>
      <c r="CZ114" s="822"/>
      <c r="DA114" s="822"/>
      <c r="DB114" s="822"/>
      <c r="DC114" s="822"/>
      <c r="DD114" s="822"/>
      <c r="DE114" s="822"/>
      <c r="DF114" s="823"/>
      <c r="DG114" s="807" t="s">
        <v>201</v>
      </c>
      <c r="DH114" s="808"/>
      <c r="DI114" s="808"/>
      <c r="DJ114" s="808"/>
      <c r="DK114" s="809"/>
      <c r="DL114" s="810" t="s">
        <v>201</v>
      </c>
      <c r="DM114" s="808"/>
      <c r="DN114" s="808"/>
      <c r="DO114" s="808"/>
      <c r="DP114" s="809"/>
      <c r="DQ114" s="810" t="s">
        <v>201</v>
      </c>
      <c r="DR114" s="808"/>
      <c r="DS114" s="808"/>
      <c r="DT114" s="808"/>
      <c r="DU114" s="809"/>
      <c r="DV114" s="811" t="s">
        <v>201</v>
      </c>
      <c r="DW114" s="812"/>
      <c r="DX114" s="812"/>
      <c r="DY114" s="812"/>
      <c r="DZ114" s="813"/>
    </row>
    <row r="115" spans="1:130" s="54" customFormat="1" ht="26.25" customHeight="1" x14ac:dyDescent="0.2">
      <c r="A115" s="945"/>
      <c r="B115" s="946"/>
      <c r="C115" s="815" t="s">
        <v>372</v>
      </c>
      <c r="D115" s="815"/>
      <c r="E115" s="815"/>
      <c r="F115" s="815"/>
      <c r="G115" s="815"/>
      <c r="H115" s="815"/>
      <c r="I115" s="815"/>
      <c r="J115" s="815"/>
      <c r="K115" s="815"/>
      <c r="L115" s="815"/>
      <c r="M115" s="815"/>
      <c r="N115" s="815"/>
      <c r="O115" s="815"/>
      <c r="P115" s="815"/>
      <c r="Q115" s="815"/>
      <c r="R115" s="815"/>
      <c r="S115" s="815"/>
      <c r="T115" s="815"/>
      <c r="U115" s="815"/>
      <c r="V115" s="815"/>
      <c r="W115" s="815"/>
      <c r="X115" s="815"/>
      <c r="Y115" s="815"/>
      <c r="Z115" s="816"/>
      <c r="AA115" s="807">
        <v>1569</v>
      </c>
      <c r="AB115" s="808"/>
      <c r="AC115" s="808"/>
      <c r="AD115" s="808"/>
      <c r="AE115" s="809"/>
      <c r="AF115" s="810">
        <v>1869</v>
      </c>
      <c r="AG115" s="808"/>
      <c r="AH115" s="808"/>
      <c r="AI115" s="808"/>
      <c r="AJ115" s="809"/>
      <c r="AK115" s="810">
        <v>1733</v>
      </c>
      <c r="AL115" s="808"/>
      <c r="AM115" s="808"/>
      <c r="AN115" s="808"/>
      <c r="AO115" s="809"/>
      <c r="AP115" s="811">
        <v>0</v>
      </c>
      <c r="AQ115" s="812"/>
      <c r="AR115" s="812"/>
      <c r="AS115" s="812"/>
      <c r="AT115" s="813"/>
      <c r="AU115" s="976"/>
      <c r="AV115" s="977"/>
      <c r="AW115" s="977"/>
      <c r="AX115" s="977"/>
      <c r="AY115" s="977"/>
      <c r="AZ115" s="814" t="s">
        <v>150</v>
      </c>
      <c r="BA115" s="815"/>
      <c r="BB115" s="815"/>
      <c r="BC115" s="815"/>
      <c r="BD115" s="815"/>
      <c r="BE115" s="815"/>
      <c r="BF115" s="815"/>
      <c r="BG115" s="815"/>
      <c r="BH115" s="815"/>
      <c r="BI115" s="815"/>
      <c r="BJ115" s="815"/>
      <c r="BK115" s="815"/>
      <c r="BL115" s="815"/>
      <c r="BM115" s="815"/>
      <c r="BN115" s="815"/>
      <c r="BO115" s="815"/>
      <c r="BP115" s="816"/>
      <c r="BQ115" s="817">
        <v>1883</v>
      </c>
      <c r="BR115" s="818"/>
      <c r="BS115" s="818"/>
      <c r="BT115" s="818"/>
      <c r="BU115" s="818"/>
      <c r="BV115" s="818" t="s">
        <v>201</v>
      </c>
      <c r="BW115" s="818"/>
      <c r="BX115" s="818"/>
      <c r="BY115" s="818"/>
      <c r="BZ115" s="818"/>
      <c r="CA115" s="818" t="s">
        <v>201</v>
      </c>
      <c r="CB115" s="818"/>
      <c r="CC115" s="818"/>
      <c r="CD115" s="818"/>
      <c r="CE115" s="818"/>
      <c r="CF115" s="819" t="s">
        <v>201</v>
      </c>
      <c r="CG115" s="820"/>
      <c r="CH115" s="820"/>
      <c r="CI115" s="820"/>
      <c r="CJ115" s="820"/>
      <c r="CK115" s="982"/>
      <c r="CL115" s="983"/>
      <c r="CM115" s="814" t="s">
        <v>32</v>
      </c>
      <c r="CN115" s="826"/>
      <c r="CO115" s="826"/>
      <c r="CP115" s="826"/>
      <c r="CQ115" s="826"/>
      <c r="CR115" s="826"/>
      <c r="CS115" s="826"/>
      <c r="CT115" s="826"/>
      <c r="CU115" s="826"/>
      <c r="CV115" s="826"/>
      <c r="CW115" s="826"/>
      <c r="CX115" s="826"/>
      <c r="CY115" s="826"/>
      <c r="CZ115" s="826"/>
      <c r="DA115" s="826"/>
      <c r="DB115" s="826"/>
      <c r="DC115" s="826"/>
      <c r="DD115" s="826"/>
      <c r="DE115" s="826"/>
      <c r="DF115" s="816"/>
      <c r="DG115" s="807" t="s">
        <v>201</v>
      </c>
      <c r="DH115" s="808"/>
      <c r="DI115" s="808"/>
      <c r="DJ115" s="808"/>
      <c r="DK115" s="809"/>
      <c r="DL115" s="810" t="s">
        <v>201</v>
      </c>
      <c r="DM115" s="808"/>
      <c r="DN115" s="808"/>
      <c r="DO115" s="808"/>
      <c r="DP115" s="809"/>
      <c r="DQ115" s="810" t="s">
        <v>201</v>
      </c>
      <c r="DR115" s="808"/>
      <c r="DS115" s="808"/>
      <c r="DT115" s="808"/>
      <c r="DU115" s="809"/>
      <c r="DV115" s="811" t="s">
        <v>201</v>
      </c>
      <c r="DW115" s="812"/>
      <c r="DX115" s="812"/>
      <c r="DY115" s="812"/>
      <c r="DZ115" s="813"/>
    </row>
    <row r="116" spans="1:130" s="54" customFormat="1" ht="26.25" customHeight="1" x14ac:dyDescent="0.2">
      <c r="A116" s="947"/>
      <c r="B116" s="948"/>
      <c r="C116" s="827" t="s">
        <v>1</v>
      </c>
      <c r="D116" s="827"/>
      <c r="E116" s="827"/>
      <c r="F116" s="827"/>
      <c r="G116" s="827"/>
      <c r="H116" s="827"/>
      <c r="I116" s="827"/>
      <c r="J116" s="827"/>
      <c r="K116" s="827"/>
      <c r="L116" s="827"/>
      <c r="M116" s="827"/>
      <c r="N116" s="827"/>
      <c r="O116" s="827"/>
      <c r="P116" s="827"/>
      <c r="Q116" s="827"/>
      <c r="R116" s="827"/>
      <c r="S116" s="827"/>
      <c r="T116" s="827"/>
      <c r="U116" s="827"/>
      <c r="V116" s="827"/>
      <c r="W116" s="827"/>
      <c r="X116" s="827"/>
      <c r="Y116" s="827"/>
      <c r="Z116" s="828"/>
      <c r="AA116" s="807" t="s">
        <v>201</v>
      </c>
      <c r="AB116" s="808"/>
      <c r="AC116" s="808"/>
      <c r="AD116" s="808"/>
      <c r="AE116" s="809"/>
      <c r="AF116" s="810" t="s">
        <v>201</v>
      </c>
      <c r="AG116" s="808"/>
      <c r="AH116" s="808"/>
      <c r="AI116" s="808"/>
      <c r="AJ116" s="809"/>
      <c r="AK116" s="810" t="s">
        <v>201</v>
      </c>
      <c r="AL116" s="808"/>
      <c r="AM116" s="808"/>
      <c r="AN116" s="808"/>
      <c r="AO116" s="809"/>
      <c r="AP116" s="811" t="s">
        <v>201</v>
      </c>
      <c r="AQ116" s="812"/>
      <c r="AR116" s="812"/>
      <c r="AS116" s="812"/>
      <c r="AT116" s="813"/>
      <c r="AU116" s="976"/>
      <c r="AV116" s="977"/>
      <c r="AW116" s="977"/>
      <c r="AX116" s="977"/>
      <c r="AY116" s="977"/>
      <c r="AZ116" s="829" t="s">
        <v>225</v>
      </c>
      <c r="BA116" s="830"/>
      <c r="BB116" s="830"/>
      <c r="BC116" s="830"/>
      <c r="BD116" s="830"/>
      <c r="BE116" s="830"/>
      <c r="BF116" s="830"/>
      <c r="BG116" s="830"/>
      <c r="BH116" s="830"/>
      <c r="BI116" s="830"/>
      <c r="BJ116" s="830"/>
      <c r="BK116" s="830"/>
      <c r="BL116" s="830"/>
      <c r="BM116" s="830"/>
      <c r="BN116" s="830"/>
      <c r="BO116" s="830"/>
      <c r="BP116" s="831"/>
      <c r="BQ116" s="817" t="s">
        <v>201</v>
      </c>
      <c r="BR116" s="818"/>
      <c r="BS116" s="818"/>
      <c r="BT116" s="818"/>
      <c r="BU116" s="818"/>
      <c r="BV116" s="818" t="s">
        <v>201</v>
      </c>
      <c r="BW116" s="818"/>
      <c r="BX116" s="818"/>
      <c r="BY116" s="818"/>
      <c r="BZ116" s="818"/>
      <c r="CA116" s="818" t="s">
        <v>201</v>
      </c>
      <c r="CB116" s="818"/>
      <c r="CC116" s="818"/>
      <c r="CD116" s="818"/>
      <c r="CE116" s="818"/>
      <c r="CF116" s="819" t="s">
        <v>201</v>
      </c>
      <c r="CG116" s="820"/>
      <c r="CH116" s="820"/>
      <c r="CI116" s="820"/>
      <c r="CJ116" s="820"/>
      <c r="CK116" s="982"/>
      <c r="CL116" s="983"/>
      <c r="CM116" s="821" t="s">
        <v>475</v>
      </c>
      <c r="CN116" s="822"/>
      <c r="CO116" s="822"/>
      <c r="CP116" s="822"/>
      <c r="CQ116" s="822"/>
      <c r="CR116" s="822"/>
      <c r="CS116" s="822"/>
      <c r="CT116" s="822"/>
      <c r="CU116" s="822"/>
      <c r="CV116" s="822"/>
      <c r="CW116" s="822"/>
      <c r="CX116" s="822"/>
      <c r="CY116" s="822"/>
      <c r="CZ116" s="822"/>
      <c r="DA116" s="822"/>
      <c r="DB116" s="822"/>
      <c r="DC116" s="822"/>
      <c r="DD116" s="822"/>
      <c r="DE116" s="822"/>
      <c r="DF116" s="823"/>
      <c r="DG116" s="807" t="s">
        <v>201</v>
      </c>
      <c r="DH116" s="808"/>
      <c r="DI116" s="808"/>
      <c r="DJ116" s="808"/>
      <c r="DK116" s="809"/>
      <c r="DL116" s="810" t="s">
        <v>201</v>
      </c>
      <c r="DM116" s="808"/>
      <c r="DN116" s="808"/>
      <c r="DO116" s="808"/>
      <c r="DP116" s="809"/>
      <c r="DQ116" s="810" t="s">
        <v>201</v>
      </c>
      <c r="DR116" s="808"/>
      <c r="DS116" s="808"/>
      <c r="DT116" s="808"/>
      <c r="DU116" s="809"/>
      <c r="DV116" s="811" t="s">
        <v>201</v>
      </c>
      <c r="DW116" s="812"/>
      <c r="DX116" s="812"/>
      <c r="DY116" s="812"/>
      <c r="DZ116" s="813"/>
    </row>
    <row r="117" spans="1:130" s="54" customFormat="1" ht="26.25" customHeight="1" x14ac:dyDescent="0.2">
      <c r="A117" s="778" t="s">
        <v>276</v>
      </c>
      <c r="B117" s="779"/>
      <c r="C117" s="779"/>
      <c r="D117" s="779"/>
      <c r="E117" s="779"/>
      <c r="F117" s="779"/>
      <c r="G117" s="779"/>
      <c r="H117" s="779"/>
      <c r="I117" s="779"/>
      <c r="J117" s="779"/>
      <c r="K117" s="779"/>
      <c r="L117" s="779"/>
      <c r="M117" s="779"/>
      <c r="N117" s="779"/>
      <c r="O117" s="779"/>
      <c r="P117" s="779"/>
      <c r="Q117" s="779"/>
      <c r="R117" s="779"/>
      <c r="S117" s="779"/>
      <c r="T117" s="779"/>
      <c r="U117" s="779"/>
      <c r="V117" s="779"/>
      <c r="W117" s="779"/>
      <c r="X117" s="779"/>
      <c r="Y117" s="832" t="s">
        <v>320</v>
      </c>
      <c r="Z117" s="780"/>
      <c r="AA117" s="833">
        <v>980442</v>
      </c>
      <c r="AB117" s="834"/>
      <c r="AC117" s="834"/>
      <c r="AD117" s="834"/>
      <c r="AE117" s="835"/>
      <c r="AF117" s="836">
        <v>1003903</v>
      </c>
      <c r="AG117" s="834"/>
      <c r="AH117" s="834"/>
      <c r="AI117" s="834"/>
      <c r="AJ117" s="835"/>
      <c r="AK117" s="836">
        <v>999261</v>
      </c>
      <c r="AL117" s="834"/>
      <c r="AM117" s="834"/>
      <c r="AN117" s="834"/>
      <c r="AO117" s="835"/>
      <c r="AP117" s="837"/>
      <c r="AQ117" s="838"/>
      <c r="AR117" s="838"/>
      <c r="AS117" s="838"/>
      <c r="AT117" s="839"/>
      <c r="AU117" s="976"/>
      <c r="AV117" s="977"/>
      <c r="AW117" s="977"/>
      <c r="AX117" s="977"/>
      <c r="AY117" s="977"/>
      <c r="AZ117" s="829" t="s">
        <v>476</v>
      </c>
      <c r="BA117" s="830"/>
      <c r="BB117" s="830"/>
      <c r="BC117" s="830"/>
      <c r="BD117" s="830"/>
      <c r="BE117" s="830"/>
      <c r="BF117" s="830"/>
      <c r="BG117" s="830"/>
      <c r="BH117" s="830"/>
      <c r="BI117" s="830"/>
      <c r="BJ117" s="830"/>
      <c r="BK117" s="830"/>
      <c r="BL117" s="830"/>
      <c r="BM117" s="830"/>
      <c r="BN117" s="830"/>
      <c r="BO117" s="830"/>
      <c r="BP117" s="831"/>
      <c r="BQ117" s="817" t="s">
        <v>201</v>
      </c>
      <c r="BR117" s="818"/>
      <c r="BS117" s="818"/>
      <c r="BT117" s="818"/>
      <c r="BU117" s="818"/>
      <c r="BV117" s="818" t="s">
        <v>201</v>
      </c>
      <c r="BW117" s="818"/>
      <c r="BX117" s="818"/>
      <c r="BY117" s="818"/>
      <c r="BZ117" s="818"/>
      <c r="CA117" s="818" t="s">
        <v>201</v>
      </c>
      <c r="CB117" s="818"/>
      <c r="CC117" s="818"/>
      <c r="CD117" s="818"/>
      <c r="CE117" s="818"/>
      <c r="CF117" s="819" t="s">
        <v>201</v>
      </c>
      <c r="CG117" s="820"/>
      <c r="CH117" s="820"/>
      <c r="CI117" s="820"/>
      <c r="CJ117" s="820"/>
      <c r="CK117" s="982"/>
      <c r="CL117" s="983"/>
      <c r="CM117" s="821" t="s">
        <v>333</v>
      </c>
      <c r="CN117" s="822"/>
      <c r="CO117" s="822"/>
      <c r="CP117" s="822"/>
      <c r="CQ117" s="822"/>
      <c r="CR117" s="822"/>
      <c r="CS117" s="822"/>
      <c r="CT117" s="822"/>
      <c r="CU117" s="822"/>
      <c r="CV117" s="822"/>
      <c r="CW117" s="822"/>
      <c r="CX117" s="822"/>
      <c r="CY117" s="822"/>
      <c r="CZ117" s="822"/>
      <c r="DA117" s="822"/>
      <c r="DB117" s="822"/>
      <c r="DC117" s="822"/>
      <c r="DD117" s="822"/>
      <c r="DE117" s="822"/>
      <c r="DF117" s="823"/>
      <c r="DG117" s="807" t="s">
        <v>201</v>
      </c>
      <c r="DH117" s="808"/>
      <c r="DI117" s="808"/>
      <c r="DJ117" s="808"/>
      <c r="DK117" s="809"/>
      <c r="DL117" s="810" t="s">
        <v>201</v>
      </c>
      <c r="DM117" s="808"/>
      <c r="DN117" s="808"/>
      <c r="DO117" s="808"/>
      <c r="DP117" s="809"/>
      <c r="DQ117" s="810" t="s">
        <v>201</v>
      </c>
      <c r="DR117" s="808"/>
      <c r="DS117" s="808"/>
      <c r="DT117" s="808"/>
      <c r="DU117" s="809"/>
      <c r="DV117" s="811" t="s">
        <v>201</v>
      </c>
      <c r="DW117" s="812"/>
      <c r="DX117" s="812"/>
      <c r="DY117" s="812"/>
      <c r="DZ117" s="813"/>
    </row>
    <row r="118" spans="1:130" s="54" customFormat="1" ht="26.25" customHeight="1" x14ac:dyDescent="0.2">
      <c r="A118" s="778" t="s">
        <v>96</v>
      </c>
      <c r="B118" s="779"/>
      <c r="C118" s="779"/>
      <c r="D118" s="779"/>
      <c r="E118" s="779"/>
      <c r="F118" s="779"/>
      <c r="G118" s="779"/>
      <c r="H118" s="779"/>
      <c r="I118" s="779"/>
      <c r="J118" s="779"/>
      <c r="K118" s="779"/>
      <c r="L118" s="779"/>
      <c r="M118" s="779"/>
      <c r="N118" s="779"/>
      <c r="O118" s="779"/>
      <c r="P118" s="779"/>
      <c r="Q118" s="779"/>
      <c r="R118" s="779"/>
      <c r="S118" s="779"/>
      <c r="T118" s="779"/>
      <c r="U118" s="779"/>
      <c r="V118" s="779"/>
      <c r="W118" s="779"/>
      <c r="X118" s="779"/>
      <c r="Y118" s="779"/>
      <c r="Z118" s="780"/>
      <c r="AA118" s="781" t="s">
        <v>462</v>
      </c>
      <c r="AB118" s="779"/>
      <c r="AC118" s="779"/>
      <c r="AD118" s="779"/>
      <c r="AE118" s="780"/>
      <c r="AF118" s="781" t="s">
        <v>259</v>
      </c>
      <c r="AG118" s="779"/>
      <c r="AH118" s="779"/>
      <c r="AI118" s="779"/>
      <c r="AJ118" s="780"/>
      <c r="AK118" s="781" t="s">
        <v>385</v>
      </c>
      <c r="AL118" s="779"/>
      <c r="AM118" s="779"/>
      <c r="AN118" s="779"/>
      <c r="AO118" s="780"/>
      <c r="AP118" s="781" t="s">
        <v>463</v>
      </c>
      <c r="AQ118" s="779"/>
      <c r="AR118" s="779"/>
      <c r="AS118" s="779"/>
      <c r="AT118" s="782"/>
      <c r="AU118" s="976"/>
      <c r="AV118" s="977"/>
      <c r="AW118" s="977"/>
      <c r="AX118" s="977"/>
      <c r="AY118" s="977"/>
      <c r="AZ118" s="840" t="s">
        <v>477</v>
      </c>
      <c r="BA118" s="827"/>
      <c r="BB118" s="827"/>
      <c r="BC118" s="827"/>
      <c r="BD118" s="827"/>
      <c r="BE118" s="827"/>
      <c r="BF118" s="827"/>
      <c r="BG118" s="827"/>
      <c r="BH118" s="827"/>
      <c r="BI118" s="827"/>
      <c r="BJ118" s="827"/>
      <c r="BK118" s="827"/>
      <c r="BL118" s="827"/>
      <c r="BM118" s="827"/>
      <c r="BN118" s="827"/>
      <c r="BO118" s="827"/>
      <c r="BP118" s="828"/>
      <c r="BQ118" s="841" t="s">
        <v>201</v>
      </c>
      <c r="BR118" s="842"/>
      <c r="BS118" s="842"/>
      <c r="BT118" s="842"/>
      <c r="BU118" s="842"/>
      <c r="BV118" s="842" t="s">
        <v>201</v>
      </c>
      <c r="BW118" s="842"/>
      <c r="BX118" s="842"/>
      <c r="BY118" s="842"/>
      <c r="BZ118" s="842"/>
      <c r="CA118" s="842" t="s">
        <v>201</v>
      </c>
      <c r="CB118" s="842"/>
      <c r="CC118" s="842"/>
      <c r="CD118" s="842"/>
      <c r="CE118" s="842"/>
      <c r="CF118" s="819" t="s">
        <v>201</v>
      </c>
      <c r="CG118" s="820"/>
      <c r="CH118" s="820"/>
      <c r="CI118" s="820"/>
      <c r="CJ118" s="820"/>
      <c r="CK118" s="982"/>
      <c r="CL118" s="983"/>
      <c r="CM118" s="821" t="s">
        <v>478</v>
      </c>
      <c r="CN118" s="822"/>
      <c r="CO118" s="822"/>
      <c r="CP118" s="822"/>
      <c r="CQ118" s="822"/>
      <c r="CR118" s="822"/>
      <c r="CS118" s="822"/>
      <c r="CT118" s="822"/>
      <c r="CU118" s="822"/>
      <c r="CV118" s="822"/>
      <c r="CW118" s="822"/>
      <c r="CX118" s="822"/>
      <c r="CY118" s="822"/>
      <c r="CZ118" s="822"/>
      <c r="DA118" s="822"/>
      <c r="DB118" s="822"/>
      <c r="DC118" s="822"/>
      <c r="DD118" s="822"/>
      <c r="DE118" s="822"/>
      <c r="DF118" s="823"/>
      <c r="DG118" s="807" t="s">
        <v>201</v>
      </c>
      <c r="DH118" s="808"/>
      <c r="DI118" s="808"/>
      <c r="DJ118" s="808"/>
      <c r="DK118" s="809"/>
      <c r="DL118" s="810" t="s">
        <v>201</v>
      </c>
      <c r="DM118" s="808"/>
      <c r="DN118" s="808"/>
      <c r="DO118" s="808"/>
      <c r="DP118" s="809"/>
      <c r="DQ118" s="810" t="s">
        <v>201</v>
      </c>
      <c r="DR118" s="808"/>
      <c r="DS118" s="808"/>
      <c r="DT118" s="808"/>
      <c r="DU118" s="809"/>
      <c r="DV118" s="811" t="s">
        <v>201</v>
      </c>
      <c r="DW118" s="812"/>
      <c r="DX118" s="812"/>
      <c r="DY118" s="812"/>
      <c r="DZ118" s="813"/>
    </row>
    <row r="119" spans="1:130" s="54" customFormat="1" ht="26.25" customHeight="1" x14ac:dyDescent="0.2">
      <c r="A119" s="986" t="s">
        <v>381</v>
      </c>
      <c r="B119" s="981"/>
      <c r="C119" s="799" t="s">
        <v>465</v>
      </c>
      <c r="D119" s="800"/>
      <c r="E119" s="800"/>
      <c r="F119" s="800"/>
      <c r="G119" s="800"/>
      <c r="H119" s="800"/>
      <c r="I119" s="800"/>
      <c r="J119" s="800"/>
      <c r="K119" s="800"/>
      <c r="L119" s="800"/>
      <c r="M119" s="800"/>
      <c r="N119" s="800"/>
      <c r="O119" s="800"/>
      <c r="P119" s="800"/>
      <c r="Q119" s="800"/>
      <c r="R119" s="800"/>
      <c r="S119" s="800"/>
      <c r="T119" s="800"/>
      <c r="U119" s="800"/>
      <c r="V119" s="800"/>
      <c r="W119" s="800"/>
      <c r="X119" s="800"/>
      <c r="Y119" s="800"/>
      <c r="Z119" s="801"/>
      <c r="AA119" s="787" t="s">
        <v>201</v>
      </c>
      <c r="AB119" s="788"/>
      <c r="AC119" s="788"/>
      <c r="AD119" s="788"/>
      <c r="AE119" s="789"/>
      <c r="AF119" s="790" t="s">
        <v>201</v>
      </c>
      <c r="AG119" s="788"/>
      <c r="AH119" s="788"/>
      <c r="AI119" s="788"/>
      <c r="AJ119" s="789"/>
      <c r="AK119" s="790" t="s">
        <v>201</v>
      </c>
      <c r="AL119" s="788"/>
      <c r="AM119" s="788"/>
      <c r="AN119" s="788"/>
      <c r="AO119" s="789"/>
      <c r="AP119" s="791" t="s">
        <v>201</v>
      </c>
      <c r="AQ119" s="792"/>
      <c r="AR119" s="792"/>
      <c r="AS119" s="792"/>
      <c r="AT119" s="793"/>
      <c r="AU119" s="978"/>
      <c r="AV119" s="979"/>
      <c r="AW119" s="979"/>
      <c r="AX119" s="979"/>
      <c r="AY119" s="979"/>
      <c r="AZ119" s="83" t="s">
        <v>276</v>
      </c>
      <c r="BA119" s="83"/>
      <c r="BB119" s="83"/>
      <c r="BC119" s="83"/>
      <c r="BD119" s="83"/>
      <c r="BE119" s="83"/>
      <c r="BF119" s="83"/>
      <c r="BG119" s="83"/>
      <c r="BH119" s="83"/>
      <c r="BI119" s="83"/>
      <c r="BJ119" s="83"/>
      <c r="BK119" s="83"/>
      <c r="BL119" s="83"/>
      <c r="BM119" s="83"/>
      <c r="BN119" s="83"/>
      <c r="BO119" s="832" t="s">
        <v>170</v>
      </c>
      <c r="BP119" s="843"/>
      <c r="BQ119" s="841">
        <v>11577377</v>
      </c>
      <c r="BR119" s="842"/>
      <c r="BS119" s="842"/>
      <c r="BT119" s="842"/>
      <c r="BU119" s="842"/>
      <c r="BV119" s="842">
        <v>11421887</v>
      </c>
      <c r="BW119" s="842"/>
      <c r="BX119" s="842"/>
      <c r="BY119" s="842"/>
      <c r="BZ119" s="842"/>
      <c r="CA119" s="842">
        <v>11143210</v>
      </c>
      <c r="CB119" s="842"/>
      <c r="CC119" s="842"/>
      <c r="CD119" s="842"/>
      <c r="CE119" s="842"/>
      <c r="CF119" s="844"/>
      <c r="CG119" s="845"/>
      <c r="CH119" s="845"/>
      <c r="CI119" s="845"/>
      <c r="CJ119" s="846"/>
      <c r="CK119" s="984"/>
      <c r="CL119" s="985"/>
      <c r="CM119" s="847" t="s">
        <v>479</v>
      </c>
      <c r="CN119" s="848"/>
      <c r="CO119" s="848"/>
      <c r="CP119" s="848"/>
      <c r="CQ119" s="848"/>
      <c r="CR119" s="848"/>
      <c r="CS119" s="848"/>
      <c r="CT119" s="848"/>
      <c r="CU119" s="848"/>
      <c r="CV119" s="848"/>
      <c r="CW119" s="848"/>
      <c r="CX119" s="848"/>
      <c r="CY119" s="848"/>
      <c r="CZ119" s="848"/>
      <c r="DA119" s="848"/>
      <c r="DB119" s="848"/>
      <c r="DC119" s="848"/>
      <c r="DD119" s="848"/>
      <c r="DE119" s="848"/>
      <c r="DF119" s="849"/>
      <c r="DG119" s="850">
        <v>3082</v>
      </c>
      <c r="DH119" s="851"/>
      <c r="DI119" s="851"/>
      <c r="DJ119" s="851"/>
      <c r="DK119" s="852"/>
      <c r="DL119" s="853">
        <v>2733</v>
      </c>
      <c r="DM119" s="851"/>
      <c r="DN119" s="851"/>
      <c r="DO119" s="851"/>
      <c r="DP119" s="852"/>
      <c r="DQ119" s="853">
        <v>2505</v>
      </c>
      <c r="DR119" s="851"/>
      <c r="DS119" s="851"/>
      <c r="DT119" s="851"/>
      <c r="DU119" s="852"/>
      <c r="DV119" s="854">
        <v>0</v>
      </c>
      <c r="DW119" s="855"/>
      <c r="DX119" s="855"/>
      <c r="DY119" s="855"/>
      <c r="DZ119" s="856"/>
    </row>
    <row r="120" spans="1:130" s="54" customFormat="1" ht="26.25" customHeight="1" x14ac:dyDescent="0.2">
      <c r="A120" s="987"/>
      <c r="B120" s="983"/>
      <c r="C120" s="821" t="s">
        <v>133</v>
      </c>
      <c r="D120" s="822"/>
      <c r="E120" s="822"/>
      <c r="F120" s="822"/>
      <c r="G120" s="822"/>
      <c r="H120" s="822"/>
      <c r="I120" s="822"/>
      <c r="J120" s="822"/>
      <c r="K120" s="822"/>
      <c r="L120" s="822"/>
      <c r="M120" s="822"/>
      <c r="N120" s="822"/>
      <c r="O120" s="822"/>
      <c r="P120" s="822"/>
      <c r="Q120" s="822"/>
      <c r="R120" s="822"/>
      <c r="S120" s="822"/>
      <c r="T120" s="822"/>
      <c r="U120" s="822"/>
      <c r="V120" s="822"/>
      <c r="W120" s="822"/>
      <c r="X120" s="822"/>
      <c r="Y120" s="822"/>
      <c r="Z120" s="823"/>
      <c r="AA120" s="807" t="s">
        <v>201</v>
      </c>
      <c r="AB120" s="808"/>
      <c r="AC120" s="808"/>
      <c r="AD120" s="808"/>
      <c r="AE120" s="809"/>
      <c r="AF120" s="810" t="s">
        <v>201</v>
      </c>
      <c r="AG120" s="808"/>
      <c r="AH120" s="808"/>
      <c r="AI120" s="808"/>
      <c r="AJ120" s="809"/>
      <c r="AK120" s="810" t="s">
        <v>201</v>
      </c>
      <c r="AL120" s="808"/>
      <c r="AM120" s="808"/>
      <c r="AN120" s="808"/>
      <c r="AO120" s="809"/>
      <c r="AP120" s="811" t="s">
        <v>201</v>
      </c>
      <c r="AQ120" s="812"/>
      <c r="AR120" s="812"/>
      <c r="AS120" s="812"/>
      <c r="AT120" s="813"/>
      <c r="AU120" s="949" t="s">
        <v>469</v>
      </c>
      <c r="AV120" s="950"/>
      <c r="AW120" s="950"/>
      <c r="AX120" s="950"/>
      <c r="AY120" s="951"/>
      <c r="AZ120" s="794" t="s">
        <v>215</v>
      </c>
      <c r="BA120" s="785"/>
      <c r="BB120" s="785"/>
      <c r="BC120" s="785"/>
      <c r="BD120" s="785"/>
      <c r="BE120" s="785"/>
      <c r="BF120" s="785"/>
      <c r="BG120" s="785"/>
      <c r="BH120" s="785"/>
      <c r="BI120" s="785"/>
      <c r="BJ120" s="785"/>
      <c r="BK120" s="785"/>
      <c r="BL120" s="785"/>
      <c r="BM120" s="785"/>
      <c r="BN120" s="785"/>
      <c r="BO120" s="785"/>
      <c r="BP120" s="786"/>
      <c r="BQ120" s="795">
        <v>4672881</v>
      </c>
      <c r="BR120" s="796"/>
      <c r="BS120" s="796"/>
      <c r="BT120" s="796"/>
      <c r="BU120" s="796"/>
      <c r="BV120" s="796">
        <v>4903138</v>
      </c>
      <c r="BW120" s="796"/>
      <c r="BX120" s="796"/>
      <c r="BY120" s="796"/>
      <c r="BZ120" s="796"/>
      <c r="CA120" s="796">
        <v>4648060</v>
      </c>
      <c r="CB120" s="796"/>
      <c r="CC120" s="796"/>
      <c r="CD120" s="796"/>
      <c r="CE120" s="796"/>
      <c r="CF120" s="797">
        <v>91.8</v>
      </c>
      <c r="CG120" s="798"/>
      <c r="CH120" s="798"/>
      <c r="CI120" s="798"/>
      <c r="CJ120" s="798"/>
      <c r="CK120" s="957" t="s">
        <v>273</v>
      </c>
      <c r="CL120" s="958"/>
      <c r="CM120" s="958"/>
      <c r="CN120" s="958"/>
      <c r="CO120" s="959"/>
      <c r="CP120" s="857" t="s">
        <v>43</v>
      </c>
      <c r="CQ120" s="858"/>
      <c r="CR120" s="858"/>
      <c r="CS120" s="858"/>
      <c r="CT120" s="858"/>
      <c r="CU120" s="858"/>
      <c r="CV120" s="858"/>
      <c r="CW120" s="858"/>
      <c r="CX120" s="858"/>
      <c r="CY120" s="858"/>
      <c r="CZ120" s="858"/>
      <c r="DA120" s="858"/>
      <c r="DB120" s="858"/>
      <c r="DC120" s="858"/>
      <c r="DD120" s="858"/>
      <c r="DE120" s="858"/>
      <c r="DF120" s="859"/>
      <c r="DG120" s="795">
        <v>1712047</v>
      </c>
      <c r="DH120" s="796"/>
      <c r="DI120" s="796"/>
      <c r="DJ120" s="796"/>
      <c r="DK120" s="796"/>
      <c r="DL120" s="796">
        <v>1574755</v>
      </c>
      <c r="DM120" s="796"/>
      <c r="DN120" s="796"/>
      <c r="DO120" s="796"/>
      <c r="DP120" s="796"/>
      <c r="DQ120" s="796">
        <v>1465177</v>
      </c>
      <c r="DR120" s="796"/>
      <c r="DS120" s="796"/>
      <c r="DT120" s="796"/>
      <c r="DU120" s="796"/>
      <c r="DV120" s="802">
        <v>28.9</v>
      </c>
      <c r="DW120" s="802"/>
      <c r="DX120" s="802"/>
      <c r="DY120" s="802"/>
      <c r="DZ120" s="803"/>
    </row>
    <row r="121" spans="1:130" s="54" customFormat="1" ht="26.25" customHeight="1" x14ac:dyDescent="0.2">
      <c r="A121" s="987"/>
      <c r="B121" s="983"/>
      <c r="C121" s="829" t="s">
        <v>135</v>
      </c>
      <c r="D121" s="830"/>
      <c r="E121" s="830"/>
      <c r="F121" s="830"/>
      <c r="G121" s="830"/>
      <c r="H121" s="830"/>
      <c r="I121" s="830"/>
      <c r="J121" s="830"/>
      <c r="K121" s="830"/>
      <c r="L121" s="830"/>
      <c r="M121" s="830"/>
      <c r="N121" s="830"/>
      <c r="O121" s="830"/>
      <c r="P121" s="830"/>
      <c r="Q121" s="830"/>
      <c r="R121" s="830"/>
      <c r="S121" s="830"/>
      <c r="T121" s="830"/>
      <c r="U121" s="830"/>
      <c r="V121" s="830"/>
      <c r="W121" s="830"/>
      <c r="X121" s="830"/>
      <c r="Y121" s="830"/>
      <c r="Z121" s="831"/>
      <c r="AA121" s="807" t="s">
        <v>201</v>
      </c>
      <c r="AB121" s="808"/>
      <c r="AC121" s="808"/>
      <c r="AD121" s="808"/>
      <c r="AE121" s="809"/>
      <c r="AF121" s="810" t="s">
        <v>201</v>
      </c>
      <c r="AG121" s="808"/>
      <c r="AH121" s="808"/>
      <c r="AI121" s="808"/>
      <c r="AJ121" s="809"/>
      <c r="AK121" s="810" t="s">
        <v>201</v>
      </c>
      <c r="AL121" s="808"/>
      <c r="AM121" s="808"/>
      <c r="AN121" s="808"/>
      <c r="AO121" s="809"/>
      <c r="AP121" s="811" t="s">
        <v>201</v>
      </c>
      <c r="AQ121" s="812"/>
      <c r="AR121" s="812"/>
      <c r="AS121" s="812"/>
      <c r="AT121" s="813"/>
      <c r="AU121" s="952"/>
      <c r="AV121" s="953"/>
      <c r="AW121" s="953"/>
      <c r="AX121" s="953"/>
      <c r="AY121" s="954"/>
      <c r="AZ121" s="814" t="s">
        <v>480</v>
      </c>
      <c r="BA121" s="815"/>
      <c r="BB121" s="815"/>
      <c r="BC121" s="815"/>
      <c r="BD121" s="815"/>
      <c r="BE121" s="815"/>
      <c r="BF121" s="815"/>
      <c r="BG121" s="815"/>
      <c r="BH121" s="815"/>
      <c r="BI121" s="815"/>
      <c r="BJ121" s="815"/>
      <c r="BK121" s="815"/>
      <c r="BL121" s="815"/>
      <c r="BM121" s="815"/>
      <c r="BN121" s="815"/>
      <c r="BO121" s="815"/>
      <c r="BP121" s="816"/>
      <c r="BQ121" s="817">
        <v>636027</v>
      </c>
      <c r="BR121" s="818"/>
      <c r="BS121" s="818"/>
      <c r="BT121" s="818"/>
      <c r="BU121" s="818"/>
      <c r="BV121" s="818">
        <v>668064</v>
      </c>
      <c r="BW121" s="818"/>
      <c r="BX121" s="818"/>
      <c r="BY121" s="818"/>
      <c r="BZ121" s="818"/>
      <c r="CA121" s="818">
        <v>692537</v>
      </c>
      <c r="CB121" s="818"/>
      <c r="CC121" s="818"/>
      <c r="CD121" s="818"/>
      <c r="CE121" s="818"/>
      <c r="CF121" s="819">
        <v>13.7</v>
      </c>
      <c r="CG121" s="820"/>
      <c r="CH121" s="820"/>
      <c r="CI121" s="820"/>
      <c r="CJ121" s="820"/>
      <c r="CK121" s="960"/>
      <c r="CL121" s="961"/>
      <c r="CM121" s="961"/>
      <c r="CN121" s="961"/>
      <c r="CO121" s="962"/>
      <c r="CP121" s="860" t="s">
        <v>26</v>
      </c>
      <c r="CQ121" s="861"/>
      <c r="CR121" s="861"/>
      <c r="CS121" s="861"/>
      <c r="CT121" s="861"/>
      <c r="CU121" s="861"/>
      <c r="CV121" s="861"/>
      <c r="CW121" s="861"/>
      <c r="CX121" s="861"/>
      <c r="CY121" s="861"/>
      <c r="CZ121" s="861"/>
      <c r="DA121" s="861"/>
      <c r="DB121" s="861"/>
      <c r="DC121" s="861"/>
      <c r="DD121" s="861"/>
      <c r="DE121" s="861"/>
      <c r="DF121" s="862"/>
      <c r="DG121" s="817" t="s">
        <v>201</v>
      </c>
      <c r="DH121" s="818"/>
      <c r="DI121" s="818"/>
      <c r="DJ121" s="818"/>
      <c r="DK121" s="818"/>
      <c r="DL121" s="818" t="s">
        <v>201</v>
      </c>
      <c r="DM121" s="818"/>
      <c r="DN121" s="818"/>
      <c r="DO121" s="818"/>
      <c r="DP121" s="818"/>
      <c r="DQ121" s="818" t="s">
        <v>201</v>
      </c>
      <c r="DR121" s="818"/>
      <c r="DS121" s="818"/>
      <c r="DT121" s="818"/>
      <c r="DU121" s="818"/>
      <c r="DV121" s="824" t="s">
        <v>201</v>
      </c>
      <c r="DW121" s="824"/>
      <c r="DX121" s="824"/>
      <c r="DY121" s="824"/>
      <c r="DZ121" s="825"/>
    </row>
    <row r="122" spans="1:130" s="54" customFormat="1" ht="26.25" customHeight="1" x14ac:dyDescent="0.2">
      <c r="A122" s="987"/>
      <c r="B122" s="983"/>
      <c r="C122" s="821" t="s">
        <v>474</v>
      </c>
      <c r="D122" s="822"/>
      <c r="E122" s="822"/>
      <c r="F122" s="822"/>
      <c r="G122" s="822"/>
      <c r="H122" s="822"/>
      <c r="I122" s="822"/>
      <c r="J122" s="822"/>
      <c r="K122" s="822"/>
      <c r="L122" s="822"/>
      <c r="M122" s="822"/>
      <c r="N122" s="822"/>
      <c r="O122" s="822"/>
      <c r="P122" s="822"/>
      <c r="Q122" s="822"/>
      <c r="R122" s="822"/>
      <c r="S122" s="822"/>
      <c r="T122" s="822"/>
      <c r="U122" s="822"/>
      <c r="V122" s="822"/>
      <c r="W122" s="822"/>
      <c r="X122" s="822"/>
      <c r="Y122" s="822"/>
      <c r="Z122" s="823"/>
      <c r="AA122" s="807" t="s">
        <v>201</v>
      </c>
      <c r="AB122" s="808"/>
      <c r="AC122" s="808"/>
      <c r="AD122" s="808"/>
      <c r="AE122" s="809"/>
      <c r="AF122" s="810" t="s">
        <v>201</v>
      </c>
      <c r="AG122" s="808"/>
      <c r="AH122" s="808"/>
      <c r="AI122" s="808"/>
      <c r="AJ122" s="809"/>
      <c r="AK122" s="810" t="s">
        <v>201</v>
      </c>
      <c r="AL122" s="808"/>
      <c r="AM122" s="808"/>
      <c r="AN122" s="808"/>
      <c r="AO122" s="809"/>
      <c r="AP122" s="811" t="s">
        <v>201</v>
      </c>
      <c r="AQ122" s="812"/>
      <c r="AR122" s="812"/>
      <c r="AS122" s="812"/>
      <c r="AT122" s="813"/>
      <c r="AU122" s="952"/>
      <c r="AV122" s="953"/>
      <c r="AW122" s="953"/>
      <c r="AX122" s="953"/>
      <c r="AY122" s="954"/>
      <c r="AZ122" s="840" t="s">
        <v>482</v>
      </c>
      <c r="BA122" s="827"/>
      <c r="BB122" s="827"/>
      <c r="BC122" s="827"/>
      <c r="BD122" s="827"/>
      <c r="BE122" s="827"/>
      <c r="BF122" s="827"/>
      <c r="BG122" s="827"/>
      <c r="BH122" s="827"/>
      <c r="BI122" s="827"/>
      <c r="BJ122" s="827"/>
      <c r="BK122" s="827"/>
      <c r="BL122" s="827"/>
      <c r="BM122" s="827"/>
      <c r="BN122" s="827"/>
      <c r="BO122" s="827"/>
      <c r="BP122" s="828"/>
      <c r="BQ122" s="841">
        <v>6973208</v>
      </c>
      <c r="BR122" s="842"/>
      <c r="BS122" s="842"/>
      <c r="BT122" s="842"/>
      <c r="BU122" s="842"/>
      <c r="BV122" s="842">
        <v>6977565</v>
      </c>
      <c r="BW122" s="842"/>
      <c r="BX122" s="842"/>
      <c r="BY122" s="842"/>
      <c r="BZ122" s="842"/>
      <c r="CA122" s="842">
        <v>7042024</v>
      </c>
      <c r="CB122" s="842"/>
      <c r="CC122" s="842"/>
      <c r="CD122" s="842"/>
      <c r="CE122" s="842"/>
      <c r="CF122" s="863">
        <v>139.1</v>
      </c>
      <c r="CG122" s="864"/>
      <c r="CH122" s="864"/>
      <c r="CI122" s="864"/>
      <c r="CJ122" s="864"/>
      <c r="CK122" s="960"/>
      <c r="CL122" s="961"/>
      <c r="CM122" s="961"/>
      <c r="CN122" s="961"/>
      <c r="CO122" s="962"/>
      <c r="CP122" s="860" t="s">
        <v>227</v>
      </c>
      <c r="CQ122" s="861"/>
      <c r="CR122" s="861"/>
      <c r="CS122" s="861"/>
      <c r="CT122" s="861"/>
      <c r="CU122" s="861"/>
      <c r="CV122" s="861"/>
      <c r="CW122" s="861"/>
      <c r="CX122" s="861"/>
      <c r="CY122" s="861"/>
      <c r="CZ122" s="861"/>
      <c r="DA122" s="861"/>
      <c r="DB122" s="861"/>
      <c r="DC122" s="861"/>
      <c r="DD122" s="861"/>
      <c r="DE122" s="861"/>
      <c r="DF122" s="862"/>
      <c r="DG122" s="817" t="s">
        <v>201</v>
      </c>
      <c r="DH122" s="818"/>
      <c r="DI122" s="818"/>
      <c r="DJ122" s="818"/>
      <c r="DK122" s="818"/>
      <c r="DL122" s="818" t="s">
        <v>201</v>
      </c>
      <c r="DM122" s="818"/>
      <c r="DN122" s="818"/>
      <c r="DO122" s="818"/>
      <c r="DP122" s="818"/>
      <c r="DQ122" s="818" t="s">
        <v>201</v>
      </c>
      <c r="DR122" s="818"/>
      <c r="DS122" s="818"/>
      <c r="DT122" s="818"/>
      <c r="DU122" s="818"/>
      <c r="DV122" s="824" t="s">
        <v>201</v>
      </c>
      <c r="DW122" s="824"/>
      <c r="DX122" s="824"/>
      <c r="DY122" s="824"/>
      <c r="DZ122" s="825"/>
    </row>
    <row r="123" spans="1:130" s="54" customFormat="1" ht="26.25" customHeight="1" x14ac:dyDescent="0.2">
      <c r="A123" s="987"/>
      <c r="B123" s="983"/>
      <c r="C123" s="821" t="s">
        <v>475</v>
      </c>
      <c r="D123" s="822"/>
      <c r="E123" s="822"/>
      <c r="F123" s="822"/>
      <c r="G123" s="822"/>
      <c r="H123" s="822"/>
      <c r="I123" s="822"/>
      <c r="J123" s="822"/>
      <c r="K123" s="822"/>
      <c r="L123" s="822"/>
      <c r="M123" s="822"/>
      <c r="N123" s="822"/>
      <c r="O123" s="822"/>
      <c r="P123" s="822"/>
      <c r="Q123" s="822"/>
      <c r="R123" s="822"/>
      <c r="S123" s="822"/>
      <c r="T123" s="822"/>
      <c r="U123" s="822"/>
      <c r="V123" s="822"/>
      <c r="W123" s="822"/>
      <c r="X123" s="822"/>
      <c r="Y123" s="822"/>
      <c r="Z123" s="823"/>
      <c r="AA123" s="807" t="s">
        <v>201</v>
      </c>
      <c r="AB123" s="808"/>
      <c r="AC123" s="808"/>
      <c r="AD123" s="808"/>
      <c r="AE123" s="809"/>
      <c r="AF123" s="810" t="s">
        <v>201</v>
      </c>
      <c r="AG123" s="808"/>
      <c r="AH123" s="808"/>
      <c r="AI123" s="808"/>
      <c r="AJ123" s="809"/>
      <c r="AK123" s="810" t="s">
        <v>201</v>
      </c>
      <c r="AL123" s="808"/>
      <c r="AM123" s="808"/>
      <c r="AN123" s="808"/>
      <c r="AO123" s="809"/>
      <c r="AP123" s="811" t="s">
        <v>201</v>
      </c>
      <c r="AQ123" s="812"/>
      <c r="AR123" s="812"/>
      <c r="AS123" s="812"/>
      <c r="AT123" s="813"/>
      <c r="AU123" s="955"/>
      <c r="AV123" s="956"/>
      <c r="AW123" s="956"/>
      <c r="AX123" s="956"/>
      <c r="AY123" s="956"/>
      <c r="AZ123" s="83" t="s">
        <v>276</v>
      </c>
      <c r="BA123" s="83"/>
      <c r="BB123" s="83"/>
      <c r="BC123" s="83"/>
      <c r="BD123" s="83"/>
      <c r="BE123" s="83"/>
      <c r="BF123" s="83"/>
      <c r="BG123" s="83"/>
      <c r="BH123" s="83"/>
      <c r="BI123" s="83"/>
      <c r="BJ123" s="83"/>
      <c r="BK123" s="83"/>
      <c r="BL123" s="83"/>
      <c r="BM123" s="83"/>
      <c r="BN123" s="83"/>
      <c r="BO123" s="832" t="s">
        <v>483</v>
      </c>
      <c r="BP123" s="843"/>
      <c r="BQ123" s="865">
        <v>12282116</v>
      </c>
      <c r="BR123" s="866"/>
      <c r="BS123" s="866"/>
      <c r="BT123" s="866"/>
      <c r="BU123" s="866"/>
      <c r="BV123" s="866">
        <v>12548767</v>
      </c>
      <c r="BW123" s="866"/>
      <c r="BX123" s="866"/>
      <c r="BY123" s="866"/>
      <c r="BZ123" s="866"/>
      <c r="CA123" s="866">
        <v>12382621</v>
      </c>
      <c r="CB123" s="866"/>
      <c r="CC123" s="866"/>
      <c r="CD123" s="866"/>
      <c r="CE123" s="866"/>
      <c r="CF123" s="844"/>
      <c r="CG123" s="845"/>
      <c r="CH123" s="845"/>
      <c r="CI123" s="845"/>
      <c r="CJ123" s="846"/>
      <c r="CK123" s="960"/>
      <c r="CL123" s="961"/>
      <c r="CM123" s="961"/>
      <c r="CN123" s="961"/>
      <c r="CO123" s="962"/>
      <c r="CP123" s="860" t="s">
        <v>242</v>
      </c>
      <c r="CQ123" s="861"/>
      <c r="CR123" s="861"/>
      <c r="CS123" s="861"/>
      <c r="CT123" s="861"/>
      <c r="CU123" s="861"/>
      <c r="CV123" s="861"/>
      <c r="CW123" s="861"/>
      <c r="CX123" s="861"/>
      <c r="CY123" s="861"/>
      <c r="CZ123" s="861"/>
      <c r="DA123" s="861"/>
      <c r="DB123" s="861"/>
      <c r="DC123" s="861"/>
      <c r="DD123" s="861"/>
      <c r="DE123" s="861"/>
      <c r="DF123" s="862"/>
      <c r="DG123" s="807" t="s">
        <v>201</v>
      </c>
      <c r="DH123" s="808"/>
      <c r="DI123" s="808"/>
      <c r="DJ123" s="808"/>
      <c r="DK123" s="809"/>
      <c r="DL123" s="810" t="s">
        <v>201</v>
      </c>
      <c r="DM123" s="808"/>
      <c r="DN123" s="808"/>
      <c r="DO123" s="808"/>
      <c r="DP123" s="809"/>
      <c r="DQ123" s="810" t="s">
        <v>201</v>
      </c>
      <c r="DR123" s="808"/>
      <c r="DS123" s="808"/>
      <c r="DT123" s="808"/>
      <c r="DU123" s="809"/>
      <c r="DV123" s="811" t="s">
        <v>201</v>
      </c>
      <c r="DW123" s="812"/>
      <c r="DX123" s="812"/>
      <c r="DY123" s="812"/>
      <c r="DZ123" s="813"/>
    </row>
    <row r="124" spans="1:130" s="54" customFormat="1" ht="26.25" customHeight="1" x14ac:dyDescent="0.2">
      <c r="A124" s="987"/>
      <c r="B124" s="983"/>
      <c r="C124" s="821" t="s">
        <v>333</v>
      </c>
      <c r="D124" s="822"/>
      <c r="E124" s="822"/>
      <c r="F124" s="822"/>
      <c r="G124" s="822"/>
      <c r="H124" s="822"/>
      <c r="I124" s="822"/>
      <c r="J124" s="822"/>
      <c r="K124" s="822"/>
      <c r="L124" s="822"/>
      <c r="M124" s="822"/>
      <c r="N124" s="822"/>
      <c r="O124" s="822"/>
      <c r="P124" s="822"/>
      <c r="Q124" s="822"/>
      <c r="R124" s="822"/>
      <c r="S124" s="822"/>
      <c r="T124" s="822"/>
      <c r="U124" s="822"/>
      <c r="V124" s="822"/>
      <c r="W124" s="822"/>
      <c r="X124" s="822"/>
      <c r="Y124" s="822"/>
      <c r="Z124" s="823"/>
      <c r="AA124" s="807" t="s">
        <v>201</v>
      </c>
      <c r="AB124" s="808"/>
      <c r="AC124" s="808"/>
      <c r="AD124" s="808"/>
      <c r="AE124" s="809"/>
      <c r="AF124" s="810" t="s">
        <v>201</v>
      </c>
      <c r="AG124" s="808"/>
      <c r="AH124" s="808"/>
      <c r="AI124" s="808"/>
      <c r="AJ124" s="809"/>
      <c r="AK124" s="810" t="s">
        <v>201</v>
      </c>
      <c r="AL124" s="808"/>
      <c r="AM124" s="808"/>
      <c r="AN124" s="808"/>
      <c r="AO124" s="809"/>
      <c r="AP124" s="811" t="s">
        <v>201</v>
      </c>
      <c r="AQ124" s="812"/>
      <c r="AR124" s="812"/>
      <c r="AS124" s="812"/>
      <c r="AT124" s="813"/>
      <c r="AU124" s="871" t="s">
        <v>81</v>
      </c>
      <c r="AV124" s="872"/>
      <c r="AW124" s="872"/>
      <c r="AX124" s="872"/>
      <c r="AY124" s="872"/>
      <c r="AZ124" s="872"/>
      <c r="BA124" s="872"/>
      <c r="BB124" s="872"/>
      <c r="BC124" s="872"/>
      <c r="BD124" s="872"/>
      <c r="BE124" s="872"/>
      <c r="BF124" s="872"/>
      <c r="BG124" s="872"/>
      <c r="BH124" s="872"/>
      <c r="BI124" s="872"/>
      <c r="BJ124" s="872"/>
      <c r="BK124" s="872"/>
      <c r="BL124" s="872"/>
      <c r="BM124" s="872"/>
      <c r="BN124" s="872"/>
      <c r="BO124" s="872"/>
      <c r="BP124" s="873"/>
      <c r="BQ124" s="874" t="s">
        <v>201</v>
      </c>
      <c r="BR124" s="875"/>
      <c r="BS124" s="875"/>
      <c r="BT124" s="875"/>
      <c r="BU124" s="875"/>
      <c r="BV124" s="875" t="s">
        <v>201</v>
      </c>
      <c r="BW124" s="875"/>
      <c r="BX124" s="875"/>
      <c r="BY124" s="875"/>
      <c r="BZ124" s="875"/>
      <c r="CA124" s="875" t="s">
        <v>201</v>
      </c>
      <c r="CB124" s="875"/>
      <c r="CC124" s="875"/>
      <c r="CD124" s="875"/>
      <c r="CE124" s="875"/>
      <c r="CF124" s="876"/>
      <c r="CG124" s="877"/>
      <c r="CH124" s="877"/>
      <c r="CI124" s="877"/>
      <c r="CJ124" s="878"/>
      <c r="CK124" s="963"/>
      <c r="CL124" s="963"/>
      <c r="CM124" s="963"/>
      <c r="CN124" s="963"/>
      <c r="CO124" s="964"/>
      <c r="CP124" s="860" t="s">
        <v>484</v>
      </c>
      <c r="CQ124" s="861"/>
      <c r="CR124" s="861"/>
      <c r="CS124" s="861"/>
      <c r="CT124" s="861"/>
      <c r="CU124" s="861"/>
      <c r="CV124" s="861"/>
      <c r="CW124" s="861"/>
      <c r="CX124" s="861"/>
      <c r="CY124" s="861"/>
      <c r="CZ124" s="861"/>
      <c r="DA124" s="861"/>
      <c r="DB124" s="861"/>
      <c r="DC124" s="861"/>
      <c r="DD124" s="861"/>
      <c r="DE124" s="861"/>
      <c r="DF124" s="862"/>
      <c r="DG124" s="850" t="s">
        <v>201</v>
      </c>
      <c r="DH124" s="851"/>
      <c r="DI124" s="851"/>
      <c r="DJ124" s="851"/>
      <c r="DK124" s="852"/>
      <c r="DL124" s="853" t="s">
        <v>201</v>
      </c>
      <c r="DM124" s="851"/>
      <c r="DN124" s="851"/>
      <c r="DO124" s="851"/>
      <c r="DP124" s="852"/>
      <c r="DQ124" s="853" t="s">
        <v>201</v>
      </c>
      <c r="DR124" s="851"/>
      <c r="DS124" s="851"/>
      <c r="DT124" s="851"/>
      <c r="DU124" s="852"/>
      <c r="DV124" s="854" t="s">
        <v>201</v>
      </c>
      <c r="DW124" s="855"/>
      <c r="DX124" s="855"/>
      <c r="DY124" s="855"/>
      <c r="DZ124" s="856"/>
    </row>
    <row r="125" spans="1:130" s="54" customFormat="1" ht="26.25" customHeight="1" x14ac:dyDescent="0.2">
      <c r="A125" s="987"/>
      <c r="B125" s="983"/>
      <c r="C125" s="821" t="s">
        <v>478</v>
      </c>
      <c r="D125" s="822"/>
      <c r="E125" s="822"/>
      <c r="F125" s="822"/>
      <c r="G125" s="822"/>
      <c r="H125" s="822"/>
      <c r="I125" s="822"/>
      <c r="J125" s="822"/>
      <c r="K125" s="822"/>
      <c r="L125" s="822"/>
      <c r="M125" s="822"/>
      <c r="N125" s="822"/>
      <c r="O125" s="822"/>
      <c r="P125" s="822"/>
      <c r="Q125" s="822"/>
      <c r="R125" s="822"/>
      <c r="S125" s="822"/>
      <c r="T125" s="822"/>
      <c r="U125" s="822"/>
      <c r="V125" s="822"/>
      <c r="W125" s="822"/>
      <c r="X125" s="822"/>
      <c r="Y125" s="822"/>
      <c r="Z125" s="823"/>
      <c r="AA125" s="807" t="s">
        <v>201</v>
      </c>
      <c r="AB125" s="808"/>
      <c r="AC125" s="808"/>
      <c r="AD125" s="808"/>
      <c r="AE125" s="809"/>
      <c r="AF125" s="810" t="s">
        <v>201</v>
      </c>
      <c r="AG125" s="808"/>
      <c r="AH125" s="808"/>
      <c r="AI125" s="808"/>
      <c r="AJ125" s="809"/>
      <c r="AK125" s="810" t="s">
        <v>201</v>
      </c>
      <c r="AL125" s="808"/>
      <c r="AM125" s="808"/>
      <c r="AN125" s="808"/>
      <c r="AO125" s="809"/>
      <c r="AP125" s="811" t="s">
        <v>201</v>
      </c>
      <c r="AQ125" s="812"/>
      <c r="AR125" s="812"/>
      <c r="AS125" s="812"/>
      <c r="AT125" s="813"/>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965" t="s">
        <v>485</v>
      </c>
      <c r="CL125" s="958"/>
      <c r="CM125" s="958"/>
      <c r="CN125" s="958"/>
      <c r="CO125" s="959"/>
      <c r="CP125" s="794" t="s">
        <v>138</v>
      </c>
      <c r="CQ125" s="785"/>
      <c r="CR125" s="785"/>
      <c r="CS125" s="785"/>
      <c r="CT125" s="785"/>
      <c r="CU125" s="785"/>
      <c r="CV125" s="785"/>
      <c r="CW125" s="785"/>
      <c r="CX125" s="785"/>
      <c r="CY125" s="785"/>
      <c r="CZ125" s="785"/>
      <c r="DA125" s="785"/>
      <c r="DB125" s="785"/>
      <c r="DC125" s="785"/>
      <c r="DD125" s="785"/>
      <c r="DE125" s="785"/>
      <c r="DF125" s="786"/>
      <c r="DG125" s="795" t="s">
        <v>201</v>
      </c>
      <c r="DH125" s="796"/>
      <c r="DI125" s="796"/>
      <c r="DJ125" s="796"/>
      <c r="DK125" s="796"/>
      <c r="DL125" s="796" t="s">
        <v>201</v>
      </c>
      <c r="DM125" s="796"/>
      <c r="DN125" s="796"/>
      <c r="DO125" s="796"/>
      <c r="DP125" s="796"/>
      <c r="DQ125" s="796" t="s">
        <v>201</v>
      </c>
      <c r="DR125" s="796"/>
      <c r="DS125" s="796"/>
      <c r="DT125" s="796"/>
      <c r="DU125" s="796"/>
      <c r="DV125" s="802" t="s">
        <v>201</v>
      </c>
      <c r="DW125" s="802"/>
      <c r="DX125" s="802"/>
      <c r="DY125" s="802"/>
      <c r="DZ125" s="803"/>
    </row>
    <row r="126" spans="1:130" s="54" customFormat="1" ht="26.25" customHeight="1" x14ac:dyDescent="0.2">
      <c r="A126" s="987"/>
      <c r="B126" s="983"/>
      <c r="C126" s="821" t="s">
        <v>479</v>
      </c>
      <c r="D126" s="822"/>
      <c r="E126" s="822"/>
      <c r="F126" s="822"/>
      <c r="G126" s="822"/>
      <c r="H126" s="822"/>
      <c r="I126" s="822"/>
      <c r="J126" s="822"/>
      <c r="K126" s="822"/>
      <c r="L126" s="822"/>
      <c r="M126" s="822"/>
      <c r="N126" s="822"/>
      <c r="O126" s="822"/>
      <c r="P126" s="822"/>
      <c r="Q126" s="822"/>
      <c r="R126" s="822"/>
      <c r="S126" s="822"/>
      <c r="T126" s="822"/>
      <c r="U126" s="822"/>
      <c r="V126" s="822"/>
      <c r="W126" s="822"/>
      <c r="X126" s="822"/>
      <c r="Y126" s="822"/>
      <c r="Z126" s="823"/>
      <c r="AA126" s="807" t="s">
        <v>201</v>
      </c>
      <c r="AB126" s="808"/>
      <c r="AC126" s="808"/>
      <c r="AD126" s="808"/>
      <c r="AE126" s="809"/>
      <c r="AF126" s="810" t="s">
        <v>201</v>
      </c>
      <c r="AG126" s="808"/>
      <c r="AH126" s="808"/>
      <c r="AI126" s="808"/>
      <c r="AJ126" s="809"/>
      <c r="AK126" s="810" t="s">
        <v>201</v>
      </c>
      <c r="AL126" s="808"/>
      <c r="AM126" s="808"/>
      <c r="AN126" s="808"/>
      <c r="AO126" s="809"/>
      <c r="AP126" s="811" t="s">
        <v>201</v>
      </c>
      <c r="AQ126" s="812"/>
      <c r="AR126" s="812"/>
      <c r="AS126" s="812"/>
      <c r="AT126" s="813"/>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966"/>
      <c r="CL126" s="961"/>
      <c r="CM126" s="961"/>
      <c r="CN126" s="961"/>
      <c r="CO126" s="962"/>
      <c r="CP126" s="814" t="s">
        <v>421</v>
      </c>
      <c r="CQ126" s="815"/>
      <c r="CR126" s="815"/>
      <c r="CS126" s="815"/>
      <c r="CT126" s="815"/>
      <c r="CU126" s="815"/>
      <c r="CV126" s="815"/>
      <c r="CW126" s="815"/>
      <c r="CX126" s="815"/>
      <c r="CY126" s="815"/>
      <c r="CZ126" s="815"/>
      <c r="DA126" s="815"/>
      <c r="DB126" s="815"/>
      <c r="DC126" s="815"/>
      <c r="DD126" s="815"/>
      <c r="DE126" s="815"/>
      <c r="DF126" s="816"/>
      <c r="DG126" s="817" t="s">
        <v>201</v>
      </c>
      <c r="DH126" s="818"/>
      <c r="DI126" s="818"/>
      <c r="DJ126" s="818"/>
      <c r="DK126" s="818"/>
      <c r="DL126" s="818" t="s">
        <v>201</v>
      </c>
      <c r="DM126" s="818"/>
      <c r="DN126" s="818"/>
      <c r="DO126" s="818"/>
      <c r="DP126" s="818"/>
      <c r="DQ126" s="818" t="s">
        <v>201</v>
      </c>
      <c r="DR126" s="818"/>
      <c r="DS126" s="818"/>
      <c r="DT126" s="818"/>
      <c r="DU126" s="818"/>
      <c r="DV126" s="824" t="s">
        <v>201</v>
      </c>
      <c r="DW126" s="824"/>
      <c r="DX126" s="824"/>
      <c r="DY126" s="824"/>
      <c r="DZ126" s="825"/>
    </row>
    <row r="127" spans="1:130" s="54" customFormat="1" ht="26.25" customHeight="1" x14ac:dyDescent="0.2">
      <c r="A127" s="988"/>
      <c r="B127" s="985"/>
      <c r="C127" s="847" t="s">
        <v>76</v>
      </c>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9"/>
      <c r="AA127" s="807">
        <v>1569</v>
      </c>
      <c r="AB127" s="808"/>
      <c r="AC127" s="808"/>
      <c r="AD127" s="808"/>
      <c r="AE127" s="809"/>
      <c r="AF127" s="810">
        <v>1869</v>
      </c>
      <c r="AG127" s="808"/>
      <c r="AH127" s="808"/>
      <c r="AI127" s="808"/>
      <c r="AJ127" s="809"/>
      <c r="AK127" s="810">
        <v>1733</v>
      </c>
      <c r="AL127" s="808"/>
      <c r="AM127" s="808"/>
      <c r="AN127" s="808"/>
      <c r="AO127" s="809"/>
      <c r="AP127" s="811">
        <v>0</v>
      </c>
      <c r="AQ127" s="812"/>
      <c r="AR127" s="812"/>
      <c r="AS127" s="812"/>
      <c r="AT127" s="813"/>
      <c r="AU127" s="77"/>
      <c r="AV127" s="77"/>
      <c r="AW127" s="77"/>
      <c r="AX127" s="898" t="s">
        <v>488</v>
      </c>
      <c r="AY127" s="868"/>
      <c r="AZ127" s="868"/>
      <c r="BA127" s="868"/>
      <c r="BB127" s="868"/>
      <c r="BC127" s="868"/>
      <c r="BD127" s="868"/>
      <c r="BE127" s="869"/>
      <c r="BF127" s="867" t="s">
        <v>489</v>
      </c>
      <c r="BG127" s="868"/>
      <c r="BH127" s="868"/>
      <c r="BI127" s="868"/>
      <c r="BJ127" s="868"/>
      <c r="BK127" s="868"/>
      <c r="BL127" s="869"/>
      <c r="BM127" s="867" t="s">
        <v>422</v>
      </c>
      <c r="BN127" s="868"/>
      <c r="BO127" s="868"/>
      <c r="BP127" s="868"/>
      <c r="BQ127" s="868"/>
      <c r="BR127" s="868"/>
      <c r="BS127" s="869"/>
      <c r="BT127" s="867" t="s">
        <v>406</v>
      </c>
      <c r="BU127" s="868"/>
      <c r="BV127" s="868"/>
      <c r="BW127" s="868"/>
      <c r="BX127" s="868"/>
      <c r="BY127" s="868"/>
      <c r="BZ127" s="870"/>
      <c r="CA127" s="77"/>
      <c r="CB127" s="77"/>
      <c r="CC127" s="77"/>
      <c r="CD127" s="89"/>
      <c r="CE127" s="89"/>
      <c r="CF127" s="89"/>
      <c r="CG127" s="74"/>
      <c r="CH127" s="74"/>
      <c r="CI127" s="74"/>
      <c r="CJ127" s="90"/>
      <c r="CK127" s="966"/>
      <c r="CL127" s="961"/>
      <c r="CM127" s="961"/>
      <c r="CN127" s="961"/>
      <c r="CO127" s="962"/>
      <c r="CP127" s="814" t="s">
        <v>412</v>
      </c>
      <c r="CQ127" s="815"/>
      <c r="CR127" s="815"/>
      <c r="CS127" s="815"/>
      <c r="CT127" s="815"/>
      <c r="CU127" s="815"/>
      <c r="CV127" s="815"/>
      <c r="CW127" s="815"/>
      <c r="CX127" s="815"/>
      <c r="CY127" s="815"/>
      <c r="CZ127" s="815"/>
      <c r="DA127" s="815"/>
      <c r="DB127" s="815"/>
      <c r="DC127" s="815"/>
      <c r="DD127" s="815"/>
      <c r="DE127" s="815"/>
      <c r="DF127" s="816"/>
      <c r="DG127" s="817" t="s">
        <v>201</v>
      </c>
      <c r="DH127" s="818"/>
      <c r="DI127" s="818"/>
      <c r="DJ127" s="818"/>
      <c r="DK127" s="818"/>
      <c r="DL127" s="818" t="s">
        <v>201</v>
      </c>
      <c r="DM127" s="818"/>
      <c r="DN127" s="818"/>
      <c r="DO127" s="818"/>
      <c r="DP127" s="818"/>
      <c r="DQ127" s="818" t="s">
        <v>201</v>
      </c>
      <c r="DR127" s="818"/>
      <c r="DS127" s="818"/>
      <c r="DT127" s="818"/>
      <c r="DU127" s="818"/>
      <c r="DV127" s="824" t="s">
        <v>201</v>
      </c>
      <c r="DW127" s="824"/>
      <c r="DX127" s="824"/>
      <c r="DY127" s="824"/>
      <c r="DZ127" s="825"/>
    </row>
    <row r="128" spans="1:130" s="54" customFormat="1" ht="26.25" customHeight="1" x14ac:dyDescent="0.2">
      <c r="A128" s="919" t="s">
        <v>490</v>
      </c>
      <c r="B128" s="920"/>
      <c r="C128" s="920"/>
      <c r="D128" s="920"/>
      <c r="E128" s="920"/>
      <c r="F128" s="920"/>
      <c r="G128" s="920"/>
      <c r="H128" s="920"/>
      <c r="I128" s="920"/>
      <c r="J128" s="920"/>
      <c r="K128" s="920"/>
      <c r="L128" s="920"/>
      <c r="M128" s="920"/>
      <c r="N128" s="920"/>
      <c r="O128" s="920"/>
      <c r="P128" s="920"/>
      <c r="Q128" s="920"/>
      <c r="R128" s="920"/>
      <c r="S128" s="920"/>
      <c r="T128" s="920"/>
      <c r="U128" s="920"/>
      <c r="V128" s="920"/>
      <c r="W128" s="921" t="s">
        <v>7</v>
      </c>
      <c r="X128" s="921"/>
      <c r="Y128" s="921"/>
      <c r="Z128" s="922"/>
      <c r="AA128" s="787">
        <v>80486</v>
      </c>
      <c r="AB128" s="788"/>
      <c r="AC128" s="788"/>
      <c r="AD128" s="788"/>
      <c r="AE128" s="789"/>
      <c r="AF128" s="790">
        <v>94986</v>
      </c>
      <c r="AG128" s="788"/>
      <c r="AH128" s="788"/>
      <c r="AI128" s="788"/>
      <c r="AJ128" s="789"/>
      <c r="AK128" s="790">
        <v>81493</v>
      </c>
      <c r="AL128" s="788"/>
      <c r="AM128" s="788"/>
      <c r="AN128" s="788"/>
      <c r="AO128" s="789"/>
      <c r="AP128" s="923"/>
      <c r="AQ128" s="924"/>
      <c r="AR128" s="924"/>
      <c r="AS128" s="924"/>
      <c r="AT128" s="925"/>
      <c r="AU128" s="77"/>
      <c r="AV128" s="77"/>
      <c r="AW128" s="77"/>
      <c r="AX128" s="784" t="s">
        <v>307</v>
      </c>
      <c r="AY128" s="785"/>
      <c r="AZ128" s="785"/>
      <c r="BA128" s="785"/>
      <c r="BB128" s="785"/>
      <c r="BC128" s="785"/>
      <c r="BD128" s="785"/>
      <c r="BE128" s="786"/>
      <c r="BF128" s="926" t="s">
        <v>201</v>
      </c>
      <c r="BG128" s="927"/>
      <c r="BH128" s="927"/>
      <c r="BI128" s="927"/>
      <c r="BJ128" s="927"/>
      <c r="BK128" s="927"/>
      <c r="BL128" s="928"/>
      <c r="BM128" s="926">
        <v>14.63</v>
      </c>
      <c r="BN128" s="927"/>
      <c r="BO128" s="927"/>
      <c r="BP128" s="927"/>
      <c r="BQ128" s="927"/>
      <c r="BR128" s="927"/>
      <c r="BS128" s="928"/>
      <c r="BT128" s="926">
        <v>20</v>
      </c>
      <c r="BU128" s="927"/>
      <c r="BV128" s="927"/>
      <c r="BW128" s="927"/>
      <c r="BX128" s="927"/>
      <c r="BY128" s="927"/>
      <c r="BZ128" s="929"/>
      <c r="CA128" s="89"/>
      <c r="CB128" s="89"/>
      <c r="CC128" s="89"/>
      <c r="CD128" s="89"/>
      <c r="CE128" s="89"/>
      <c r="CF128" s="89"/>
      <c r="CG128" s="74"/>
      <c r="CH128" s="74"/>
      <c r="CI128" s="74"/>
      <c r="CJ128" s="90"/>
      <c r="CK128" s="967"/>
      <c r="CL128" s="968"/>
      <c r="CM128" s="968"/>
      <c r="CN128" s="968"/>
      <c r="CO128" s="969"/>
      <c r="CP128" s="879" t="s">
        <v>397</v>
      </c>
      <c r="CQ128" s="880"/>
      <c r="CR128" s="880"/>
      <c r="CS128" s="880"/>
      <c r="CT128" s="880"/>
      <c r="CU128" s="880"/>
      <c r="CV128" s="880"/>
      <c r="CW128" s="880"/>
      <c r="CX128" s="880"/>
      <c r="CY128" s="880"/>
      <c r="CZ128" s="880"/>
      <c r="DA128" s="880"/>
      <c r="DB128" s="880"/>
      <c r="DC128" s="880"/>
      <c r="DD128" s="880"/>
      <c r="DE128" s="880"/>
      <c r="DF128" s="881"/>
      <c r="DG128" s="882">
        <v>1883</v>
      </c>
      <c r="DH128" s="883"/>
      <c r="DI128" s="883"/>
      <c r="DJ128" s="883"/>
      <c r="DK128" s="883"/>
      <c r="DL128" s="883" t="s">
        <v>201</v>
      </c>
      <c r="DM128" s="883"/>
      <c r="DN128" s="883"/>
      <c r="DO128" s="883"/>
      <c r="DP128" s="883"/>
      <c r="DQ128" s="883" t="s">
        <v>201</v>
      </c>
      <c r="DR128" s="883"/>
      <c r="DS128" s="883"/>
      <c r="DT128" s="883"/>
      <c r="DU128" s="883"/>
      <c r="DV128" s="884" t="s">
        <v>201</v>
      </c>
      <c r="DW128" s="884"/>
      <c r="DX128" s="884"/>
      <c r="DY128" s="884"/>
      <c r="DZ128" s="885"/>
    </row>
    <row r="129" spans="1:131" s="54" customFormat="1" ht="26.25" customHeight="1" x14ac:dyDescent="0.2">
      <c r="A129" s="804" t="s">
        <v>176</v>
      </c>
      <c r="B129" s="805"/>
      <c r="C129" s="805"/>
      <c r="D129" s="805"/>
      <c r="E129" s="805"/>
      <c r="F129" s="805"/>
      <c r="G129" s="805"/>
      <c r="H129" s="805"/>
      <c r="I129" s="805"/>
      <c r="J129" s="805"/>
      <c r="K129" s="805"/>
      <c r="L129" s="805"/>
      <c r="M129" s="805"/>
      <c r="N129" s="805"/>
      <c r="O129" s="805"/>
      <c r="P129" s="805"/>
      <c r="Q129" s="805"/>
      <c r="R129" s="805"/>
      <c r="S129" s="805"/>
      <c r="T129" s="805"/>
      <c r="U129" s="805"/>
      <c r="V129" s="805"/>
      <c r="W129" s="886" t="s">
        <v>240</v>
      </c>
      <c r="X129" s="887"/>
      <c r="Y129" s="887"/>
      <c r="Z129" s="888"/>
      <c r="AA129" s="807">
        <v>5554680</v>
      </c>
      <c r="AB129" s="808"/>
      <c r="AC129" s="808"/>
      <c r="AD129" s="808"/>
      <c r="AE129" s="809"/>
      <c r="AF129" s="810">
        <v>5623933</v>
      </c>
      <c r="AG129" s="808"/>
      <c r="AH129" s="808"/>
      <c r="AI129" s="808"/>
      <c r="AJ129" s="809"/>
      <c r="AK129" s="810">
        <v>5623553</v>
      </c>
      <c r="AL129" s="808"/>
      <c r="AM129" s="808"/>
      <c r="AN129" s="808"/>
      <c r="AO129" s="809"/>
      <c r="AP129" s="889"/>
      <c r="AQ129" s="890"/>
      <c r="AR129" s="890"/>
      <c r="AS129" s="890"/>
      <c r="AT129" s="891"/>
      <c r="AU129" s="79"/>
      <c r="AV129" s="79"/>
      <c r="AW129" s="79"/>
      <c r="AX129" s="892" t="s">
        <v>117</v>
      </c>
      <c r="AY129" s="815"/>
      <c r="AZ129" s="815"/>
      <c r="BA129" s="815"/>
      <c r="BB129" s="815"/>
      <c r="BC129" s="815"/>
      <c r="BD129" s="815"/>
      <c r="BE129" s="816"/>
      <c r="BF129" s="893" t="s">
        <v>201</v>
      </c>
      <c r="BG129" s="894"/>
      <c r="BH129" s="894"/>
      <c r="BI129" s="894"/>
      <c r="BJ129" s="894"/>
      <c r="BK129" s="894"/>
      <c r="BL129" s="895"/>
      <c r="BM129" s="893">
        <v>19.63</v>
      </c>
      <c r="BN129" s="894"/>
      <c r="BO129" s="894"/>
      <c r="BP129" s="894"/>
      <c r="BQ129" s="894"/>
      <c r="BR129" s="894"/>
      <c r="BS129" s="895"/>
      <c r="BT129" s="893">
        <v>30</v>
      </c>
      <c r="BU129" s="896"/>
      <c r="BV129" s="896"/>
      <c r="BW129" s="896"/>
      <c r="BX129" s="896"/>
      <c r="BY129" s="896"/>
      <c r="BZ129" s="897"/>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2">
      <c r="A130" s="804" t="s">
        <v>491</v>
      </c>
      <c r="B130" s="805"/>
      <c r="C130" s="805"/>
      <c r="D130" s="805"/>
      <c r="E130" s="805"/>
      <c r="F130" s="805"/>
      <c r="G130" s="805"/>
      <c r="H130" s="805"/>
      <c r="I130" s="805"/>
      <c r="J130" s="805"/>
      <c r="K130" s="805"/>
      <c r="L130" s="805"/>
      <c r="M130" s="805"/>
      <c r="N130" s="805"/>
      <c r="O130" s="805"/>
      <c r="P130" s="805"/>
      <c r="Q130" s="805"/>
      <c r="R130" s="805"/>
      <c r="S130" s="805"/>
      <c r="T130" s="805"/>
      <c r="U130" s="805"/>
      <c r="V130" s="805"/>
      <c r="W130" s="886" t="s">
        <v>492</v>
      </c>
      <c r="X130" s="887"/>
      <c r="Y130" s="887"/>
      <c r="Z130" s="888"/>
      <c r="AA130" s="807">
        <v>574475</v>
      </c>
      <c r="AB130" s="808"/>
      <c r="AC130" s="808"/>
      <c r="AD130" s="808"/>
      <c r="AE130" s="809"/>
      <c r="AF130" s="810">
        <v>573608</v>
      </c>
      <c r="AG130" s="808"/>
      <c r="AH130" s="808"/>
      <c r="AI130" s="808"/>
      <c r="AJ130" s="809"/>
      <c r="AK130" s="810">
        <v>559309</v>
      </c>
      <c r="AL130" s="808"/>
      <c r="AM130" s="808"/>
      <c r="AN130" s="808"/>
      <c r="AO130" s="809"/>
      <c r="AP130" s="889"/>
      <c r="AQ130" s="890"/>
      <c r="AR130" s="890"/>
      <c r="AS130" s="890"/>
      <c r="AT130" s="891"/>
      <c r="AU130" s="79"/>
      <c r="AV130" s="79"/>
      <c r="AW130" s="79"/>
      <c r="AX130" s="892" t="s">
        <v>430</v>
      </c>
      <c r="AY130" s="815"/>
      <c r="AZ130" s="815"/>
      <c r="BA130" s="815"/>
      <c r="BB130" s="815"/>
      <c r="BC130" s="815"/>
      <c r="BD130" s="815"/>
      <c r="BE130" s="816"/>
      <c r="BF130" s="899">
        <v>6.7</v>
      </c>
      <c r="BG130" s="900"/>
      <c r="BH130" s="900"/>
      <c r="BI130" s="900"/>
      <c r="BJ130" s="900"/>
      <c r="BK130" s="900"/>
      <c r="BL130" s="901"/>
      <c r="BM130" s="899">
        <v>25</v>
      </c>
      <c r="BN130" s="900"/>
      <c r="BO130" s="900"/>
      <c r="BP130" s="900"/>
      <c r="BQ130" s="900"/>
      <c r="BR130" s="900"/>
      <c r="BS130" s="901"/>
      <c r="BT130" s="899">
        <v>35</v>
      </c>
      <c r="BU130" s="902"/>
      <c r="BV130" s="902"/>
      <c r="BW130" s="902"/>
      <c r="BX130" s="902"/>
      <c r="BY130" s="902"/>
      <c r="BZ130" s="903"/>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2">
      <c r="A131" s="904"/>
      <c r="B131" s="905"/>
      <c r="C131" s="905"/>
      <c r="D131" s="905"/>
      <c r="E131" s="905"/>
      <c r="F131" s="905"/>
      <c r="G131" s="905"/>
      <c r="H131" s="905"/>
      <c r="I131" s="905"/>
      <c r="J131" s="905"/>
      <c r="K131" s="905"/>
      <c r="L131" s="905"/>
      <c r="M131" s="905"/>
      <c r="N131" s="905"/>
      <c r="O131" s="905"/>
      <c r="P131" s="905"/>
      <c r="Q131" s="905"/>
      <c r="R131" s="905"/>
      <c r="S131" s="905"/>
      <c r="T131" s="905"/>
      <c r="U131" s="905"/>
      <c r="V131" s="905"/>
      <c r="W131" s="906" t="s">
        <v>180</v>
      </c>
      <c r="X131" s="907"/>
      <c r="Y131" s="907"/>
      <c r="Z131" s="908"/>
      <c r="AA131" s="850">
        <v>4980205</v>
      </c>
      <c r="AB131" s="851"/>
      <c r="AC131" s="851"/>
      <c r="AD131" s="851"/>
      <c r="AE131" s="852"/>
      <c r="AF131" s="853">
        <v>5050325</v>
      </c>
      <c r="AG131" s="851"/>
      <c r="AH131" s="851"/>
      <c r="AI131" s="851"/>
      <c r="AJ131" s="852"/>
      <c r="AK131" s="853">
        <v>5064244</v>
      </c>
      <c r="AL131" s="851"/>
      <c r="AM131" s="851"/>
      <c r="AN131" s="851"/>
      <c r="AO131" s="852"/>
      <c r="AP131" s="909"/>
      <c r="AQ131" s="910"/>
      <c r="AR131" s="910"/>
      <c r="AS131" s="910"/>
      <c r="AT131" s="911"/>
      <c r="AU131" s="79"/>
      <c r="AV131" s="79"/>
      <c r="AW131" s="79"/>
      <c r="AX131" s="912" t="s">
        <v>466</v>
      </c>
      <c r="AY131" s="880"/>
      <c r="AZ131" s="880"/>
      <c r="BA131" s="880"/>
      <c r="BB131" s="880"/>
      <c r="BC131" s="880"/>
      <c r="BD131" s="880"/>
      <c r="BE131" s="881"/>
      <c r="BF131" s="913" t="s">
        <v>201</v>
      </c>
      <c r="BG131" s="914"/>
      <c r="BH131" s="914"/>
      <c r="BI131" s="914"/>
      <c r="BJ131" s="914"/>
      <c r="BK131" s="914"/>
      <c r="BL131" s="915"/>
      <c r="BM131" s="913">
        <v>350</v>
      </c>
      <c r="BN131" s="914"/>
      <c r="BO131" s="914"/>
      <c r="BP131" s="914"/>
      <c r="BQ131" s="914"/>
      <c r="BR131" s="914"/>
      <c r="BS131" s="915"/>
      <c r="BT131" s="916"/>
      <c r="BU131" s="917"/>
      <c r="BV131" s="917"/>
      <c r="BW131" s="917"/>
      <c r="BX131" s="917"/>
      <c r="BY131" s="917"/>
      <c r="BZ131" s="918"/>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2">
      <c r="A132" s="970" t="s">
        <v>30</v>
      </c>
      <c r="B132" s="971"/>
      <c r="C132" s="971"/>
      <c r="D132" s="971"/>
      <c r="E132" s="971"/>
      <c r="F132" s="971"/>
      <c r="G132" s="971"/>
      <c r="H132" s="971"/>
      <c r="I132" s="971"/>
      <c r="J132" s="971"/>
      <c r="K132" s="971"/>
      <c r="L132" s="971"/>
      <c r="M132" s="971"/>
      <c r="N132" s="971"/>
      <c r="O132" s="971"/>
      <c r="P132" s="971"/>
      <c r="Q132" s="971"/>
      <c r="R132" s="971"/>
      <c r="S132" s="971"/>
      <c r="T132" s="971"/>
      <c r="U132" s="971"/>
      <c r="V132" s="989" t="s">
        <v>493</v>
      </c>
      <c r="W132" s="989"/>
      <c r="X132" s="989"/>
      <c r="Y132" s="989"/>
      <c r="Z132" s="990"/>
      <c r="AA132" s="991">
        <v>6.5354940209999999</v>
      </c>
      <c r="AB132" s="992"/>
      <c r="AC132" s="992"/>
      <c r="AD132" s="992"/>
      <c r="AE132" s="993"/>
      <c r="AF132" s="994">
        <v>6.6393548930000001</v>
      </c>
      <c r="AG132" s="992"/>
      <c r="AH132" s="992"/>
      <c r="AI132" s="992"/>
      <c r="AJ132" s="993"/>
      <c r="AK132" s="994">
        <v>7.0782331970000003</v>
      </c>
      <c r="AL132" s="992"/>
      <c r="AM132" s="992"/>
      <c r="AN132" s="992"/>
      <c r="AO132" s="993"/>
      <c r="AP132" s="844"/>
      <c r="AQ132" s="845"/>
      <c r="AR132" s="845"/>
      <c r="AS132" s="845"/>
      <c r="AT132" s="995"/>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2">
      <c r="A133" s="972"/>
      <c r="B133" s="973"/>
      <c r="C133" s="973"/>
      <c r="D133" s="973"/>
      <c r="E133" s="973"/>
      <c r="F133" s="973"/>
      <c r="G133" s="973"/>
      <c r="H133" s="973"/>
      <c r="I133" s="973"/>
      <c r="J133" s="973"/>
      <c r="K133" s="973"/>
      <c r="L133" s="973"/>
      <c r="M133" s="973"/>
      <c r="N133" s="973"/>
      <c r="O133" s="973"/>
      <c r="P133" s="973"/>
      <c r="Q133" s="973"/>
      <c r="R133" s="973"/>
      <c r="S133" s="973"/>
      <c r="T133" s="973"/>
      <c r="U133" s="973"/>
      <c r="V133" s="996" t="s">
        <v>83</v>
      </c>
      <c r="W133" s="996"/>
      <c r="X133" s="996"/>
      <c r="Y133" s="996"/>
      <c r="Z133" s="997"/>
      <c r="AA133" s="998">
        <v>5.9</v>
      </c>
      <c r="AB133" s="999"/>
      <c r="AC133" s="999"/>
      <c r="AD133" s="999"/>
      <c r="AE133" s="1000"/>
      <c r="AF133" s="998">
        <v>6.3</v>
      </c>
      <c r="AG133" s="999"/>
      <c r="AH133" s="999"/>
      <c r="AI133" s="999"/>
      <c r="AJ133" s="1000"/>
      <c r="AK133" s="998">
        <v>6.7</v>
      </c>
      <c r="AL133" s="999"/>
      <c r="AM133" s="999"/>
      <c r="AN133" s="999"/>
      <c r="AO133" s="1000"/>
      <c r="AP133" s="876"/>
      <c r="AQ133" s="877"/>
      <c r="AR133" s="877"/>
      <c r="AS133" s="877"/>
      <c r="AT133" s="1001"/>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2">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4" hidden="1" x14ac:dyDescent="0.2">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LeaWi21EIuFT3OWMlIESZHOyRn8QZbxLcPWTDz9cEgPQGm746vOXOBufrI64yb8tTk+3xZYk0UK1ZjT7nUTmCA==" saltValue="/FzkDdwFhGDa6DEsaqdM6g=="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s>
  <phoneticPr fontId="5"/>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2"/>
  <cols>
    <col min="1" max="120" width="2.77734375" style="94" customWidth="1"/>
    <col min="121" max="121" width="0" style="95" hidden="1" customWidth="1"/>
    <col min="122" max="122" width="9" style="95" hidden="1" customWidth="1"/>
    <col min="123" max="16384" width="9" style="95" hidden="1"/>
  </cols>
  <sheetData>
    <row r="1" spans="1:120" ht="13.2" x14ac:dyDescent="0.2">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95"/>
    </row>
    <row r="17" spans="119:120" ht="13.2" x14ac:dyDescent="0.2">
      <c r="DP17" s="95"/>
    </row>
    <row r="18" spans="119:120" ht="13.2" x14ac:dyDescent="0.2"/>
    <row r="19" spans="119:120" ht="13.2" x14ac:dyDescent="0.2"/>
    <row r="20" spans="119:120" ht="13.2" x14ac:dyDescent="0.2">
      <c r="DO20" s="95"/>
      <c r="DP20" s="95"/>
    </row>
    <row r="21" spans="119:120" ht="13.2" x14ac:dyDescent="0.2">
      <c r="DP21" s="95"/>
    </row>
    <row r="22" spans="119:120" ht="13.2" x14ac:dyDescent="0.2"/>
    <row r="23" spans="119:120" ht="13.2" x14ac:dyDescent="0.2">
      <c r="DO23" s="95"/>
      <c r="DP23" s="95"/>
    </row>
    <row r="24" spans="119:120" ht="13.2" x14ac:dyDescent="0.2">
      <c r="DP24" s="95"/>
    </row>
    <row r="25" spans="119:120" ht="13.2" x14ac:dyDescent="0.2">
      <c r="DP25" s="95"/>
    </row>
    <row r="26" spans="119:120" ht="13.2" x14ac:dyDescent="0.2">
      <c r="DO26" s="95"/>
      <c r="DP26" s="95"/>
    </row>
    <row r="27" spans="119:120" ht="13.2" x14ac:dyDescent="0.2"/>
    <row r="28" spans="119:120" ht="13.2" x14ac:dyDescent="0.2">
      <c r="DO28" s="95"/>
      <c r="DP28" s="95"/>
    </row>
    <row r="29" spans="119:120" ht="13.2" x14ac:dyDescent="0.2">
      <c r="DP29" s="95"/>
    </row>
    <row r="30" spans="119:120" ht="13.2" x14ac:dyDescent="0.2"/>
    <row r="31" spans="119:120" ht="13.2" x14ac:dyDescent="0.2">
      <c r="DO31" s="95"/>
      <c r="DP31" s="95"/>
    </row>
    <row r="32" spans="119:120" ht="13.2" x14ac:dyDescent="0.2"/>
    <row r="33" spans="98:120" ht="13.2" x14ac:dyDescent="0.2">
      <c r="DO33" s="95"/>
      <c r="DP33" s="95"/>
    </row>
    <row r="34" spans="98:120" ht="13.2" x14ac:dyDescent="0.2">
      <c r="DM34" s="95"/>
    </row>
    <row r="35" spans="98:120" ht="13.2" x14ac:dyDescent="0.2">
      <c r="CT35" s="95"/>
      <c r="CU35" s="95"/>
      <c r="CV35" s="95"/>
      <c r="CY35" s="95"/>
      <c r="CZ35" s="95"/>
      <c r="DA35" s="95"/>
      <c r="DD35" s="95"/>
      <c r="DE35" s="95"/>
      <c r="DF35" s="95"/>
      <c r="DI35" s="95"/>
      <c r="DJ35" s="95"/>
      <c r="DK35" s="95"/>
      <c r="DM35" s="95"/>
      <c r="DN35" s="95"/>
      <c r="DO35" s="95"/>
      <c r="DP35" s="95"/>
    </row>
    <row r="36" spans="98:120" ht="13.2" x14ac:dyDescent="0.2"/>
    <row r="37" spans="98:120" ht="13.2" x14ac:dyDescent="0.2">
      <c r="CW37" s="95"/>
      <c r="DB37" s="95"/>
      <c r="DG37" s="95"/>
      <c r="DL37" s="95"/>
      <c r="DP37" s="95"/>
    </row>
    <row r="38" spans="98:120" ht="13.2" x14ac:dyDescent="0.2">
      <c r="CT38" s="95"/>
      <c r="CU38" s="95"/>
      <c r="CV38" s="95"/>
      <c r="CW38" s="95"/>
      <c r="CY38" s="95"/>
      <c r="CZ38" s="95"/>
      <c r="DA38" s="95"/>
      <c r="DB38" s="95"/>
      <c r="DD38" s="95"/>
      <c r="DE38" s="95"/>
      <c r="DF38" s="95"/>
      <c r="DG38" s="95"/>
      <c r="DI38" s="95"/>
      <c r="DJ38" s="95"/>
      <c r="DK38" s="95"/>
      <c r="DL38" s="95"/>
      <c r="DN38" s="95"/>
      <c r="DO38" s="95"/>
      <c r="DP38" s="9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95"/>
      <c r="DO49" s="95"/>
      <c r="DP49" s="9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95"/>
      <c r="CS63" s="95"/>
      <c r="CX63" s="95"/>
      <c r="DC63" s="95"/>
      <c r="DH63" s="95"/>
    </row>
    <row r="64" spans="22:120" ht="13.2" x14ac:dyDescent="0.2">
      <c r="V64" s="95"/>
    </row>
    <row r="65" spans="15:120" ht="13.2" x14ac:dyDescent="0.2">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ht="13.2" x14ac:dyDescent="0.2">
      <c r="Q66" s="95"/>
      <c r="S66" s="95"/>
      <c r="U66" s="95"/>
      <c r="DM66" s="95"/>
    </row>
    <row r="67" spans="15:120" ht="13.2" x14ac:dyDescent="0.2">
      <c r="O67" s="95"/>
      <c r="P67" s="95"/>
      <c r="R67" s="95"/>
      <c r="T67" s="95"/>
      <c r="Y67" s="95"/>
      <c r="CT67" s="95"/>
      <c r="CV67" s="95"/>
      <c r="CW67" s="95"/>
      <c r="CY67" s="95"/>
      <c r="DA67" s="95"/>
      <c r="DB67" s="95"/>
      <c r="DD67" s="95"/>
      <c r="DF67" s="95"/>
      <c r="DG67" s="95"/>
      <c r="DI67" s="95"/>
      <c r="DK67" s="95"/>
      <c r="DL67" s="95"/>
      <c r="DN67" s="95"/>
      <c r="DO67" s="95"/>
      <c r="DP67" s="95"/>
    </row>
    <row r="68" spans="15:120" ht="13.2" x14ac:dyDescent="0.2"/>
    <row r="69" spans="15:120" ht="13.2" x14ac:dyDescent="0.2"/>
    <row r="70" spans="15:120" ht="13.2" x14ac:dyDescent="0.2"/>
    <row r="71" spans="15:120" ht="13.2" x14ac:dyDescent="0.2"/>
    <row r="72" spans="15:120" ht="13.2" x14ac:dyDescent="0.2">
      <c r="DP72" s="95"/>
    </row>
    <row r="73" spans="15:120" ht="13.2" x14ac:dyDescent="0.2">
      <c r="DP73" s="9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95"/>
      <c r="CX96" s="95"/>
      <c r="DC96" s="95"/>
      <c r="DH96" s="95"/>
    </row>
    <row r="97" spans="24:120" ht="13.2" x14ac:dyDescent="0.2">
      <c r="CS97" s="95"/>
      <c r="CX97" s="95"/>
      <c r="DC97" s="95"/>
      <c r="DH97" s="95"/>
      <c r="DP97" s="94" t="s">
        <v>102</v>
      </c>
    </row>
    <row r="98" spans="24:120" ht="13.2" hidden="1" x14ac:dyDescent="0.2">
      <c r="CS98" s="95"/>
      <c r="CX98" s="95"/>
      <c r="DC98" s="95"/>
      <c r="DH98" s="95"/>
    </row>
    <row r="99" spans="24:120" ht="13.2" hidden="1" x14ac:dyDescent="0.2">
      <c r="CS99" s="95"/>
      <c r="CX99" s="95"/>
      <c r="DC99" s="95"/>
      <c r="DH99" s="95"/>
    </row>
    <row r="100" spans="24:120" ht="13.2" hidden="1" x14ac:dyDescent="0.2"/>
    <row r="101" spans="24:120" ht="12" hidden="1" customHeight="1" x14ac:dyDescent="0.2">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2">
      <c r="CU102" s="95"/>
      <c r="CZ102" s="95"/>
      <c r="DE102" s="95"/>
      <c r="DJ102" s="95"/>
      <c r="DM102" s="95"/>
    </row>
    <row r="103" spans="24:120" ht="13.2" hidden="1" x14ac:dyDescent="0.2">
      <c r="CT103" s="95"/>
      <c r="CV103" s="95"/>
      <c r="CW103" s="95"/>
      <c r="CY103" s="95"/>
      <c r="DA103" s="95"/>
      <c r="DB103" s="95"/>
      <c r="DD103" s="95"/>
      <c r="DF103" s="95"/>
      <c r="DG103" s="95"/>
      <c r="DI103" s="95"/>
      <c r="DK103" s="95"/>
      <c r="DL103" s="95"/>
      <c r="DM103" s="95"/>
      <c r="DN103" s="95"/>
      <c r="DO103" s="95"/>
      <c r="DP103" s="95"/>
    </row>
    <row r="104" spans="24:120" ht="13.2" hidden="1" x14ac:dyDescent="0.2">
      <c r="CV104" s="95"/>
      <c r="CW104" s="95"/>
      <c r="DA104" s="95"/>
      <c r="DB104" s="95"/>
      <c r="DF104" s="95"/>
      <c r="DG104" s="95"/>
      <c r="DK104" s="95"/>
      <c r="DL104" s="95"/>
      <c r="DN104" s="95"/>
      <c r="DO104" s="95"/>
      <c r="DP104" s="95"/>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ccsCsacqaUTMHpKFHNGREf8kjps+E6JvSXY0h9fMt2jvtkdoE9f6eqY4u/GAXYMUiEYBO31h2Bc51upTG+GMaw==" saltValue="eTm7dd1R3Xm1JOC2fhC1Rw=="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80" zoomScaleNormal="80" zoomScaleSheetLayoutView="55" workbookViewId="0"/>
  </sheetViews>
  <sheetFormatPr defaultColWidth="0" defaultRowHeight="13.5" customHeight="1" zeroHeight="1" x14ac:dyDescent="0.2"/>
  <cols>
    <col min="1" max="116" width="2.6640625" style="94" customWidth="1"/>
    <col min="117" max="117" width="9" style="95" hidden="1" customWidth="1"/>
    <col min="118" max="16384" width="9" style="95" hidden="1"/>
  </cols>
  <sheetData>
    <row r="1" spans="2:116" ht="13.2" x14ac:dyDescent="0.2">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ht="13.2" x14ac:dyDescent="0.2"/>
    <row r="3" spans="2:116" ht="13.2" x14ac:dyDescent="0.2"/>
    <row r="4" spans="2:116" ht="13.2" x14ac:dyDescent="0.2">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ht="13.2" x14ac:dyDescent="0.2">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ht="13.2" x14ac:dyDescent="0.2"/>
    <row r="20" spans="9:116" ht="13.2" x14ac:dyDescent="0.2"/>
    <row r="21" spans="9:116" ht="13.2" x14ac:dyDescent="0.2">
      <c r="DL21" s="95"/>
    </row>
    <row r="22" spans="9:116" ht="13.2" x14ac:dyDescent="0.2">
      <c r="DI22" s="95"/>
      <c r="DJ22" s="95"/>
      <c r="DK22" s="95"/>
      <c r="DL22" s="95"/>
    </row>
    <row r="23" spans="9:116" ht="13.2" x14ac:dyDescent="0.2">
      <c r="CY23" s="95"/>
      <c r="CZ23" s="95"/>
      <c r="DA23" s="95"/>
      <c r="DB23" s="95"/>
      <c r="DC23" s="95"/>
      <c r="DD23" s="95"/>
      <c r="DE23" s="95"/>
      <c r="DF23" s="95"/>
      <c r="DG23" s="95"/>
      <c r="DH23" s="95"/>
      <c r="DI23" s="95"/>
      <c r="DJ23" s="95"/>
      <c r="DK23" s="95"/>
      <c r="DL23" s="9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95"/>
      <c r="DA35" s="95"/>
      <c r="DB35" s="95"/>
      <c r="DC35" s="95"/>
      <c r="DD35" s="95"/>
      <c r="DE35" s="95"/>
      <c r="DF35" s="95"/>
      <c r="DG35" s="95"/>
      <c r="DH35" s="95"/>
      <c r="DI35" s="95"/>
      <c r="DJ35" s="95"/>
      <c r="DK35" s="95"/>
      <c r="DL35" s="95"/>
    </row>
    <row r="36" spans="15:116" ht="13.2" x14ac:dyDescent="0.2"/>
    <row r="37" spans="15:116" ht="13.2" x14ac:dyDescent="0.2">
      <c r="DL37" s="95"/>
    </row>
    <row r="38" spans="15:116" ht="13.2" x14ac:dyDescent="0.2">
      <c r="DI38" s="95"/>
      <c r="DJ38" s="95"/>
      <c r="DK38" s="95"/>
      <c r="DL38" s="95"/>
    </row>
    <row r="39" spans="15:116" ht="13.2" x14ac:dyDescent="0.2"/>
    <row r="40" spans="15:116" ht="13.2" x14ac:dyDescent="0.2"/>
    <row r="41" spans="15:116" ht="13.2" x14ac:dyDescent="0.2"/>
    <row r="42" spans="15:116" ht="13.2" x14ac:dyDescent="0.2"/>
    <row r="43" spans="15:116" ht="13.2" x14ac:dyDescent="0.2">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ht="13.2" x14ac:dyDescent="0.2">
      <c r="DL44" s="95"/>
    </row>
    <row r="45" spans="15:116" ht="13.2" x14ac:dyDescent="0.2"/>
    <row r="46" spans="15:116" ht="13.2" x14ac:dyDescent="0.2">
      <c r="DA46" s="95"/>
      <c r="DB46" s="95"/>
      <c r="DC46" s="95"/>
      <c r="DD46" s="95"/>
      <c r="DE46" s="95"/>
      <c r="DF46" s="95"/>
      <c r="DG46" s="95"/>
      <c r="DH46" s="95"/>
      <c r="DI46" s="95"/>
      <c r="DJ46" s="95"/>
      <c r="DK46" s="95"/>
      <c r="DL46" s="95"/>
    </row>
    <row r="47" spans="15:116" ht="13.2" x14ac:dyDescent="0.2"/>
    <row r="48" spans="15:116" ht="13.2" x14ac:dyDescent="0.2"/>
    <row r="49" spans="104:116" ht="13.2" x14ac:dyDescent="0.2"/>
    <row r="50" spans="104:116" ht="13.2" x14ac:dyDescent="0.2">
      <c r="CZ50" s="95"/>
      <c r="DA50" s="95"/>
      <c r="DB50" s="95"/>
      <c r="DC50" s="95"/>
      <c r="DD50" s="95"/>
      <c r="DE50" s="95"/>
      <c r="DF50" s="95"/>
      <c r="DG50" s="95"/>
      <c r="DH50" s="95"/>
      <c r="DI50" s="95"/>
      <c r="DJ50" s="95"/>
      <c r="DK50" s="95"/>
      <c r="DL50" s="95"/>
    </row>
    <row r="51" spans="104:116" ht="13.2" x14ac:dyDescent="0.2"/>
    <row r="52" spans="104:116" ht="13.2" x14ac:dyDescent="0.2"/>
    <row r="53" spans="104:116" ht="13.2" x14ac:dyDescent="0.2">
      <c r="DL53" s="9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95"/>
      <c r="DD67" s="95"/>
      <c r="DE67" s="95"/>
      <c r="DF67" s="95"/>
      <c r="DG67" s="95"/>
      <c r="DH67" s="95"/>
      <c r="DI67" s="95"/>
      <c r="DJ67" s="95"/>
      <c r="DK67" s="95"/>
      <c r="DL67" s="9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nPnMji8z4Y/ni/aAObDHj91cAFbhGqJNK5050CsXjIYDqG0i2ZntJqsaJ8w569XRqGRUpO91/Vb/N0DEaTaUig==" saltValue="fyrn1Th1RSkVxIEHDarfPg=="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4140625" style="50" customWidth="1"/>
    <col min="37" max="44" width="17" style="50" customWidth="1"/>
    <col min="45" max="45" width="6.109375" style="96" customWidth="1"/>
    <col min="46" max="46" width="3" style="97" customWidth="1"/>
    <col min="47" max="47" width="19.109375" style="50" hidden="1" customWidth="1"/>
    <col min="48" max="52" width="12.6640625" style="50" hidden="1" customWidth="1"/>
    <col min="53" max="53" width="8.6640625" style="50" hidden="1" customWidth="1"/>
    <col min="54" max="16384" width="8.6640625" style="50" hidden="1"/>
  </cols>
  <sheetData>
    <row r="1" spans="1:46" ht="13.2" x14ac:dyDescent="0.2">
      <c r="AS1" s="108"/>
      <c r="AT1" s="108"/>
    </row>
    <row r="2" spans="1:46" ht="13.2" x14ac:dyDescent="0.2">
      <c r="AS2" s="108"/>
      <c r="AT2" s="108"/>
    </row>
    <row r="3" spans="1:46" ht="13.2" x14ac:dyDescent="0.2">
      <c r="AS3" s="108"/>
      <c r="AT3" s="108"/>
    </row>
    <row r="4" spans="1:46" ht="13.2" x14ac:dyDescent="0.2">
      <c r="AS4" s="108"/>
      <c r="AT4" s="108"/>
    </row>
    <row r="5" spans="1:46" ht="16.2" x14ac:dyDescent="0.2">
      <c r="A5" s="99" t="s">
        <v>495</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ht="13.2" x14ac:dyDescent="0.2">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221</v>
      </c>
      <c r="AL6" s="102"/>
      <c r="AM6" s="102"/>
      <c r="AN6" s="102"/>
      <c r="AO6" s="108"/>
      <c r="AP6" s="108"/>
      <c r="AQ6" s="108"/>
      <c r="AR6" s="108"/>
    </row>
    <row r="7" spans="1:46" ht="13.2" x14ac:dyDescent="0.2">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17" t="s">
        <v>87</v>
      </c>
      <c r="AP7" s="144"/>
      <c r="AQ7" s="155" t="s">
        <v>496</v>
      </c>
      <c r="AR7" s="169"/>
    </row>
    <row r="8" spans="1:46" ht="13.2" x14ac:dyDescent="0.2">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18"/>
      <c r="AP8" s="145" t="s">
        <v>497</v>
      </c>
      <c r="AQ8" s="156" t="s">
        <v>499</v>
      </c>
      <c r="AR8" s="170" t="s">
        <v>152</v>
      </c>
    </row>
    <row r="9" spans="1:46" ht="13.2" x14ac:dyDescent="0.2">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02" t="s">
        <v>500</v>
      </c>
      <c r="AL9" s="1003"/>
      <c r="AM9" s="1003"/>
      <c r="AN9" s="1004"/>
      <c r="AO9" s="134">
        <v>1409413</v>
      </c>
      <c r="AP9" s="134">
        <v>52844</v>
      </c>
      <c r="AQ9" s="157">
        <v>63072</v>
      </c>
      <c r="AR9" s="171">
        <v>-16.2</v>
      </c>
    </row>
    <row r="10" spans="1:46" ht="13.2" x14ac:dyDescent="0.2">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02" t="s">
        <v>494</v>
      </c>
      <c r="AL10" s="1003"/>
      <c r="AM10" s="1003"/>
      <c r="AN10" s="1004"/>
      <c r="AO10" s="135">
        <v>225996</v>
      </c>
      <c r="AP10" s="135">
        <v>8473</v>
      </c>
      <c r="AQ10" s="158">
        <v>6862</v>
      </c>
      <c r="AR10" s="172">
        <v>23.5</v>
      </c>
    </row>
    <row r="11" spans="1:46" ht="13.5" customHeight="1" x14ac:dyDescent="0.2">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02" t="s">
        <v>207</v>
      </c>
      <c r="AL11" s="1003"/>
      <c r="AM11" s="1003"/>
      <c r="AN11" s="1004"/>
      <c r="AO11" s="135">
        <v>322372</v>
      </c>
      <c r="AP11" s="135">
        <v>12087</v>
      </c>
      <c r="AQ11" s="158">
        <v>9054</v>
      </c>
      <c r="AR11" s="172">
        <v>33.5</v>
      </c>
    </row>
    <row r="12" spans="1:46" ht="13.5" customHeight="1" x14ac:dyDescent="0.2">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02" t="s">
        <v>394</v>
      </c>
      <c r="AL12" s="1003"/>
      <c r="AM12" s="1003"/>
      <c r="AN12" s="1004"/>
      <c r="AO12" s="135" t="s">
        <v>201</v>
      </c>
      <c r="AP12" s="135" t="s">
        <v>201</v>
      </c>
      <c r="AQ12" s="158">
        <v>361</v>
      </c>
      <c r="AR12" s="172" t="s">
        <v>201</v>
      </c>
    </row>
    <row r="13" spans="1:46" ht="13.5" customHeight="1" x14ac:dyDescent="0.2">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02" t="s">
        <v>238</v>
      </c>
      <c r="AL13" s="1003"/>
      <c r="AM13" s="1003"/>
      <c r="AN13" s="1004"/>
      <c r="AO13" s="135" t="s">
        <v>201</v>
      </c>
      <c r="AP13" s="135" t="s">
        <v>201</v>
      </c>
      <c r="AQ13" s="158" t="s">
        <v>201</v>
      </c>
      <c r="AR13" s="172" t="s">
        <v>201</v>
      </c>
    </row>
    <row r="14" spans="1:46" ht="13.5" customHeight="1" x14ac:dyDescent="0.2">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02" t="s">
        <v>291</v>
      </c>
      <c r="AL14" s="1003"/>
      <c r="AM14" s="1003"/>
      <c r="AN14" s="1004"/>
      <c r="AO14" s="135">
        <v>68503</v>
      </c>
      <c r="AP14" s="135">
        <v>2568</v>
      </c>
      <c r="AQ14" s="158">
        <v>2718</v>
      </c>
      <c r="AR14" s="172">
        <v>-5.5</v>
      </c>
    </row>
    <row r="15" spans="1:46" ht="13.5" customHeight="1" x14ac:dyDescent="0.2">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02" t="s">
        <v>501</v>
      </c>
      <c r="AL15" s="1003"/>
      <c r="AM15" s="1003"/>
      <c r="AN15" s="1004"/>
      <c r="AO15" s="135">
        <v>44382</v>
      </c>
      <c r="AP15" s="135">
        <v>1664</v>
      </c>
      <c r="AQ15" s="158">
        <v>1384</v>
      </c>
      <c r="AR15" s="172">
        <v>20.2</v>
      </c>
    </row>
    <row r="16" spans="1:46" ht="13.2" x14ac:dyDescent="0.2">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05" t="s">
        <v>311</v>
      </c>
      <c r="AL16" s="1006"/>
      <c r="AM16" s="1006"/>
      <c r="AN16" s="1007"/>
      <c r="AO16" s="135">
        <v>-145390</v>
      </c>
      <c r="AP16" s="135">
        <v>-5451</v>
      </c>
      <c r="AQ16" s="158">
        <v>-5449</v>
      </c>
      <c r="AR16" s="172">
        <v>0</v>
      </c>
    </row>
    <row r="17" spans="1:46" ht="13.2" x14ac:dyDescent="0.2">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05" t="s">
        <v>276</v>
      </c>
      <c r="AL17" s="1006"/>
      <c r="AM17" s="1006"/>
      <c r="AN17" s="1007"/>
      <c r="AO17" s="135">
        <v>1925276</v>
      </c>
      <c r="AP17" s="135">
        <v>72186</v>
      </c>
      <c r="AQ17" s="158">
        <v>78003</v>
      </c>
      <c r="AR17" s="172">
        <v>-7.5</v>
      </c>
    </row>
    <row r="18" spans="1:46" ht="13.2" x14ac:dyDescent="0.2">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ht="13.2" x14ac:dyDescent="0.2">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174</v>
      </c>
      <c r="AL19" s="108"/>
      <c r="AM19" s="108"/>
      <c r="AN19" s="108"/>
      <c r="AO19" s="108"/>
      <c r="AP19" s="108"/>
      <c r="AQ19" s="108"/>
      <c r="AR19" s="108"/>
    </row>
    <row r="20" spans="1:46" ht="13.2" x14ac:dyDescent="0.2">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502</v>
      </c>
      <c r="AP20" s="146" t="s">
        <v>331</v>
      </c>
      <c r="AQ20" s="159" t="s">
        <v>40</v>
      </c>
      <c r="AR20" s="173"/>
    </row>
    <row r="21" spans="1:46" s="98" customFormat="1" ht="13.2" x14ac:dyDescent="0.2">
      <c r="A21" s="100"/>
      <c r="AK21" s="1008" t="s">
        <v>503</v>
      </c>
      <c r="AL21" s="1009"/>
      <c r="AM21" s="1009"/>
      <c r="AN21" s="1010"/>
      <c r="AO21" s="137">
        <v>6.67</v>
      </c>
      <c r="AP21" s="147">
        <v>7.51</v>
      </c>
      <c r="AQ21" s="160">
        <v>-0.84</v>
      </c>
      <c r="AS21" s="179"/>
      <c r="AT21" s="100"/>
    </row>
    <row r="22" spans="1:46" s="98" customFormat="1" ht="13.2" x14ac:dyDescent="0.2">
      <c r="A22" s="100"/>
      <c r="AK22" s="1008" t="s">
        <v>504</v>
      </c>
      <c r="AL22" s="1009"/>
      <c r="AM22" s="1009"/>
      <c r="AN22" s="1010"/>
      <c r="AO22" s="138">
        <v>98.1</v>
      </c>
      <c r="AP22" s="148">
        <v>97.1</v>
      </c>
      <c r="AQ22" s="161">
        <v>1</v>
      </c>
      <c r="AR22" s="149"/>
      <c r="AS22" s="179"/>
      <c r="AT22" s="100"/>
    </row>
    <row r="23" spans="1:46" s="98" customFormat="1" ht="13.2" x14ac:dyDescent="0.2">
      <c r="A23" s="100"/>
      <c r="AP23" s="149"/>
      <c r="AQ23" s="149"/>
      <c r="AR23" s="149"/>
      <c r="AS23" s="179"/>
      <c r="AT23" s="100"/>
    </row>
    <row r="24" spans="1:46" s="98" customFormat="1" ht="13.2" x14ac:dyDescent="0.2">
      <c r="A24" s="100"/>
      <c r="AP24" s="149"/>
      <c r="AQ24" s="149"/>
      <c r="AR24" s="149"/>
      <c r="AS24" s="179"/>
      <c r="AT24" s="100"/>
    </row>
    <row r="25" spans="1:46" s="98" customFormat="1" ht="13.2" x14ac:dyDescent="0.2">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ht="13.2" x14ac:dyDescent="0.2">
      <c r="A26" s="102" t="s">
        <v>505</v>
      </c>
      <c r="AP26" s="149"/>
      <c r="AQ26" s="149"/>
      <c r="AR26" s="149"/>
      <c r="AS26" s="102"/>
      <c r="AT26" s="102"/>
    </row>
    <row r="27" spans="1:46" ht="13.2" x14ac:dyDescent="0.2">
      <c r="A27" s="103"/>
      <c r="AO27" s="108"/>
      <c r="AP27" s="108"/>
      <c r="AQ27" s="108"/>
      <c r="AR27" s="108"/>
      <c r="AS27" s="108"/>
      <c r="AT27" s="108"/>
    </row>
    <row r="28" spans="1:46" ht="16.2" x14ac:dyDescent="0.2">
      <c r="A28" s="99" t="s">
        <v>267</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ht="13.2" x14ac:dyDescent="0.2">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121</v>
      </c>
      <c r="AL29" s="102"/>
      <c r="AM29" s="102"/>
      <c r="AN29" s="102"/>
      <c r="AO29" s="108"/>
      <c r="AP29" s="108"/>
      <c r="AQ29" s="108"/>
      <c r="AR29" s="108"/>
      <c r="AS29" s="182"/>
    </row>
    <row r="30" spans="1:46" ht="13.2" x14ac:dyDescent="0.2">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17" t="s">
        <v>87</v>
      </c>
      <c r="AP30" s="144"/>
      <c r="AQ30" s="155" t="s">
        <v>496</v>
      </c>
      <c r="AR30" s="169"/>
    </row>
    <row r="31" spans="1:46" ht="13.2" x14ac:dyDescent="0.2">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18"/>
      <c r="AP31" s="145" t="s">
        <v>497</v>
      </c>
      <c r="AQ31" s="156" t="s">
        <v>499</v>
      </c>
      <c r="AR31" s="170" t="s">
        <v>152</v>
      </c>
    </row>
    <row r="32" spans="1:46" ht="27" customHeight="1" x14ac:dyDescent="0.2">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21" t="s">
        <v>506</v>
      </c>
      <c r="AL32" s="1022"/>
      <c r="AM32" s="1022"/>
      <c r="AN32" s="1023"/>
      <c r="AO32" s="135">
        <v>764826</v>
      </c>
      <c r="AP32" s="135">
        <v>28676</v>
      </c>
      <c r="AQ32" s="162">
        <v>34855</v>
      </c>
      <c r="AR32" s="172">
        <v>-17.7</v>
      </c>
    </row>
    <row r="33" spans="1:46" ht="13.5" customHeight="1" x14ac:dyDescent="0.2">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21" t="s">
        <v>507</v>
      </c>
      <c r="AL33" s="1022"/>
      <c r="AM33" s="1022"/>
      <c r="AN33" s="1023"/>
      <c r="AO33" s="135" t="s">
        <v>201</v>
      </c>
      <c r="AP33" s="135" t="s">
        <v>201</v>
      </c>
      <c r="AQ33" s="162" t="s">
        <v>201</v>
      </c>
      <c r="AR33" s="172" t="s">
        <v>201</v>
      </c>
    </row>
    <row r="34" spans="1:46" ht="27" customHeight="1" x14ac:dyDescent="0.2">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21" t="s">
        <v>59</v>
      </c>
      <c r="AL34" s="1022"/>
      <c r="AM34" s="1022"/>
      <c r="AN34" s="1023"/>
      <c r="AO34" s="135" t="s">
        <v>201</v>
      </c>
      <c r="AP34" s="135" t="s">
        <v>201</v>
      </c>
      <c r="AQ34" s="162" t="s">
        <v>201</v>
      </c>
      <c r="AR34" s="172" t="s">
        <v>201</v>
      </c>
    </row>
    <row r="35" spans="1:46" ht="27" customHeight="1" x14ac:dyDescent="0.2">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21" t="s">
        <v>508</v>
      </c>
      <c r="AL35" s="1022"/>
      <c r="AM35" s="1022"/>
      <c r="AN35" s="1023"/>
      <c r="AO35" s="135">
        <v>134268</v>
      </c>
      <c r="AP35" s="135">
        <v>5034</v>
      </c>
      <c r="AQ35" s="162">
        <v>15141</v>
      </c>
      <c r="AR35" s="172">
        <v>-66.8</v>
      </c>
    </row>
    <row r="36" spans="1:46" ht="27" customHeight="1" x14ac:dyDescent="0.2">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21" t="s">
        <v>34</v>
      </c>
      <c r="AL36" s="1022"/>
      <c r="AM36" s="1022"/>
      <c r="AN36" s="1023"/>
      <c r="AO36" s="135">
        <v>98434</v>
      </c>
      <c r="AP36" s="135">
        <v>3691</v>
      </c>
      <c r="AQ36" s="162">
        <v>2517</v>
      </c>
      <c r="AR36" s="172">
        <v>46.6</v>
      </c>
    </row>
    <row r="37" spans="1:46" ht="13.5" customHeight="1" x14ac:dyDescent="0.2">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21" t="s">
        <v>344</v>
      </c>
      <c r="AL37" s="1022"/>
      <c r="AM37" s="1022"/>
      <c r="AN37" s="1023"/>
      <c r="AO37" s="135">
        <v>1733</v>
      </c>
      <c r="AP37" s="135">
        <v>65</v>
      </c>
      <c r="AQ37" s="162">
        <v>522</v>
      </c>
      <c r="AR37" s="172">
        <v>-87.5</v>
      </c>
    </row>
    <row r="38" spans="1:46" ht="27" customHeight="1" x14ac:dyDescent="0.2">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24" t="s">
        <v>509</v>
      </c>
      <c r="AL38" s="1025"/>
      <c r="AM38" s="1025"/>
      <c r="AN38" s="1026"/>
      <c r="AO38" s="139" t="s">
        <v>201</v>
      </c>
      <c r="AP38" s="139" t="s">
        <v>201</v>
      </c>
      <c r="AQ38" s="163">
        <v>1</v>
      </c>
      <c r="AR38" s="161" t="s">
        <v>201</v>
      </c>
      <c r="AS38" s="182"/>
    </row>
    <row r="39" spans="1:46" ht="13.2" x14ac:dyDescent="0.2">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24" t="s">
        <v>85</v>
      </c>
      <c r="AL39" s="1025"/>
      <c r="AM39" s="1025"/>
      <c r="AN39" s="1026"/>
      <c r="AO39" s="135">
        <v>-81493</v>
      </c>
      <c r="AP39" s="135">
        <v>-3055</v>
      </c>
      <c r="AQ39" s="162">
        <v>-2915</v>
      </c>
      <c r="AR39" s="172">
        <v>4.8</v>
      </c>
      <c r="AS39" s="182"/>
    </row>
    <row r="40" spans="1:46" ht="27" customHeight="1" x14ac:dyDescent="0.2">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21" t="s">
        <v>510</v>
      </c>
      <c r="AL40" s="1022"/>
      <c r="AM40" s="1022"/>
      <c r="AN40" s="1023"/>
      <c r="AO40" s="135">
        <v>-559309</v>
      </c>
      <c r="AP40" s="135">
        <v>-20971</v>
      </c>
      <c r="AQ40" s="162">
        <v>-35363</v>
      </c>
      <c r="AR40" s="172">
        <v>-40.700000000000003</v>
      </c>
      <c r="AS40" s="182"/>
    </row>
    <row r="41" spans="1:46" ht="13.2" x14ac:dyDescent="0.2">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11" t="s">
        <v>382</v>
      </c>
      <c r="AL41" s="1012"/>
      <c r="AM41" s="1012"/>
      <c r="AN41" s="1013"/>
      <c r="AO41" s="135">
        <v>358459</v>
      </c>
      <c r="AP41" s="135">
        <v>13440</v>
      </c>
      <c r="AQ41" s="162">
        <v>14758</v>
      </c>
      <c r="AR41" s="172">
        <v>-8.9</v>
      </c>
      <c r="AS41" s="182"/>
    </row>
    <row r="42" spans="1:46" ht="13.2" x14ac:dyDescent="0.2">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360</v>
      </c>
      <c r="AL42" s="108"/>
      <c r="AM42" s="108"/>
      <c r="AN42" s="108"/>
      <c r="AO42" s="108"/>
      <c r="AP42" s="108"/>
      <c r="AQ42" s="149"/>
      <c r="AR42" s="149"/>
      <c r="AS42" s="182"/>
    </row>
    <row r="43" spans="1:46" ht="13.2" x14ac:dyDescent="0.2">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ht="13.2" x14ac:dyDescent="0.2">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ht="13.2" x14ac:dyDescent="0.2">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ht="13.2" x14ac:dyDescent="0.2">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2">
      <c r="A47" s="106" t="s">
        <v>511</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ht="13.2" x14ac:dyDescent="0.2">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512</v>
      </c>
      <c r="AL48" s="105"/>
      <c r="AM48" s="105"/>
      <c r="AN48" s="105"/>
      <c r="AO48" s="105"/>
      <c r="AP48" s="105"/>
      <c r="AQ48" s="150"/>
      <c r="AR48" s="105"/>
    </row>
    <row r="49" spans="1:44" ht="13.5" customHeight="1" x14ac:dyDescent="0.2">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19" t="s">
        <v>87</v>
      </c>
      <c r="AN49" s="1014" t="s">
        <v>439</v>
      </c>
      <c r="AO49" s="1015"/>
      <c r="AP49" s="1015"/>
      <c r="AQ49" s="1015"/>
      <c r="AR49" s="1016"/>
    </row>
    <row r="50" spans="1:44" ht="13.2" x14ac:dyDescent="0.2">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20"/>
      <c r="AN50" s="131" t="s">
        <v>486</v>
      </c>
      <c r="AO50" s="141" t="s">
        <v>487</v>
      </c>
      <c r="AP50" s="152" t="s">
        <v>513</v>
      </c>
      <c r="AQ50" s="165" t="s">
        <v>379</v>
      </c>
      <c r="AR50" s="175" t="s">
        <v>514</v>
      </c>
    </row>
    <row r="51" spans="1:44" ht="13.2" x14ac:dyDescent="0.2">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387</v>
      </c>
      <c r="AL51" s="120"/>
      <c r="AM51" s="125">
        <v>1520158</v>
      </c>
      <c r="AN51" s="132">
        <v>55958</v>
      </c>
      <c r="AO51" s="142">
        <v>31</v>
      </c>
      <c r="AP51" s="153">
        <v>59668</v>
      </c>
      <c r="AQ51" s="166">
        <v>-14.1</v>
      </c>
      <c r="AR51" s="176">
        <v>45.1</v>
      </c>
    </row>
    <row r="52" spans="1:44" ht="13.2" x14ac:dyDescent="0.2">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278</v>
      </c>
      <c r="AM52" s="126">
        <v>1038534</v>
      </c>
      <c r="AN52" s="133">
        <v>38229</v>
      </c>
      <c r="AO52" s="143">
        <v>76.599999999999994</v>
      </c>
      <c r="AP52" s="154">
        <v>31515</v>
      </c>
      <c r="AQ52" s="167">
        <v>0</v>
      </c>
      <c r="AR52" s="177">
        <v>76.599999999999994</v>
      </c>
    </row>
    <row r="53" spans="1:44" ht="13.2" x14ac:dyDescent="0.2">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235</v>
      </c>
      <c r="AL53" s="120"/>
      <c r="AM53" s="125">
        <v>1960602</v>
      </c>
      <c r="AN53" s="132">
        <v>72736</v>
      </c>
      <c r="AO53" s="142">
        <v>30</v>
      </c>
      <c r="AP53" s="153">
        <v>56894</v>
      </c>
      <c r="AQ53" s="166">
        <v>-4.5999999999999996</v>
      </c>
      <c r="AR53" s="176">
        <v>34.6</v>
      </c>
    </row>
    <row r="54" spans="1:44" ht="13.2" x14ac:dyDescent="0.2">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278</v>
      </c>
      <c r="AM54" s="126">
        <v>1275429</v>
      </c>
      <c r="AN54" s="133">
        <v>47317</v>
      </c>
      <c r="AO54" s="143">
        <v>23.8</v>
      </c>
      <c r="AP54" s="154">
        <v>32548</v>
      </c>
      <c r="AQ54" s="167">
        <v>3.3</v>
      </c>
      <c r="AR54" s="177">
        <v>20.5</v>
      </c>
    </row>
    <row r="55" spans="1:44" ht="13.2" x14ac:dyDescent="0.2">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132</v>
      </c>
      <c r="AL55" s="120"/>
      <c r="AM55" s="125">
        <v>1453936</v>
      </c>
      <c r="AN55" s="132">
        <v>54074</v>
      </c>
      <c r="AO55" s="142">
        <v>-25.7</v>
      </c>
      <c r="AP55" s="153">
        <v>57122</v>
      </c>
      <c r="AQ55" s="166">
        <v>0.4</v>
      </c>
      <c r="AR55" s="176">
        <v>-26.1</v>
      </c>
    </row>
    <row r="56" spans="1:44" ht="13.2" x14ac:dyDescent="0.2">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278</v>
      </c>
      <c r="AM56" s="126">
        <v>308780</v>
      </c>
      <c r="AN56" s="133">
        <v>11484</v>
      </c>
      <c r="AO56" s="143">
        <v>-75.7</v>
      </c>
      <c r="AP56" s="154">
        <v>36191</v>
      </c>
      <c r="AQ56" s="167">
        <v>11.2</v>
      </c>
      <c r="AR56" s="177">
        <v>-86.9</v>
      </c>
    </row>
    <row r="57" spans="1:44" ht="13.2" x14ac:dyDescent="0.2">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233</v>
      </c>
      <c r="AL57" s="120"/>
      <c r="AM57" s="125">
        <v>1301830</v>
      </c>
      <c r="AN57" s="132">
        <v>48563</v>
      </c>
      <c r="AO57" s="142">
        <v>-10.199999999999999</v>
      </c>
      <c r="AP57" s="153">
        <v>53655</v>
      </c>
      <c r="AQ57" s="166">
        <v>-6.1</v>
      </c>
      <c r="AR57" s="176">
        <v>-4.0999999999999996</v>
      </c>
    </row>
    <row r="58" spans="1:44" ht="13.2" x14ac:dyDescent="0.2">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278</v>
      </c>
      <c r="AM58" s="126">
        <v>219174</v>
      </c>
      <c r="AN58" s="133">
        <v>8176</v>
      </c>
      <c r="AO58" s="143">
        <v>-28.8</v>
      </c>
      <c r="AP58" s="154">
        <v>32719</v>
      </c>
      <c r="AQ58" s="167">
        <v>-9.6</v>
      </c>
      <c r="AR58" s="177">
        <v>-19.2</v>
      </c>
    </row>
    <row r="59" spans="1:44" ht="13.2" x14ac:dyDescent="0.2">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498</v>
      </c>
      <c r="AL59" s="120"/>
      <c r="AM59" s="125">
        <v>1016316</v>
      </c>
      <c r="AN59" s="132">
        <v>38106</v>
      </c>
      <c r="AO59" s="142">
        <v>-21.5</v>
      </c>
      <c r="AP59" s="153">
        <v>53869</v>
      </c>
      <c r="AQ59" s="166">
        <v>0.4</v>
      </c>
      <c r="AR59" s="176">
        <v>-21.9</v>
      </c>
    </row>
    <row r="60" spans="1:44" ht="13.2" x14ac:dyDescent="0.2">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278</v>
      </c>
      <c r="AM60" s="126">
        <v>487897</v>
      </c>
      <c r="AN60" s="133">
        <v>18293</v>
      </c>
      <c r="AO60" s="143">
        <v>123.7</v>
      </c>
      <c r="AP60" s="154">
        <v>35046</v>
      </c>
      <c r="AQ60" s="167">
        <v>7.1</v>
      </c>
      <c r="AR60" s="177">
        <v>116.6</v>
      </c>
    </row>
    <row r="61" spans="1:44" ht="13.2" x14ac:dyDescent="0.2">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515</v>
      </c>
      <c r="AL61" s="123"/>
      <c r="AM61" s="125">
        <v>1450568</v>
      </c>
      <c r="AN61" s="132">
        <v>53887</v>
      </c>
      <c r="AO61" s="142">
        <v>0.7</v>
      </c>
      <c r="AP61" s="153">
        <v>56242</v>
      </c>
      <c r="AQ61" s="168">
        <v>-4.8</v>
      </c>
      <c r="AR61" s="176">
        <v>5.5</v>
      </c>
    </row>
    <row r="62" spans="1:44" ht="13.2" x14ac:dyDescent="0.2">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278</v>
      </c>
      <c r="AM62" s="126">
        <v>665963</v>
      </c>
      <c r="AN62" s="133">
        <v>24700</v>
      </c>
      <c r="AO62" s="143">
        <v>23.9</v>
      </c>
      <c r="AP62" s="154">
        <v>33604</v>
      </c>
      <c r="AQ62" s="167">
        <v>2.4</v>
      </c>
      <c r="AR62" s="177">
        <v>21.5</v>
      </c>
    </row>
    <row r="63" spans="1:44" ht="13.2" x14ac:dyDescent="0.2">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ht="13.2" x14ac:dyDescent="0.2">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ht="13.2" x14ac:dyDescent="0.2">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ht="13.2" x14ac:dyDescent="0.2">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2">
      <c r="AK67" s="108"/>
      <c r="AL67" s="108"/>
      <c r="AM67" s="108"/>
      <c r="AN67" s="108"/>
      <c r="AO67" s="108"/>
      <c r="AP67" s="108"/>
      <c r="AQ67" s="108"/>
      <c r="AR67" s="108"/>
      <c r="AS67" s="108"/>
      <c r="AT67" s="108"/>
    </row>
    <row r="68" spans="1:46" ht="13.5" hidden="1" customHeight="1" x14ac:dyDescent="0.2">
      <c r="AK68" s="108"/>
      <c r="AL68" s="108"/>
      <c r="AM68" s="108"/>
      <c r="AN68" s="108"/>
      <c r="AO68" s="108"/>
      <c r="AP68" s="108"/>
      <c r="AQ68" s="108"/>
      <c r="AR68" s="108"/>
    </row>
    <row r="69" spans="1:46" ht="13.5" hidden="1" customHeight="1" x14ac:dyDescent="0.2">
      <c r="AK69" s="108"/>
      <c r="AL69" s="108"/>
      <c r="AM69" s="108"/>
      <c r="AN69" s="108"/>
      <c r="AO69" s="108"/>
      <c r="AP69" s="108"/>
      <c r="AQ69" s="108"/>
      <c r="AR69" s="108"/>
    </row>
    <row r="70" spans="1:46" ht="13.2" hidden="1" x14ac:dyDescent="0.2">
      <c r="AK70" s="108"/>
      <c r="AL70" s="108"/>
      <c r="AM70" s="108"/>
      <c r="AN70" s="108"/>
      <c r="AO70" s="108"/>
      <c r="AP70" s="108"/>
      <c r="AQ70" s="108"/>
      <c r="AR70" s="108"/>
    </row>
    <row r="71" spans="1:46" ht="13.2" hidden="1" x14ac:dyDescent="0.2">
      <c r="AK71" s="108"/>
      <c r="AL71" s="108"/>
      <c r="AM71" s="108"/>
      <c r="AN71" s="108"/>
      <c r="AO71" s="108"/>
      <c r="AP71" s="108"/>
      <c r="AQ71" s="108"/>
      <c r="AR71" s="108"/>
    </row>
    <row r="72" spans="1:46" ht="13.2" hidden="1" x14ac:dyDescent="0.2">
      <c r="AK72" s="108"/>
      <c r="AL72" s="108"/>
      <c r="AM72" s="108"/>
      <c r="AN72" s="108"/>
      <c r="AO72" s="108"/>
      <c r="AP72" s="108"/>
      <c r="AQ72" s="108"/>
      <c r="AR72" s="108"/>
    </row>
    <row r="73" spans="1:46" ht="13.2" hidden="1" x14ac:dyDescent="0.2">
      <c r="AK73" s="108"/>
      <c r="AL73" s="108"/>
      <c r="AM73" s="108"/>
      <c r="AN73" s="108"/>
      <c r="AO73" s="108"/>
      <c r="AP73" s="108"/>
      <c r="AQ73" s="108"/>
      <c r="AR73" s="108"/>
    </row>
    <row r="74" spans="1:46" ht="13.2" hidden="1" x14ac:dyDescent="0.2"/>
  </sheetData>
  <sheetProtection algorithmName="SHA-512" hashValue="PyLouV7grImYBnVaXyYr1qKLVJY19NTsgvlZrETUvLB5sdz1iIQqsguXeFkao3MaETWMzmIE9kncgYDxbMmvNw==" saltValue="mS+yen+W5pEZjIXw/Hrksg=="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SheetLayoutView="55" workbookViewId="0"/>
  </sheetViews>
  <sheetFormatPr defaultColWidth="0" defaultRowHeight="13.5" customHeight="1" zeroHeight="1" x14ac:dyDescent="0.2"/>
  <cols>
    <col min="1" max="125" width="2.44140625" style="94" customWidth="1"/>
    <col min="126" max="126" width="9" style="95" hidden="1" customWidth="1"/>
    <col min="127" max="16384" width="9" style="95" hidden="1"/>
  </cols>
  <sheetData>
    <row r="1" spans="2:125" ht="13.5" customHeight="1" x14ac:dyDescent="0.2">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ht="13.2" x14ac:dyDescent="0.2">
      <c r="B2" s="95"/>
      <c r="DG2" s="95"/>
    </row>
    <row r="3" spans="2:125" ht="13.2" x14ac:dyDescent="0.2">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ht="13.2" x14ac:dyDescent="0.2"/>
    <row r="5" spans="2:125" ht="13.2" x14ac:dyDescent="0.2"/>
    <row r="6" spans="2:125" ht="13.2" x14ac:dyDescent="0.2"/>
    <row r="7" spans="2:125" ht="13.2" x14ac:dyDescent="0.2"/>
    <row r="8" spans="2:125" ht="13.2" x14ac:dyDescent="0.2"/>
    <row r="9" spans="2:125" ht="13.2" x14ac:dyDescent="0.2">
      <c r="DU9" s="9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95"/>
    </row>
    <row r="18" spans="125:125" ht="13.2" x14ac:dyDescent="0.2"/>
    <row r="19" spans="125:125" ht="13.2" x14ac:dyDescent="0.2"/>
    <row r="20" spans="125:125" ht="13.2" x14ac:dyDescent="0.2">
      <c r="DU20" s="95"/>
    </row>
    <row r="21" spans="125:125" ht="13.2" x14ac:dyDescent="0.2">
      <c r="DU21" s="9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95"/>
    </row>
    <row r="29" spans="125:125" ht="13.2" x14ac:dyDescent="0.2"/>
    <row r="30" spans="125:125" ht="13.2" x14ac:dyDescent="0.2"/>
    <row r="31" spans="125:125" ht="13.2" x14ac:dyDescent="0.2"/>
    <row r="32" spans="125:125" ht="13.2" x14ac:dyDescent="0.2"/>
    <row r="33" spans="2:125" ht="13.2" x14ac:dyDescent="0.2">
      <c r="B33" s="95"/>
      <c r="G33" s="95"/>
      <c r="I33" s="95"/>
    </row>
    <row r="34" spans="2:125" ht="13.2" x14ac:dyDescent="0.2">
      <c r="C34" s="95"/>
      <c r="P34" s="95"/>
      <c r="DE34" s="95"/>
      <c r="DH34" s="95"/>
    </row>
    <row r="35" spans="2:125" ht="13.2" x14ac:dyDescent="0.2">
      <c r="D35" s="95"/>
      <c r="E35" s="95"/>
      <c r="DG35" s="95"/>
      <c r="DJ35" s="95"/>
      <c r="DP35" s="95"/>
      <c r="DQ35" s="95"/>
      <c r="DR35" s="95"/>
      <c r="DS35" s="95"/>
      <c r="DT35" s="95"/>
      <c r="DU35" s="95"/>
    </row>
    <row r="36" spans="2:125" ht="13.2" x14ac:dyDescent="0.2">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ht="13.2" x14ac:dyDescent="0.2">
      <c r="DU37" s="95"/>
    </row>
    <row r="38" spans="2:125" ht="13.2" x14ac:dyDescent="0.2">
      <c r="DT38" s="95"/>
      <c r="DU38" s="95"/>
    </row>
    <row r="39" spans="2:125" ht="13.2" x14ac:dyDescent="0.2"/>
    <row r="40" spans="2:125" ht="13.2" x14ac:dyDescent="0.2">
      <c r="DH40" s="95"/>
    </row>
    <row r="41" spans="2:125" ht="13.2" x14ac:dyDescent="0.2">
      <c r="DE41" s="95"/>
    </row>
    <row r="42" spans="2:125" ht="13.2" x14ac:dyDescent="0.2">
      <c r="DG42" s="95"/>
      <c r="DJ42" s="95"/>
    </row>
    <row r="43" spans="2:125" ht="13.2" x14ac:dyDescent="0.2">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ht="13.2" x14ac:dyDescent="0.2">
      <c r="DU44" s="95"/>
    </row>
    <row r="45" spans="2:125" ht="13.2" x14ac:dyDescent="0.2"/>
    <row r="46" spans="2:125" ht="13.2" x14ac:dyDescent="0.2"/>
    <row r="47" spans="2:125" ht="13.2" x14ac:dyDescent="0.2"/>
    <row r="48" spans="2:125" ht="13.2" x14ac:dyDescent="0.2">
      <c r="DT48" s="95"/>
      <c r="DU48" s="95"/>
    </row>
    <row r="49" spans="120:125" ht="13.2" x14ac:dyDescent="0.2">
      <c r="DU49" s="95"/>
    </row>
    <row r="50" spans="120:125" ht="13.2" x14ac:dyDescent="0.2">
      <c r="DU50" s="95"/>
    </row>
    <row r="51" spans="120:125" ht="13.2" x14ac:dyDescent="0.2">
      <c r="DP51" s="95"/>
      <c r="DQ51" s="95"/>
      <c r="DR51" s="95"/>
      <c r="DS51" s="95"/>
      <c r="DT51" s="95"/>
      <c r="DU51" s="95"/>
    </row>
    <row r="52" spans="120:125" ht="13.2" x14ac:dyDescent="0.2"/>
    <row r="53" spans="120:125" ht="13.2" x14ac:dyDescent="0.2"/>
    <row r="54" spans="120:125" ht="13.2" x14ac:dyDescent="0.2">
      <c r="DU54" s="95"/>
    </row>
    <row r="55" spans="120:125" ht="13.2" x14ac:dyDescent="0.2"/>
    <row r="56" spans="120:125" ht="13.2" x14ac:dyDescent="0.2"/>
    <row r="57" spans="120:125" ht="13.2" x14ac:dyDescent="0.2"/>
    <row r="58" spans="120:125" ht="13.2" x14ac:dyDescent="0.2">
      <c r="DU58" s="95"/>
    </row>
    <row r="59" spans="120:125" ht="13.2" x14ac:dyDescent="0.2"/>
    <row r="60" spans="120:125" ht="13.2" x14ac:dyDescent="0.2"/>
    <row r="61" spans="120:125" ht="13.2" x14ac:dyDescent="0.2"/>
    <row r="62" spans="120:125" ht="13.2" x14ac:dyDescent="0.2"/>
    <row r="63" spans="120:125" ht="13.2" x14ac:dyDescent="0.2">
      <c r="DU63" s="95"/>
    </row>
    <row r="64" spans="120:125" ht="13.2" x14ac:dyDescent="0.2">
      <c r="DT64" s="95"/>
      <c r="DU64" s="95"/>
    </row>
    <row r="65" spans="123:125" ht="13.2" x14ac:dyDescent="0.2"/>
    <row r="66" spans="123:125" ht="13.2" x14ac:dyDescent="0.2"/>
    <row r="67" spans="123:125" ht="13.2" x14ac:dyDescent="0.2"/>
    <row r="68" spans="123:125" ht="13.2" x14ac:dyDescent="0.2"/>
    <row r="69" spans="123:125" ht="13.2" x14ac:dyDescent="0.2">
      <c r="DS69" s="95"/>
      <c r="DT69" s="95"/>
      <c r="DU69" s="9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95"/>
    </row>
    <row r="83" spans="116:125" ht="13.2" x14ac:dyDescent="0.2">
      <c r="DM83" s="95"/>
      <c r="DN83" s="95"/>
      <c r="DO83" s="95"/>
      <c r="DP83" s="95"/>
      <c r="DQ83" s="95"/>
      <c r="DR83" s="95"/>
      <c r="DS83" s="95"/>
      <c r="DT83" s="95"/>
      <c r="DU83" s="95"/>
    </row>
    <row r="84" spans="116:125" ht="13.2" x14ac:dyDescent="0.2"/>
    <row r="85" spans="116:125" ht="13.2" x14ac:dyDescent="0.2"/>
    <row r="86" spans="116:125" ht="13.2" x14ac:dyDescent="0.2"/>
    <row r="87" spans="116:125" ht="13.2" x14ac:dyDescent="0.2"/>
    <row r="88" spans="116:125" ht="13.2" x14ac:dyDescent="0.2">
      <c r="DU88" s="9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95"/>
      <c r="DT94" s="95"/>
      <c r="DU94" s="95"/>
    </row>
    <row r="95" spans="116:125" ht="13.5" customHeight="1" x14ac:dyDescent="0.2">
      <c r="DU95" s="9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95"/>
    </row>
    <row r="102" spans="124:125" ht="13.5" customHeight="1" x14ac:dyDescent="0.2"/>
    <row r="103" spans="124:125" ht="13.5" customHeight="1" x14ac:dyDescent="0.2"/>
    <row r="104" spans="124:125" ht="13.5" customHeight="1" x14ac:dyDescent="0.2">
      <c r="DT104" s="95"/>
      <c r="DU104" s="9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5" t="s">
        <v>102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95"/>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UJrmwEgWqZKlKK+rTGIndLVQkcYpeTC94QCFH4PuFMvYTxe1KcuvBohPigPjRO9lfrIwRIRh+OzwsIO8ceZT5g==" saltValue="EkvCVffUToA3ubgk73EY+g==" spinCount="100000" sheet="1" objects="1" scenarios="1"/>
  <phoneticPr fontId="5"/>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SheetLayoutView="55" workbookViewId="0"/>
  </sheetViews>
  <sheetFormatPr defaultColWidth="0" defaultRowHeight="13.5" customHeight="1" zeroHeight="1" x14ac:dyDescent="0.2"/>
  <cols>
    <col min="1" max="125" width="2.44140625" style="94" customWidth="1"/>
    <col min="126" max="142" width="0" style="95" hidden="1" customWidth="1"/>
    <col min="143" max="143" width="9" style="95" hidden="1" customWidth="1"/>
    <col min="144" max="16384" width="9" style="95" hidden="1"/>
  </cols>
  <sheetData>
    <row r="1" spans="1:125" ht="13.5" customHeight="1" x14ac:dyDescent="0.2">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ht="13.2" x14ac:dyDescent="0.2">
      <c r="B2" s="95"/>
      <c r="T2" s="95"/>
    </row>
    <row r="3" spans="1:125" ht="13.2" x14ac:dyDescent="0.2">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95"/>
      <c r="G33" s="95"/>
      <c r="I33" s="95"/>
    </row>
    <row r="34" spans="2:125" ht="13.2" x14ac:dyDescent="0.2">
      <c r="C34" s="95"/>
      <c r="P34" s="95"/>
      <c r="R34" s="95"/>
      <c r="U34" s="95"/>
    </row>
    <row r="35" spans="2:125" ht="13.2" x14ac:dyDescent="0.2">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ht="13.2" x14ac:dyDescent="0.2">
      <c r="F36" s="95"/>
      <c r="H36" s="95"/>
      <c r="J36" s="95"/>
      <c r="K36" s="95"/>
      <c r="L36" s="95"/>
      <c r="M36" s="95"/>
      <c r="N36" s="95"/>
      <c r="O36" s="95"/>
      <c r="Q36" s="95"/>
      <c r="S36" s="95"/>
      <c r="V36" s="95"/>
    </row>
    <row r="37" spans="2:125" ht="13.2" x14ac:dyDescent="0.2"/>
    <row r="38" spans="2:125" ht="13.2" x14ac:dyDescent="0.2"/>
    <row r="39" spans="2:125" ht="13.2" x14ac:dyDescent="0.2"/>
    <row r="40" spans="2:125" ht="13.2" x14ac:dyDescent="0.2">
      <c r="U40" s="95"/>
    </row>
    <row r="41" spans="2:125" ht="13.2" x14ac:dyDescent="0.2">
      <c r="R41" s="95"/>
    </row>
    <row r="42" spans="2:125" ht="13.2" x14ac:dyDescent="0.2">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ht="13.2" x14ac:dyDescent="0.2">
      <c r="Q43" s="95"/>
      <c r="S43" s="95"/>
      <c r="V43" s="9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4" t="s">
        <v>102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ZlTBK64xUtjoHf+CoSonwr3lCaJ71SY3q2XHs4Vuchdo0Ygr3jyHpmYycgsTBz4waEHP/fLPqsln84+baH0xAw==" saltValue="ax28oxwVqqBFU0RQxTHDgQ=="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J53"/>
  <sheetViews>
    <sheetView showGridLines="0" zoomScaleSheetLayoutView="100" workbookViewId="0"/>
  </sheetViews>
  <sheetFormatPr defaultColWidth="0" defaultRowHeight="13.5" customHeight="1" zeroHeight="1" x14ac:dyDescent="0.2"/>
  <cols>
    <col min="1" max="1" width="8.21875" style="50" customWidth="1"/>
    <col min="2" max="16" width="14.6640625" style="50" customWidth="1"/>
    <col min="17" max="17" width="0" style="50" hidden="1" customWidth="1"/>
    <col min="18" max="16384" width="0" style="5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103"/>
      <c r="C45" s="103"/>
      <c r="D45" s="103"/>
      <c r="E45" s="103"/>
      <c r="F45" s="103"/>
      <c r="G45" s="103"/>
      <c r="H45" s="103"/>
      <c r="I45" s="103"/>
      <c r="J45" s="198" t="s">
        <v>2</v>
      </c>
    </row>
    <row r="46" spans="2:10" ht="29.25" customHeight="1" x14ac:dyDescent="0.2">
      <c r="B46" s="184" t="s">
        <v>5</v>
      </c>
      <c r="C46" s="188"/>
      <c r="D46" s="188"/>
      <c r="E46" s="189" t="s">
        <v>14</v>
      </c>
      <c r="F46" s="190" t="s">
        <v>516</v>
      </c>
      <c r="G46" s="194" t="s">
        <v>376</v>
      </c>
      <c r="H46" s="194" t="s">
        <v>222</v>
      </c>
      <c r="I46" s="194" t="s">
        <v>413</v>
      </c>
      <c r="J46" s="199" t="s">
        <v>351</v>
      </c>
    </row>
    <row r="47" spans="2:10" ht="57.75" customHeight="1" x14ac:dyDescent="0.2">
      <c r="B47" s="185"/>
      <c r="C47" s="1027" t="s">
        <v>3</v>
      </c>
      <c r="D47" s="1027"/>
      <c r="E47" s="1028"/>
      <c r="F47" s="191">
        <v>38.89</v>
      </c>
      <c r="G47" s="195">
        <v>37.340000000000003</v>
      </c>
      <c r="H47" s="195">
        <v>36.43</v>
      </c>
      <c r="I47" s="195">
        <v>35.979999999999997</v>
      </c>
      <c r="J47" s="200">
        <v>37.770000000000003</v>
      </c>
    </row>
    <row r="48" spans="2:10" ht="57.75" customHeight="1" x14ac:dyDescent="0.2">
      <c r="B48" s="186"/>
      <c r="C48" s="1029" t="s">
        <v>10</v>
      </c>
      <c r="D48" s="1029"/>
      <c r="E48" s="1030"/>
      <c r="F48" s="192">
        <v>5.63</v>
      </c>
      <c r="G48" s="196">
        <v>7.63</v>
      </c>
      <c r="H48" s="196">
        <v>7.52</v>
      </c>
      <c r="I48" s="196">
        <v>5.82</v>
      </c>
      <c r="J48" s="201">
        <v>6.85</v>
      </c>
    </row>
    <row r="49" spans="2:10" ht="57.75" customHeight="1" x14ac:dyDescent="0.2">
      <c r="B49" s="187"/>
      <c r="C49" s="1031" t="s">
        <v>13</v>
      </c>
      <c r="D49" s="1031"/>
      <c r="E49" s="1032"/>
      <c r="F49" s="193" t="s">
        <v>517</v>
      </c>
      <c r="G49" s="197">
        <v>1.5</v>
      </c>
      <c r="H49" s="197" t="s">
        <v>309</v>
      </c>
      <c r="I49" s="197" t="s">
        <v>97</v>
      </c>
      <c r="J49" s="202">
        <v>2.82</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Y+xKthUrMpzbGtmbsJ0CXg5E3vYf6V6duxwX1iOd4hEXbbejoIK8D0Q5+Cn4h0ooqZ8clC+up1segeujp/R5jw==" saltValue="3JzwTj3Vye0WO/UD1/yNHw=="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2020-03-10T05:22:34Z</cp:lastPrinted>
  <dcterms:created xsi:type="dcterms:W3CDTF">2020-02-10T03:00:21Z</dcterms:created>
  <dcterms:modified xsi:type="dcterms:W3CDTF">2020-10-15T00:59:18Z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2020-03-05T04:35:33Z</vt:filetime>
  </property>
</Properties>
</file>