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ZAIMU\zaisei\決算統計\令和２年度決算\999 財政状況資料集\令和元年度決算追加分\"/>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l="1"/>
  <c r="AM34" i="10" l="1"/>
  <c r="BE34" i="10"/>
  <c r="BW34" i="10" l="1"/>
  <c r="BW35" i="10" s="1"/>
  <c r="BW36" i="10" s="1"/>
  <c r="BW37" i="10" s="1"/>
  <c r="BW38" i="10" s="1"/>
  <c r="BW39" i="10" s="1"/>
  <c r="CO34" i="10" l="1"/>
  <c r="CO35" i="10" s="1"/>
  <c r="CO36" i="10" s="1"/>
  <c r="CO37" i="10" s="1"/>
  <c r="CO38" i="10" s="1"/>
  <c r="CO39" i="10" s="1"/>
  <c r="CO40" i="10" s="1"/>
  <c r="CO41" i="10" s="1"/>
  <c r="CO42" i="10" s="1"/>
</calcChain>
</file>

<file path=xl/sharedStrings.xml><?xml version="1.0" encoding="utf-8"?>
<sst xmlns="http://schemas.openxmlformats.org/spreadsheetml/2006/main" count="1116" uniqueCount="624">
  <si>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</si>
  <si>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</si>
  <si>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</si>
  <si>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</si>
  <si>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</si>
  <si>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</si>
  <si>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</si>
  <si>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</si>
  <si>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</si>
  <si>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</si>
  <si>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</si>
  <si>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</si>
  <si>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</si>
  <si>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</si>
  <si>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</si>
  <si>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</si>
  <si>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</si>
  <si>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</si>
  <si>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</si>
  <si>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</si>
  <si>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</si>
  <si>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</si>
  <si>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</si>
  <si>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</si>
  <si>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</si>
  <si>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</si>
  <si>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</si>
  <si>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</si>
  <si>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</si>
  <si>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</si>
  <si>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</si>
  <si>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</si>
  <si>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</si>
  <si>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</si>
  <si>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</si>
  <si>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</si>
  <si>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</si>
  <si>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</si>
  <si>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</si>
  <si>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</si>
  <si>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</si>
  <si>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</si>
  <si>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</si>
  <si>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</si>
  <si>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</si>
  <si>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</si>
  <si>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</si>
  <si>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</si>
  <si>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</si>
  <si>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</si>
  <si>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</si>
  <si>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</si>
  <si>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</si>
  <si>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</si>
  <si>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</si>
  <si>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</si>
  <si>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</si>
  <si>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</si>
  <si>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</si>
  <si>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</si>
  <si>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</si>
  <si>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</si>
  <si>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</si>
  <si>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</si>
  <si>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</si>
  <si>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</si>
  <si>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</si>
  <si>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</si>
  <si>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</si>
  <si>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</si>
  <si>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</si>
  <si>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</si>
  <si>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</si>
  <si>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</si>
  <si>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</si>
  <si>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</si>
  <si>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</si>
  <si>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</si>
  <si>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</si>
  <si>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</si>
  <si>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</si>
  <si>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</si>
  <si>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</si>
  <si>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</si>
  <si>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</si>
  <si>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</si>
  <si>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</si>
  <si>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</si>
  <si>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</si>
  <si>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</si>
  <si>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</si>
  <si>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</si>
  <si>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</si>
  <si>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</si>
  <si>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</si>
  <si>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</si>
  <si>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</si>
  <si>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</si>
  <si>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</si>
  <si>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</si>
  <si>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</si>
  <si>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</si>
  <si>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</si>
  <si>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</si>
  <si>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</si>
  <si>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</si>
  <si>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</si>
  <si>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</si>
  <si>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</si>
  <si>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</si>
  <si>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</si>
  <si>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</si>
  <si>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</si>
  <si>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</si>
  <si>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</si>
  <si>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</si>
  <si>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</si>
  <si>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</si>
  <si>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</si>
  <si>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</si>
  <si>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</si>
  <si>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</si>
  <si>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</si>
  <si>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</si>
  <si>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</si>
  <si>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</si>
  <si>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</si>
  <si>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</si>
  <si>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</si>
  <si>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</si>
  <si>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</si>
  <si>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</si>
  <si>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</si>
  <si>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</si>
  <si>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</si>
  <si>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</si>
  <si>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</si>
  <si>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</si>
  <si>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</si>
  <si>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</si>
  <si>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</si>
  <si>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</si>
  <si>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</si>
  <si>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</si>
  <si>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</si>
  <si>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</si>
  <si>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</si>
  <si>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</si>
  <si>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</si>
  <si>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</si>
  <si>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</si>
  <si>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</si>
  <si>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</si>
  <si>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</si>
  <si>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</si>
  <si>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</si>
  <si>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</si>
  <si>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</si>
  <si>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</si>
  <si>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</si>
  <si>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</si>
  <si>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</si>
  <si>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</si>
  <si>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</si>
  <si>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</si>
  <si>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</si>
  <si>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</si>
  <si>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</si>
  <si>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</si>
  <si>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</si>
  <si>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</si>
  <si>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</si>
  <si>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</si>
  <si>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</si>
  <si>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</si>
  <si>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</si>
  <si>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</si>
  <si>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</si>
  <si>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</si>
  <si>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</si>
  <si>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</si>
  <si>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</si>
  <si>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</si>
  <si>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</si>
  <si>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</si>
  <si>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</si>
  <si>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</si>
  <si>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</si>
  <si>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</si>
  <si>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</si>
  <si>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</si>
  <si>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</si>
  <si>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</si>
  <si>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</si>
  <si>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</si>
  <si>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</si>
  <si>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</si>
  <si>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</si>
  <si>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</si>
  <si>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</si>
  <si>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</si>
  <si>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</si>
  <si>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</si>
  <si>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</si>
  <si>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</si>
  <si>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</si>
  <si>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</si>
  <si>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</si>
  <si>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</si>
  <si>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</si>
  <si>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</si>
  <si>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</si>
  <si>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群馬県太田市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</si>
  <si>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</si>
  <si>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</si>
  <si>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</si>
  <si>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</si>
  <si>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</si>
  <si>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</si>
  <si>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</si>
  <si>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</si>
  <si>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</si>
  <si>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</si>
  <si>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</si>
  <si>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</si>
  <si>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</si>
  <si>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</si>
  <si>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</si>
  <si>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</si>
  <si>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</si>
  <si>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</si>
  <si>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</si>
  <si>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</si>
  <si>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</si>
  <si>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</si>
  <si>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</si>
  <si>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</si>
  <si>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</si>
  <si>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</si>
  <si>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</si>
  <si>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</si>
  <si>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</si>
  <si>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</si>
  <si>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</si>
  <si>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</si>
  <si>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</si>
  <si>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</si>
  <si>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</si>
  <si>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</si>
  <si>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</si>
  <si>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</si>
  <si>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</si>
  <si>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</si>
  <si>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</si>
  <si>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</si>
  <si>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</si>
  <si>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</si>
  <si>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</si>
  <si>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</si>
  <si>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</si>
  <si>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</si>
  <si>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</si>
  <si>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</si>
  <si>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</si>
  <si>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</si>
  <si>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</si>
  <si>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</si>
  <si>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</si>
  <si>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</si>
  <si>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</si>
  <si>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</si>
  <si>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</si>
  <si>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</si>
  <si>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</si>
  <si>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</si>
  <si>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</si>
  <si>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</si>
  <si>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</si>
  <si>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</si>
  <si>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</si>
  <si>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</si>
  <si>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</si>
  <si>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</si>
  <si>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</si>
  <si>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</si>
  <si>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</si>
  <si>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</si>
  <si>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</si>
  <si>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</si>
  <si>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</si>
  <si>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</si>
  <si>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</si>
  <si>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</si>
  <si>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</si>
  <si>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</si>
  <si>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</si>
  <si>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</si>
  <si>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</si>
  <si>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</si>
  <si>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</si>
  <si>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</si>
  <si>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</si>
  <si>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</si>
  <si>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</si>
  <si>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</si>
  <si>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</si>
  <si>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</si>
  <si>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</si>
  <si>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</si>
  <si>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</si>
  <si>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</si>
  <si>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</si>
  <si>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</si>
  <si>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</si>
  <si>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</si>
  <si>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</si>
  <si>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</si>
  <si>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</si>
  <si>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</si>
  <si>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</si>
  <si>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</si>
  <si>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</si>
  <si>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</si>
  <si>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</si>
  <si>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</si>
  <si>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</si>
  <si>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</si>
  <si>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</si>
  <si>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</si>
  <si>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</si>
  <si>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</si>
  <si>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</si>
  <si>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</si>
  <si>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</si>
  <si>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</si>
  <si>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</si>
  <si>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</si>
  <si>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</si>
  <si>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</si>
  <si>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</si>
  <si>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</si>
  <si>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</si>
  <si>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</si>
  <si>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</si>
  <si>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</si>
  <si>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</si>
  <si>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</si>
  <si>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</si>
  <si>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</si>
  <si>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</si>
  <si>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</si>
  <si>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</si>
  <si>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</si>
  <si>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</si>
  <si>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</si>
  <si>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</si>
  <si>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</si>
  <si>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</si>
  <si>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</si>
  <si>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</si>
  <si>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</si>
  <si>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</si>
  <si>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</si>
  <si>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</si>
  <si>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</si>
  <si>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</si>
  <si>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</si>
  <si>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</si>
  <si>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群馬県太田市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</si>
  <si>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</si>
  <si>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</si>
  <si>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</si>
  <si>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</si>
  <si>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</si>
  <si>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</si>
  <si>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</si>
  <si>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</si>
  <si>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</si>
  <si>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</si>
  <si>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</si>
  <si>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</si>
  <si>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</si>
  <si>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</si>
  <si>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</si>
  <si>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</si>
  <si>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</si>
  <si>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</si>
  <si>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</si>
  <si>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</si>
  <si>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</si>
  <si>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八王子山墓園特別会計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</si>
  <si>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</si>
  <si>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</si>
  <si>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</si>
  <si>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</si>
  <si>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</si>
  <si>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</si>
  <si>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</si>
  <si>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</si>
  <si>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</si>
  <si>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</si>
  <si>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</si>
  <si>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</si>
  <si>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</si>
  <si>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</si>
  <si>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</si>
  <si>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</si>
  <si>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</si>
  <si>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下水道事業等会計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</si>
  <si>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</si>
  <si>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</si>
  <si>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</si>
  <si>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</si>
  <si>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</si>
  <si>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</si>
  <si>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</si>
  <si>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</si>
  <si>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</si>
  <si>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</si>
  <si>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</si>
  <si>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</si>
  <si>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</si>
  <si>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</si>
  <si>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</si>
  <si>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</si>
  <si>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</si>
  <si>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</si>
  <si>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</si>
  <si>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</si>
  <si>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</si>
  <si>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</si>
  <si>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</si>
  <si>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</si>
  <si>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</si>
  <si>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</si>
  <si>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</si>
  <si>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</si>
  <si>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</si>
  <si>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</si>
  <si>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</si>
  <si>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</si>
  <si>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</si>
  <si>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</si>
  <si>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</si>
  <si>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</si>
  <si>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</si>
  <si>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</si>
  <si>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</si>
  <si>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</si>
  <si>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</si>
  <si>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</si>
  <si>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</si>
  <si>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</si>
  <si>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</si>
  <si>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</si>
  <si>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</si>
  <si>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</si>
  <si>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</si>
  <si>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</si>
  <si>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</si>
  <si>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</si>
  <si>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</si>
  <si>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</si>
  <si>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</si>
  <si>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</si>
  <si>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</si>
  <si>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</si>
  <si>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</si>
  <si>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</si>
  <si>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</si>
  <si>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</si>
  <si>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</si>
  <si>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</si>
  <si>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</si>
  <si>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</si>
  <si>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</si>
  <si>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</si>
  <si>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</si>
  <si>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</si>
  <si>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</si>
  <si>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</si>
  <si>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</si>
  <si>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</si>
  <si>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</si>
  <si>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</si>
  <si>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</si>
  <si>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</si>
  <si>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</si>
  <si>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</si>
  <si>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</si>
  <si>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</si>
  <si>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</si>
  <si>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</si>
  <si>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</si>
  <si>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</si>
  <si>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</si>
  <si>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</si>
  <si>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</si>
  <si>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</si>
  <si>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</si>
  <si>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</si>
  <si>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</si>
  <si>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</si>
  <si>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</si>
  <si>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</si>
  <si>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</si>
  <si>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</si>
  <si>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</si>
  <si>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</si>
  <si>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</si>
  <si>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</si>
  <si>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</si>
  <si>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</si>
  <si>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</si>
  <si>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</si>
  <si>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</si>
  <si>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</si>
  <si>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</si>
  <si>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</si>
  <si>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</si>
  <si>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</si>
  <si>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</si>
  <si>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</si>
  <si>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</si>
  <si>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</si>
  <si>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</si>
  <si>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</si>
  <si>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</si>
  <si>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</si>
  <si>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</si>
  <si>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</si>
  <si>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</si>
  <si>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</si>
  <si>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</si>
  <si>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</si>
  <si>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</si>
  <si>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</si>
  <si>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</si>
  <si>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</si>
  <si>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</si>
  <si>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</si>
  <si>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</si>
  <si>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</si>
  <si>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</si>
  <si>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</si>
  <si>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</si>
  <si>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</si>
  <si>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</si>
  <si>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</si>
  <si>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</si>
  <si>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</si>
  <si>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</si>
  <si>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</si>
  <si>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</si>
  <si>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</si>
  <si>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</si>
  <si>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</si>
  <si>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</si>
  <si>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</si>
  <si>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</si>
  <si>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2.20</t>
  </si>
  <si>
    <t>▲ 2.67</t>
  </si>
  <si>
    <t>▲ 6.23</t>
  </si>
  <si>
    <t>▲ 1.60</t>
  </si>
  <si>
    <t>▲ 7.62</t>
  </si>
  <si>
    <t>一般会計</t>
  </si>
  <si>
    <t>下水道事業等会計</t>
  </si>
  <si>
    <t>介護保険特別会計</t>
  </si>
  <si>
    <t>国民健康保険特別会計</t>
  </si>
  <si>
    <t>太陽光発電事業特別会計</t>
  </si>
  <si>
    <t>後期高齢者医療特別会計</t>
  </si>
  <si>
    <t>八王子山墓園特別会計</t>
  </si>
  <si>
    <t>住宅新築資金等貸付特別会計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</si>
  <si>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</si>
  <si>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</si>
  <si>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</si>
  <si>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</si>
  <si>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</si>
  <si>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</si>
  <si>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</si>
  <si>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</si>
  <si>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</si>
  <si>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</si>
  <si>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</si>
  <si>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</si>
  <si>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太田市外三町広域清掃組合</t>
    <rPh sb="0" eb="3">
      <t>オオタシ</t>
    </rPh>
    <rPh sb="3" eb="4">
      <t>ホカ</t>
    </rPh>
    <rPh sb="4" eb="12">
      <t>サンチョウコウイキセイソウクミアイ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</si>
  <si>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</si>
  <si>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</si>
  <si>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14">
      <t>コウキコウレイシャイリョウコウイキレンゴウ</t>
    </rPh>
    <rPh sb="15" eb="17">
      <t>イッパン</t>
    </rPh>
    <rPh sb="17" eb="19">
      <t>カイケイ</t>
    </rPh>
    <phoneticPr fontId="2"/>
  </si>
  <si>
    <t>群馬県後期高齢者医療広域連合（事業会計）</t>
    <rPh sb="0" eb="3">
      <t>グンマケン</t>
    </rPh>
    <rPh sb="3" eb="14">
      <t>コウキコウレイシャイリョウコウイキレンゴウ</t>
    </rPh>
    <rPh sb="15" eb="17">
      <t>ジギョウ</t>
    </rPh>
    <rPh sb="17" eb="19">
      <t>カイケイ</t>
    </rPh>
    <phoneticPr fontId="2"/>
  </si>
  <si>
    <t>群馬東部水道企業団</t>
    <rPh sb="0" eb="2">
      <t>グンマ</t>
    </rPh>
    <rPh sb="2" eb="4">
      <t>トウブ</t>
    </rPh>
    <rPh sb="4" eb="6">
      <t>スイドウ</t>
    </rPh>
    <rPh sb="6" eb="8">
      <t>キギョウ</t>
    </rPh>
    <rPh sb="8" eb="9">
      <t>ダン</t>
    </rPh>
    <phoneticPr fontId="2"/>
  </si>
  <si>
    <t>太田市健診センター</t>
    <rPh sb="0" eb="3">
      <t>オオタシ</t>
    </rPh>
    <rPh sb="3" eb="5">
      <t>ケンシン</t>
    </rPh>
    <phoneticPr fontId="2"/>
  </si>
  <si>
    <t>太田市文化スポーツ振興財団</t>
    <rPh sb="0" eb="3">
      <t>オオタシ</t>
    </rPh>
    <rPh sb="3" eb="5">
      <t>ブンカ</t>
    </rPh>
    <rPh sb="9" eb="11">
      <t>シンコウ</t>
    </rPh>
    <rPh sb="11" eb="13">
      <t>ザイダン</t>
    </rPh>
    <phoneticPr fontId="2"/>
  </si>
  <si>
    <t>夢麦酒太田</t>
    <rPh sb="0" eb="1">
      <t>ユメ</t>
    </rPh>
    <rPh sb="1" eb="2">
      <t>ムギ</t>
    </rPh>
    <rPh sb="2" eb="3">
      <t>サケ</t>
    </rPh>
    <rPh sb="3" eb="5">
      <t>オオタ</t>
    </rPh>
    <phoneticPr fontId="2"/>
  </si>
  <si>
    <t>田園都市未来新田</t>
    <rPh sb="0" eb="2">
      <t>デンエン</t>
    </rPh>
    <rPh sb="2" eb="4">
      <t>トシ</t>
    </rPh>
    <rPh sb="4" eb="6">
      <t>ミライ</t>
    </rPh>
    <rPh sb="6" eb="8">
      <t>ニッタ</t>
    </rPh>
    <phoneticPr fontId="2"/>
  </si>
  <si>
    <t>太田国際貨物ターミナル</t>
    <rPh sb="0" eb="2">
      <t>オオタ</t>
    </rPh>
    <rPh sb="2" eb="4">
      <t>コクサイ</t>
    </rPh>
    <rPh sb="4" eb="6">
      <t>カモツ</t>
    </rPh>
    <phoneticPr fontId="2"/>
  </si>
  <si>
    <t>太田市土地開発公社</t>
    <rPh sb="0" eb="3">
      <t>オオタシ</t>
    </rPh>
    <rPh sb="3" eb="5">
      <t>トチ</t>
    </rPh>
    <rPh sb="5" eb="7">
      <t>カイハツ</t>
    </rPh>
    <rPh sb="7" eb="9">
      <t>コウシャ</t>
    </rPh>
    <phoneticPr fontId="2"/>
  </si>
  <si>
    <t>地域産学官連携ものづくり研究機構</t>
    <rPh sb="0" eb="2">
      <t>チイキ</t>
    </rPh>
    <rPh sb="2" eb="5">
      <t>サンガクカン</t>
    </rPh>
    <rPh sb="5" eb="7">
      <t>レンケイ</t>
    </rPh>
    <rPh sb="12" eb="14">
      <t>ケンキュウ</t>
    </rPh>
    <rPh sb="14" eb="16">
      <t>キコウ</t>
    </rPh>
    <phoneticPr fontId="2"/>
  </si>
  <si>
    <t>太田市行政管理公社</t>
    <rPh sb="0" eb="3">
      <t>オオタシ</t>
    </rPh>
    <rPh sb="3" eb="5">
      <t>ギョウセイ</t>
    </rPh>
    <rPh sb="5" eb="7">
      <t>カンリ</t>
    </rPh>
    <rPh sb="7" eb="9">
      <t>コウシャ</t>
    </rPh>
    <phoneticPr fontId="2"/>
  </si>
  <si>
    <t>おおたコミュニティ放送</t>
    <rPh sb="9" eb="11">
      <t>ホウソウ</t>
    </rPh>
    <phoneticPr fontId="2"/>
  </si>
  <si>
    <t>-</t>
    <phoneticPr fontId="2"/>
  </si>
  <si>
    <t>-</t>
    <phoneticPr fontId="2"/>
  </si>
  <si>
    <t>-</t>
    <phoneticPr fontId="2"/>
  </si>
  <si>
    <t>-</t>
    <phoneticPr fontId="2"/>
  </si>
  <si>
    <t>○</t>
    <phoneticPr fontId="2"/>
  </si>
  <si>
    <t>福祉振興基金</t>
    <rPh sb="0" eb="2">
      <t>フクシ</t>
    </rPh>
    <rPh sb="2" eb="4">
      <t>シンコウ</t>
    </rPh>
    <rPh sb="4" eb="6">
      <t>キキン</t>
    </rPh>
    <phoneticPr fontId="2"/>
  </si>
  <si>
    <t>東矢島土地区画整理事業基金</t>
    <rPh sb="0" eb="1">
      <t>ヒガシ</t>
    </rPh>
    <rPh sb="1" eb="3">
      <t>ヤジマ</t>
    </rPh>
    <rPh sb="3" eb="5">
      <t>トチ</t>
    </rPh>
    <rPh sb="5" eb="7">
      <t>クカク</t>
    </rPh>
    <rPh sb="7" eb="9">
      <t>セイリ</t>
    </rPh>
    <rPh sb="9" eb="11">
      <t>ジギョウ</t>
    </rPh>
    <rPh sb="11" eb="13">
      <t>キキン</t>
    </rPh>
    <phoneticPr fontId="2"/>
  </si>
  <si>
    <t>笹川清奨学基金</t>
    <rPh sb="0" eb="2">
      <t>ササガワ</t>
    </rPh>
    <rPh sb="2" eb="3">
      <t>キヨシ</t>
    </rPh>
    <rPh sb="3" eb="5">
      <t>ショウガク</t>
    </rPh>
    <rPh sb="5" eb="7">
      <t>キキン</t>
    </rPh>
    <phoneticPr fontId="2"/>
  </si>
  <si>
    <t>宝泉南部土地区画整理事業基金</t>
    <rPh sb="0" eb="2">
      <t>ホウセン</t>
    </rPh>
    <rPh sb="2" eb="4">
      <t>ナンブ</t>
    </rPh>
    <rPh sb="4" eb="6">
      <t>トチ</t>
    </rPh>
    <rPh sb="6" eb="8">
      <t>クカク</t>
    </rPh>
    <rPh sb="8" eb="10">
      <t>セイリ</t>
    </rPh>
    <rPh sb="10" eb="12">
      <t>ジギョウ</t>
    </rPh>
    <rPh sb="12" eb="14">
      <t>キキン</t>
    </rPh>
    <phoneticPr fontId="2"/>
  </si>
  <si>
    <t>東毛林間学校基金</t>
    <rPh sb="0" eb="2">
      <t>トウモウ</t>
    </rPh>
    <rPh sb="2" eb="4">
      <t>リンカン</t>
    </rPh>
    <rPh sb="4" eb="6">
      <t>ガッコウ</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</si>
  <si>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</si>
  <si>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</si>
  <si>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</si>
  <si>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</si>
  <si>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類似団体の平均値と比較すると、将来負担比率は上回っており、有形固定資産減価償却率は下回っている。
将来負担比率は年々改善してきており、今後も抑制に努める。有形固定資産減価償却率は大幅に上昇することがないように必要な投資を継続的に行う。
これら2つの指標を注視し、投資と将来負担の均衡のとれた財政運営を行う。</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</si>
  <si>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</si>
  <si>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</si>
  <si>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</si>
  <si>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</si>
  <si>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</si>
  <si>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</si>
  <si>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の平均値よりも高くなっている。将来負担比率については年々改善していて、実質公債費比率についてもH30と比較すると、分子の公債費等が減少し、分母となる標準財政規模も増加となったため、0.2ポイントの改善となった。過去5年間の推移も減少傾向にあり、今後も「償還元金を超えない市債の発行」を堅持することで比率の抑制に努めていく。</t>
    <rPh sb="0" eb="2">
      <t>ショウライ</t>
    </rPh>
    <rPh sb="2" eb="4">
      <t>フタン</t>
    </rPh>
    <rPh sb="4" eb="6">
      <t>ヒリツ</t>
    </rPh>
    <rPh sb="7" eb="12">
      <t>ジッシツコウサイヒ</t>
    </rPh>
    <rPh sb="12" eb="14">
      <t>ヒリツ</t>
    </rPh>
    <rPh sb="17" eb="19">
      <t>ルイジ</t>
    </rPh>
    <rPh sb="19" eb="21">
      <t>ダンタイ</t>
    </rPh>
    <rPh sb="22" eb="25">
      <t>ヘイキンチ</t>
    </rPh>
    <rPh sb="28" eb="29">
      <t>タカ</t>
    </rPh>
    <rPh sb="36" eb="38">
      <t>ショウライ</t>
    </rPh>
    <rPh sb="38" eb="40">
      <t>フタン</t>
    </rPh>
    <rPh sb="40" eb="42">
      <t>ヒリツ</t>
    </rPh>
    <rPh sb="47" eb="51">
      <t>ネンネンカイゼン</t>
    </rPh>
    <rPh sb="56" eb="58">
      <t>ジッシツ</t>
    </rPh>
    <rPh sb="58" eb="61">
      <t>コウサイヒ</t>
    </rPh>
    <rPh sb="61" eb="63">
      <t>ヒリツ</t>
    </rPh>
    <rPh sb="72" eb="74">
      <t>ヒカク</t>
    </rPh>
    <rPh sb="78" eb="80">
      <t>ブンシ</t>
    </rPh>
    <rPh sb="81" eb="83">
      <t>コウサイ</t>
    </rPh>
    <rPh sb="83" eb="84">
      <t>ヒ</t>
    </rPh>
    <rPh sb="84" eb="85">
      <t>トウ</t>
    </rPh>
    <rPh sb="86" eb="88">
      <t>ゲンショウ</t>
    </rPh>
    <rPh sb="90" eb="92">
      <t>ブンボ</t>
    </rPh>
    <rPh sb="95" eb="97">
      <t>ヒョウジュン</t>
    </rPh>
    <rPh sb="97" eb="99">
      <t>ザイセイ</t>
    </rPh>
    <rPh sb="99" eb="101">
      <t>キボ</t>
    </rPh>
    <rPh sb="102" eb="104">
      <t>ゾウカ</t>
    </rPh>
    <rPh sb="119" eb="121">
      <t>カイゼン</t>
    </rPh>
    <rPh sb="126" eb="128">
      <t>カコ</t>
    </rPh>
    <rPh sb="129" eb="131">
      <t>ネンカン</t>
    </rPh>
    <rPh sb="132" eb="134">
      <t>スイイ</t>
    </rPh>
    <rPh sb="135" eb="137">
      <t>ゲンショウ</t>
    </rPh>
    <rPh sb="137" eb="139">
      <t>ケイコウ</t>
    </rPh>
    <rPh sb="143" eb="145">
      <t>コンゴ</t>
    </rPh>
    <rPh sb="147" eb="149">
      <t>ショウカン</t>
    </rPh>
    <rPh sb="149" eb="151">
      <t>ガンキン</t>
    </rPh>
    <rPh sb="152" eb="153">
      <t>コ</t>
    </rPh>
    <rPh sb="156" eb="158">
      <t>シサイ</t>
    </rPh>
    <rPh sb="159" eb="161">
      <t>ハッコウ</t>
    </rPh>
    <rPh sb="163" eb="165">
      <t>ケンジ</t>
    </rPh>
    <rPh sb="170" eb="172">
      <t>ヒリツ</t>
    </rPh>
    <rPh sb="173" eb="175">
      <t>ヨクセイ</t>
    </rPh>
    <rPh sb="176" eb="177">
      <t>ツト</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</si>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</sst>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C3E8-4AC0-9E80-DFBBD327D2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58273</c:v>
                </c:pt>
                <c:pt idx="1">
                  <c:v>61210</c:v>
                </c:pt>
                <c:pt idx="2">
                  <c:v>45597</c:v>
                </c:pt>
                <c:pt idx="3">
                  <c:v>32809</c:v>
                </c:pt>
                <c:pt idx="4">
                  <c:v>31846</c:v>
                </c:pt>
              </c:numCache>
            </c:numRef>
          </c:val>
          <c:smooth val="0"/>
          <c:extLst>
            <c:ext xmlns:c16="http://schemas.microsoft.com/office/drawing/2014/chart" uri="{C3380CC4-5D6E-409C-BE32-E72D297353CC}">
              <c16:uniqueId val="{00000001-C3E8-4AC0-9E80-DFBBD327D2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5.03</c:v>
                </c:pt>
                <c:pt idx="1">
                  <c:v>6.78</c:v>
                </c:pt>
                <c:pt idx="2">
                  <c:v>4.8499999999999996</c:v>
                </c:pt>
                <c:pt idx="3">
                  <c:v>4.1900000000000004</c:v>
                </c:pt>
                <c:pt idx="4">
                  <c:v>4.2699999999999996</c:v>
                </c:pt>
              </c:numCache>
            </c:numRef>
          </c:val>
          <c:extLst>
            <c:ext xmlns:c16="http://schemas.microsoft.com/office/drawing/2014/chart" uri="{C3380CC4-5D6E-409C-BE32-E72D297353CC}">
              <c16:uniqueId val="{00000000-7689-43F0-BEE2-0E660CD535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17.8</c:v>
                </c:pt>
                <c:pt idx="1">
                  <c:v>19.12</c:v>
                </c:pt>
                <c:pt idx="2">
                  <c:v>18.989999999999998</c:v>
                </c:pt>
                <c:pt idx="3">
                  <c:v>25.98</c:v>
                </c:pt>
                <c:pt idx="4">
                  <c:v>21.81</c:v>
                </c:pt>
              </c:numCache>
            </c:numRef>
          </c:val>
          <c:extLst>
            <c:ext xmlns:c16="http://schemas.microsoft.com/office/drawing/2014/chart" uri="{C3380CC4-5D6E-409C-BE32-E72D297353CC}">
              <c16:uniqueId val="{00000001-7689-43F0-BEE2-0E660CD535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-2.2000000000000002</c:v>
                </c:pt>
                <c:pt idx="1">
                  <c:v>-2.67</c:v>
                </c:pt>
                <c:pt idx="2">
                  <c:v>-6.23</c:v>
                </c:pt>
                <c:pt idx="3">
                  <c:v>-1.6</c:v>
                </c:pt>
                <c:pt idx="4">
                  <c:v>-7.62</c:v>
                </c:pt>
              </c:numCache>
            </c:numRef>
          </c:val>
          <c:smooth val="0"/>
          <c:extLst>
            <c:ext xmlns:c16="http://schemas.microsoft.com/office/drawing/2014/chart" uri="{C3380CC4-5D6E-409C-BE32-E72D297353CC}">
              <c16:uniqueId val="{00000002-7689-43F0-BEE2-0E660CD535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E00-494F-AB12-49C0F0E730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00-494F-AB12-49C0F0E73098}"/>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DE00-494F-AB12-49C0F0E73098}"/>
            </c:ext>
          </c:extLst>
        </c:ser>
        <c:ser>
          <c:idx val="3"/>
          <c:order val="3"/>
          <c:tx>
            <c:strRef>
              <c:f>データシート!$A$30</c:f>
              <c:strCache>
                <c:ptCount val="1"/>
                <c:pt idx="0">
                  <c:v>八王子山墓園特別会計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DE00-494F-AB12-49C0F0E7309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DE00-494F-AB12-49C0F0E73098}"/>
            </c:ext>
          </c:extLst>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0.04</c:v>
                </c:pt>
                <c:pt idx="8">
                  <c:v>#N/A</c:v>
                </c:pt>
                <c:pt idx="9">
                  <c:v>0.04</c:v>
                </c:pt>
              </c:numCache>
            </c:numRef>
          </c:val>
          <c:extLst>
            <c:ext xmlns:c16="http://schemas.microsoft.com/office/drawing/2014/chart" uri="{C3380CC4-5D6E-409C-BE32-E72D297353CC}">
              <c16:uniqueId val="{00000005-DE00-494F-AB12-49C0F0E7309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c:v>
                </c:pt>
                <c:pt idx="4">
                  <c:v>#N/A</c:v>
                </c:pt>
                <c:pt idx="5">
                  <c:v>0.15</c:v>
                </c:pt>
                <c:pt idx="6">
                  <c:v>#N/A</c:v>
                </c:pt>
                <c:pt idx="7">
                  <c:v>0.2</c:v>
                </c:pt>
                <c:pt idx="8">
                  <c:v>#N/A</c:v>
                </c:pt>
                <c:pt idx="9">
                  <c:v>0.47</c:v>
                </c:pt>
              </c:numCache>
            </c:numRef>
          </c:val>
          <c:extLst>
            <c:ext xmlns:c16="http://schemas.microsoft.com/office/drawing/2014/chart" uri="{C3380CC4-5D6E-409C-BE32-E72D297353CC}">
              <c16:uniqueId val="{00000006-DE00-494F-AB12-49C0F0E7309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0.71</c:v>
                </c:pt>
                <c:pt idx="2">
                  <c:v>#N/A</c:v>
                </c:pt>
                <c:pt idx="3">
                  <c:v>0.81</c:v>
                </c:pt>
                <c:pt idx="4">
                  <c:v>#N/A</c:v>
                </c:pt>
                <c:pt idx="5">
                  <c:v>0.9</c:v>
                </c:pt>
                <c:pt idx="6">
                  <c:v>#N/A</c:v>
                </c:pt>
                <c:pt idx="7">
                  <c:v>0.83</c:v>
                </c:pt>
                <c:pt idx="8">
                  <c:v>#N/A</c:v>
                </c:pt>
                <c:pt idx="9">
                  <c:v>0.78</c:v>
                </c:pt>
              </c:numCache>
            </c:numRef>
          </c:val>
          <c:extLst>
            <c:ext xmlns:c16="http://schemas.microsoft.com/office/drawing/2014/chart" uri="{C3380CC4-5D6E-409C-BE32-E72D297353CC}">
              <c16:uniqueId val="{00000007-DE00-494F-AB12-49C0F0E73098}"/>
            </c:ext>
          </c:extLst>
        </c:ser>
        <c:ser>
          <c:idx val="8"/>
          <c:order val="8"/>
          <c:tx>
            <c:strRef>
              <c:f>データシート!$A$35</c:f>
              <c:strCache>
                <c:ptCount val="1"/>
                <c:pt idx="0">
                  <c:v>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1.52</c:v>
                </c:pt>
                <c:pt idx="2">
                  <c:v>#N/A</c:v>
                </c:pt>
                <c:pt idx="3">
                  <c:v>1.77</c:v>
                </c:pt>
                <c:pt idx="4">
                  <c:v>#N/A</c:v>
                </c:pt>
                <c:pt idx="5">
                  <c:v>1.52</c:v>
                </c:pt>
                <c:pt idx="6">
                  <c:v>#N/A</c:v>
                </c:pt>
                <c:pt idx="7">
                  <c:v>2.09</c:v>
                </c:pt>
                <c:pt idx="8">
                  <c:v>#N/A</c:v>
                </c:pt>
                <c:pt idx="9">
                  <c:v>1.93</c:v>
                </c:pt>
              </c:numCache>
            </c:numRef>
          </c:val>
          <c:extLst>
            <c:ext xmlns:c16="http://schemas.microsoft.com/office/drawing/2014/chart" uri="{C3380CC4-5D6E-409C-BE32-E72D297353CC}">
              <c16:uniqueId val="{00000008-DE00-494F-AB12-49C0F0E730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4.9800000000000004</c:v>
                </c:pt>
                <c:pt idx="2">
                  <c:v>#N/A</c:v>
                </c:pt>
                <c:pt idx="3">
                  <c:v>6.74</c:v>
                </c:pt>
                <c:pt idx="4">
                  <c:v>#N/A</c:v>
                </c:pt>
                <c:pt idx="5">
                  <c:v>4.83</c:v>
                </c:pt>
                <c:pt idx="6">
                  <c:v>#N/A</c:v>
                </c:pt>
                <c:pt idx="7">
                  <c:v>4.16</c:v>
                </c:pt>
                <c:pt idx="8">
                  <c:v>#N/A</c:v>
                </c:pt>
                <c:pt idx="9">
                  <c:v>4.24</c:v>
                </c:pt>
              </c:numCache>
            </c:numRef>
          </c:val>
          <c:extLst>
            <c:ext xmlns:c16="http://schemas.microsoft.com/office/drawing/2014/chart" uri="{C3380CC4-5D6E-409C-BE32-E72D297353CC}">
              <c16:uniqueId val="{00000009-DE00-494F-AB12-49C0F0E730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6997</c:v>
                </c:pt>
                <c:pt idx="5">
                  <c:v>7127</c:v>
                </c:pt>
                <c:pt idx="8">
                  <c:v>7066</c:v>
                </c:pt>
                <c:pt idx="11">
                  <c:v>6999</c:v>
                </c:pt>
                <c:pt idx="14">
                  <c:v>6716</c:v>
                </c:pt>
              </c:numCache>
            </c:numRef>
          </c:val>
          <c:extLst>
            <c:ext xmlns:c16="http://schemas.microsoft.com/office/drawing/2014/chart" uri="{C3380CC4-5D6E-409C-BE32-E72D297353CC}">
              <c16:uniqueId val="{00000000-B8E9-43DB-A8A1-75319E594B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E9-43DB-A8A1-75319E594B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62</c:v>
                </c:pt>
                <c:pt idx="3">
                  <c:v>51</c:v>
                </c:pt>
                <c:pt idx="6">
                  <c:v>47</c:v>
                </c:pt>
                <c:pt idx="9">
                  <c:v>38</c:v>
                </c:pt>
                <c:pt idx="12">
                  <c:v>32</c:v>
                </c:pt>
              </c:numCache>
            </c:numRef>
          </c:val>
          <c:extLst>
            <c:ext xmlns:c16="http://schemas.microsoft.com/office/drawing/2014/chart" uri="{C3380CC4-5D6E-409C-BE32-E72D297353CC}">
              <c16:uniqueId val="{00000002-B8E9-43DB-A8A1-75319E594B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114</c:v>
                </c:pt>
                <c:pt idx="3">
                  <c:v>114</c:v>
                </c:pt>
                <c:pt idx="6">
                  <c:v>114</c:v>
                </c:pt>
                <c:pt idx="9">
                  <c:v>114</c:v>
                </c:pt>
                <c:pt idx="12">
                  <c:v>1</c:v>
                </c:pt>
              </c:numCache>
            </c:numRef>
          </c:val>
          <c:extLst>
            <c:ext xmlns:c16="http://schemas.microsoft.com/office/drawing/2014/chart" uri="{C3380CC4-5D6E-409C-BE32-E72D297353CC}">
              <c16:uniqueId val="{00000003-B8E9-43DB-A8A1-75319E594B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2040</c:v>
                </c:pt>
                <c:pt idx="3">
                  <c:v>2008</c:v>
                </c:pt>
                <c:pt idx="6">
                  <c:v>1708</c:v>
                </c:pt>
                <c:pt idx="9">
                  <c:v>1661</c:v>
                </c:pt>
                <c:pt idx="12">
                  <c:v>1444</c:v>
                </c:pt>
              </c:numCache>
            </c:numRef>
          </c:val>
          <c:extLst>
            <c:ext xmlns:c16="http://schemas.microsoft.com/office/drawing/2014/chart" uri="{C3380CC4-5D6E-409C-BE32-E72D297353CC}">
              <c16:uniqueId val="{00000004-B8E9-43DB-A8A1-75319E594B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221</c:v>
                </c:pt>
                <c:pt idx="3">
                  <c:v>235</c:v>
                </c:pt>
                <c:pt idx="6">
                  <c:v>83</c:v>
                </c:pt>
                <c:pt idx="9">
                  <c:v>67</c:v>
                </c:pt>
                <c:pt idx="12">
                  <c:v>50</c:v>
                </c:pt>
              </c:numCache>
            </c:numRef>
          </c:val>
          <c:extLst>
            <c:ext xmlns:c16="http://schemas.microsoft.com/office/drawing/2014/chart" uri="{C3380CC4-5D6E-409C-BE32-E72D297353CC}">
              <c16:uniqueId val="{00000005-B8E9-43DB-A8A1-75319E594B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37</c:v>
                </c:pt>
                <c:pt idx="3">
                  <c:v>67</c:v>
                </c:pt>
                <c:pt idx="6">
                  <c:v>0</c:v>
                </c:pt>
                <c:pt idx="9">
                  <c:v>0</c:v>
                </c:pt>
                <c:pt idx="12">
                  <c:v>0</c:v>
                </c:pt>
              </c:numCache>
            </c:numRef>
          </c:val>
          <c:extLst>
            <c:ext xmlns:c16="http://schemas.microsoft.com/office/drawing/2014/chart" uri="{C3380CC4-5D6E-409C-BE32-E72D297353CC}">
              <c16:uniqueId val="{00000006-B8E9-43DB-A8A1-75319E594B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7045</c:v>
                </c:pt>
                <c:pt idx="3">
                  <c:v>7250</c:v>
                </c:pt>
                <c:pt idx="6">
                  <c:v>7461</c:v>
                </c:pt>
                <c:pt idx="9">
                  <c:v>7410</c:v>
                </c:pt>
                <c:pt idx="12">
                  <c:v>7360</c:v>
                </c:pt>
              </c:numCache>
            </c:numRef>
          </c:val>
          <c:extLst>
            <c:ext xmlns:c16="http://schemas.microsoft.com/office/drawing/2014/chart" uri="{C3380CC4-5D6E-409C-BE32-E72D297353CC}">
              <c16:uniqueId val="{00000007-B8E9-43DB-A8A1-75319E594B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2522</c:v>
                </c:pt>
                <c:pt idx="2">
                  <c:v>#N/A</c:v>
                </c:pt>
                <c:pt idx="3">
                  <c:v>#N/A</c:v>
                </c:pt>
                <c:pt idx="4">
                  <c:v>2598</c:v>
                </c:pt>
                <c:pt idx="5">
                  <c:v>#N/A</c:v>
                </c:pt>
                <c:pt idx="6">
                  <c:v>#N/A</c:v>
                </c:pt>
                <c:pt idx="7">
                  <c:v>2347</c:v>
                </c:pt>
                <c:pt idx="8">
                  <c:v>#N/A</c:v>
                </c:pt>
                <c:pt idx="9">
                  <c:v>#N/A</c:v>
                </c:pt>
                <c:pt idx="10">
                  <c:v>2291</c:v>
                </c:pt>
                <c:pt idx="11">
                  <c:v>#N/A</c:v>
                </c:pt>
                <c:pt idx="12">
                  <c:v>#N/A</c:v>
                </c:pt>
                <c:pt idx="13">
                  <c:v>2171</c:v>
                </c:pt>
                <c:pt idx="14">
                  <c:v>#N/A</c:v>
                </c:pt>
              </c:numCache>
            </c:numRef>
          </c:val>
          <c:smooth val="0"/>
          <c:extLst>
            <c:ext xmlns:c16="http://schemas.microsoft.com/office/drawing/2014/chart" uri="{C3380CC4-5D6E-409C-BE32-E72D297353CC}">
              <c16:uniqueId val="{00000008-B8E9-43DB-A8A1-75319E594B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65366</c:v>
                </c:pt>
                <c:pt idx="5">
                  <c:v>65142</c:v>
                </c:pt>
                <c:pt idx="8">
                  <c:v>62148</c:v>
                </c:pt>
                <c:pt idx="11">
                  <c:v>59821</c:v>
                </c:pt>
                <c:pt idx="14">
                  <c:v>60653</c:v>
                </c:pt>
              </c:numCache>
            </c:numRef>
          </c:val>
          <c:extLst>
            <c:ext xmlns:c16="http://schemas.microsoft.com/office/drawing/2014/chart" uri="{C3380CC4-5D6E-409C-BE32-E72D297353CC}">
              <c16:uniqueId val="{00000000-57DB-4DA2-A99A-18931BEE1B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12547</c:v>
                </c:pt>
                <c:pt idx="5">
                  <c:v>12503</c:v>
                </c:pt>
                <c:pt idx="8">
                  <c:v>10058</c:v>
                </c:pt>
                <c:pt idx="11">
                  <c:v>9962</c:v>
                </c:pt>
                <c:pt idx="14">
                  <c:v>10426</c:v>
                </c:pt>
              </c:numCache>
            </c:numRef>
          </c:val>
          <c:extLst>
            <c:ext xmlns:c16="http://schemas.microsoft.com/office/drawing/2014/chart" uri="{C3380CC4-5D6E-409C-BE32-E72D297353CC}">
              <c16:uniqueId val="{00000001-57DB-4DA2-A99A-18931BEE1B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11053</c:v>
                </c:pt>
                <c:pt idx="5">
                  <c:v>13246</c:v>
                </c:pt>
                <c:pt idx="8">
                  <c:v>12798</c:v>
                </c:pt>
                <c:pt idx="11">
                  <c:v>14608</c:v>
                </c:pt>
                <c:pt idx="14">
                  <c:v>12507</c:v>
                </c:pt>
              </c:numCache>
            </c:numRef>
          </c:val>
          <c:extLst>
            <c:ext xmlns:c16="http://schemas.microsoft.com/office/drawing/2014/chart" uri="{C3380CC4-5D6E-409C-BE32-E72D297353CC}">
              <c16:uniqueId val="{00000002-57DB-4DA2-A99A-18931BEE1B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DB-4DA2-A99A-18931BEE1B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DB-4DA2-A99A-18931BEE1B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173</c:v>
                </c:pt>
                <c:pt idx="3">
                  <c:v>105</c:v>
                </c:pt>
                <c:pt idx="6">
                  <c:v>90</c:v>
                </c:pt>
                <c:pt idx="9">
                  <c:v>96</c:v>
                </c:pt>
                <c:pt idx="12">
                  <c:v>38</c:v>
                </c:pt>
              </c:numCache>
            </c:numRef>
          </c:val>
          <c:extLst>
            <c:ext xmlns:c16="http://schemas.microsoft.com/office/drawing/2014/chart" uri="{C3380CC4-5D6E-409C-BE32-E72D297353CC}">
              <c16:uniqueId val="{00000005-57DB-4DA2-A99A-18931BEE1B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12040</c:v>
                </c:pt>
                <c:pt idx="3">
                  <c:v>12178</c:v>
                </c:pt>
                <c:pt idx="6">
                  <c:v>11599</c:v>
                </c:pt>
                <c:pt idx="9">
                  <c:v>11488</c:v>
                </c:pt>
                <c:pt idx="12">
                  <c:v>11518</c:v>
                </c:pt>
              </c:numCache>
            </c:numRef>
          </c:val>
          <c:extLst>
            <c:ext xmlns:c16="http://schemas.microsoft.com/office/drawing/2014/chart" uri="{C3380CC4-5D6E-409C-BE32-E72D297353CC}">
              <c16:uniqueId val="{00000006-57DB-4DA2-A99A-18931BEE1B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335</c:v>
                </c:pt>
                <c:pt idx="3">
                  <c:v>225</c:v>
                </c:pt>
                <c:pt idx="6">
                  <c:v>113</c:v>
                </c:pt>
                <c:pt idx="9">
                  <c:v>629</c:v>
                </c:pt>
                <c:pt idx="12">
                  <c:v>1763</c:v>
                </c:pt>
              </c:numCache>
            </c:numRef>
          </c:val>
          <c:extLst>
            <c:ext xmlns:c16="http://schemas.microsoft.com/office/drawing/2014/chart" uri="{C3380CC4-5D6E-409C-BE32-E72D297353CC}">
              <c16:uniqueId val="{00000007-57DB-4DA2-A99A-18931BEE1B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25384</c:v>
                </c:pt>
                <c:pt idx="3">
                  <c:v>26191</c:v>
                </c:pt>
                <c:pt idx="6">
                  <c:v>22394</c:v>
                </c:pt>
                <c:pt idx="9">
                  <c:v>20451</c:v>
                </c:pt>
                <c:pt idx="12">
                  <c:v>18381</c:v>
                </c:pt>
              </c:numCache>
            </c:numRef>
          </c:val>
          <c:extLst>
            <c:ext xmlns:c16="http://schemas.microsoft.com/office/drawing/2014/chart" uri="{C3380CC4-5D6E-409C-BE32-E72D297353CC}">
              <c16:uniqueId val="{00000008-57DB-4DA2-A99A-18931BEE1B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300</c:v>
                </c:pt>
                <c:pt idx="3">
                  <c:v>249</c:v>
                </c:pt>
                <c:pt idx="6">
                  <c:v>531</c:v>
                </c:pt>
                <c:pt idx="9">
                  <c:v>489</c:v>
                </c:pt>
                <c:pt idx="12">
                  <c:v>458</c:v>
                </c:pt>
              </c:numCache>
            </c:numRef>
          </c:val>
          <c:extLst>
            <c:ext xmlns:c16="http://schemas.microsoft.com/office/drawing/2014/chart" uri="{C3380CC4-5D6E-409C-BE32-E72D297353CC}">
              <c16:uniqueId val="{00000009-57DB-4DA2-A99A-18931BEE1B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73249</c:v>
                </c:pt>
                <c:pt idx="3">
                  <c:v>73000</c:v>
                </c:pt>
                <c:pt idx="6">
                  <c:v>69041</c:v>
                </c:pt>
                <c:pt idx="9">
                  <c:v>65140</c:v>
                </c:pt>
                <c:pt idx="12">
                  <c:v>60833</c:v>
                </c:pt>
              </c:numCache>
            </c:numRef>
          </c:val>
          <c:extLst>
            <c:ext xmlns:c16="http://schemas.microsoft.com/office/drawing/2014/chart" uri="{C3380CC4-5D6E-409C-BE32-E72D297353CC}">
              <c16:uniqueId val="{0000000A-57DB-4DA2-A99A-18931BEE1B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22516</c:v>
                </c:pt>
                <c:pt idx="2">
                  <c:v>#N/A</c:v>
                </c:pt>
                <c:pt idx="3">
                  <c:v>#N/A</c:v>
                </c:pt>
                <c:pt idx="4">
                  <c:v>21057</c:v>
                </c:pt>
                <c:pt idx="5">
                  <c:v>#N/A</c:v>
                </c:pt>
                <c:pt idx="6">
                  <c:v>#N/A</c:v>
                </c:pt>
                <c:pt idx="7">
                  <c:v>18766</c:v>
                </c:pt>
                <c:pt idx="8">
                  <c:v>#N/A</c:v>
                </c:pt>
                <c:pt idx="9">
                  <c:v>#N/A</c:v>
                </c:pt>
                <c:pt idx="10">
                  <c:v>13902</c:v>
                </c:pt>
                <c:pt idx="11">
                  <c:v>#N/A</c:v>
                </c:pt>
                <c:pt idx="12">
                  <c:v>#N/A</c:v>
                </c:pt>
                <c:pt idx="13">
                  <c:v>9406</c:v>
                </c:pt>
                <c:pt idx="14">
                  <c:v>#N/A</c:v>
                </c:pt>
              </c:numCache>
            </c:numRef>
          </c:val>
          <c:smooth val="0"/>
          <c:extLst>
            <c:ext xmlns:c16="http://schemas.microsoft.com/office/drawing/2014/chart" uri="{C3380CC4-5D6E-409C-BE32-E72D297353CC}">
              <c16:uniqueId val="{0000000B-57DB-4DA2-A99A-18931BEE1B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9644</c:v>
                </c:pt>
                <c:pt idx="1">
                  <c:v>11784</c:v>
                </c:pt>
                <c:pt idx="2">
                  <c:v>9947</c:v>
                </c:pt>
              </c:numCache>
            </c:numRef>
          </c:val>
          <c:extLst>
            <c:ext xmlns:c16="http://schemas.microsoft.com/office/drawing/2014/chart" uri="{C3380CC4-5D6E-409C-BE32-E72D297353CC}">
              <c16:uniqueId val="{00000000-E1AD-449B-BDDB-33B5C9C970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1782</c:v>
                </c:pt>
                <c:pt idx="1">
                  <c:v>1382</c:v>
                </c:pt>
                <c:pt idx="2">
                  <c:v>1183</c:v>
                </c:pt>
              </c:numCache>
            </c:numRef>
          </c:val>
          <c:extLst>
            <c:ext xmlns:c16="http://schemas.microsoft.com/office/drawing/2014/chart" uri="{C3380CC4-5D6E-409C-BE32-E72D297353CC}">
              <c16:uniqueId val="{00000001-E1AD-449B-BDDB-33B5C9C970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316</c:v>
                </c:pt>
                <c:pt idx="1">
                  <c:v>312</c:v>
                </c:pt>
                <c:pt idx="2">
                  <c:v>314</c:v>
                </c:pt>
              </c:numCache>
            </c:numRef>
          </c:val>
          <c:extLst>
            <c:ext xmlns:c16="http://schemas.microsoft.com/office/drawing/2014/chart" uri="{C3380CC4-5D6E-409C-BE32-E72D297353CC}">
              <c16:uniqueId val="{00000002-E1AD-449B-BDDB-33B5C9C970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{A185A5BA-777C-46EF-8266-85EB382A3ACC}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9C4-4974-AB13-77187139A0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{D057515E-AD0E-4B58-A2BD-B3DD8F45D1CA}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C4-4974-AB13-77187139A0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{F71664A7-1BDC-42EC-A3A7-94DC96FE29B6}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C4-4974-AB13-77187139A0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{50955BF9-4391-4F34-B1AF-48D0CB2D816E}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C4-4974-AB13-77187139A0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{90191BA1-2BD4-4A8B-8481-39B1F6B139D4}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C4-4974-AB13-77187139A0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{E77084A7-E5AD-4F71-BE26-D76A0F7B8D5C}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9C4-4974-AB13-77187139A0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{528A7C97-450B-4CF8-8769-2BEBA426C05F}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9C4-4974-AB13-77187139A0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{A255752C-A775-4548-90C2-65670648CD84}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9C4-4974-AB13-77187139A0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{516DA2CA-F0B3-42C7-9EE5-9D3B72ECD1CE}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9C4-4974-AB13-77187139A0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53</c:v>
                </c:pt>
                <c:pt idx="16">
                  <c:v>55.2</c:v>
                </c:pt>
                <c:pt idx="24">
                  <c:v>56.7</c:v>
                </c:pt>
                <c:pt idx="32">
                  <c:v>58.5</c:v>
                </c:pt>
              </c:numCache>
            </c:numRef>
          </c:xVal>
          <c:yVal>
            <c:numRef>
              <c:f>公会計指標分析・財政指標組合せ分析表!$BP$51:$DC$51</c:f>
              <c:numCache>
                <c:formatCode>#,##0.0;"▲ "#,##0.0</c:formatCode>
                <c:ptCount val="40"/>
                <c:pt idx="0">
                  <c:v>51.7</c:v>
                </c:pt>
                <c:pt idx="8">
                  <c:v>50.6</c:v>
                </c:pt>
                <c:pt idx="16">
                  <c:v>41.8</c:v>
                </c:pt>
                <c:pt idx="24">
                  <c:v>35.200000000000003</c:v>
                </c:pt>
                <c:pt idx="32">
                  <c:v>23.4</c:v>
                </c:pt>
              </c:numCache>
            </c:numRef>
          </c:yVal>
          <c:smooth val="0"/>
          <c:extLst>
            <c:ext xmlns:c16="http://schemas.microsoft.com/office/drawing/2014/chart" uri="{C3380CC4-5D6E-409C-BE32-E72D297353CC}">
              <c16:uniqueId val="{00000009-D9C4-4974-AB13-77187139A0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{45337AED-63CE-4CEF-8118-946F0ADA3D1E}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9C4-4974-AB13-77187139A0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{859248ED-D7D7-4429-8283-EA8176A4EC40}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C4-4974-AB13-77187139A0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{B6C9E36F-AFD3-4305-87D6-693DE8517ADF}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C4-4974-AB13-77187139A0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{542F5722-80FE-4B39-8062-76BF956CCF18}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C4-4974-AB13-77187139A0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{FA3CA2DE-790A-48FC-A7F9-C909E5B877A6}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C4-4974-AB13-77187139A0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{B6E4C8A9-E053-4895-9999-7D47A935C8D3}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9C4-4974-AB13-77187139A0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{C38FDB23-063D-47B3-93E5-C836A79EEC93}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9C4-4974-AB13-77187139A0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{5178A798-E6E6-48AB-81E0-7DB277335036}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9C4-4974-AB13-77187139A0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{4E2524FD-6B7D-4C54-91F0-4A7285FCAB50}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9C4-4974-AB13-77187139A0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D9C4-4974-AB13-77187139A052}"/>
            </c:ext>
          </c:extLst>
        </c:ser>
        <c:dLbls>
          <c:showLegendKey val="0"/>
          <c:showVal val="1"/>
          <c:showCatName val="0"/>
          <c:showSerName val="0"/>
          <c:showPercent val="0"/>
          <c:showBubbleSize val="0"/>
        </c:dLbls>
        <c:axId val="46179840"/>
        <c:axId val="46181760"/>
      </c:scatterChart>
      <c:valAx>
        <c:axId val="46179840"/>
        <c:scaling>
          <c:orientation val="minMax"/>
          <c:max val="62.1"/>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{8655B0DB-217D-4FAB-B60C-F3DB3D7500D9}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54C-4573-8749-78A04568EF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{0264ED9A-33C8-4833-A167-7FDAE4CB61DC}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4C-4573-8749-78A04568EF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{E676C813-48E3-4DD8-A41D-4971589CE256}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4C-4573-8749-78A04568EF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{53A28687-CA1D-4D62-B39D-23ED76CB3458}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4C-4573-8749-78A04568EF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{95160C4C-1DFD-4B88-85A7-32E055986415}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4C-4573-8749-78A04568EFF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{7C4CB61F-5C45-4A76-85BB-97F77FD11C98}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54C-4573-8749-78A04568EFF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{218943F1-8EFE-4A3E-B221-E856BED1DF09}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54C-4573-8749-78A04568EFF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{5B80E3A3-19B6-4A19-B0C6-E50982C0FF3F}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54C-4573-8749-78A04568EFF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{816DE3E8-2C92-4891-B4E3-5AE77E1F95E3}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54C-4573-8749-78A04568EF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6.4</c:v>
                </c:pt>
                <c:pt idx="16">
                  <c:v>5.5</c:v>
                </c:pt>
                <c:pt idx="24">
                  <c:v>5.6</c:v>
                </c:pt>
                <c:pt idx="32">
                  <c:v>5.4</c:v>
                </c:pt>
              </c:numCache>
            </c:numRef>
          </c:xVal>
          <c:yVal>
            <c:numRef>
              <c:f>公会計指標分析・財政指標組合せ分析表!$BP$73:$DC$73</c:f>
              <c:numCache>
                <c:formatCode>#,##0.0;"▲ "#,##0.0</c:formatCode>
                <c:ptCount val="40"/>
                <c:pt idx="0">
                  <c:v>51.7</c:v>
                </c:pt>
                <c:pt idx="8">
                  <c:v>50.6</c:v>
                </c:pt>
                <c:pt idx="16">
                  <c:v>41.8</c:v>
                </c:pt>
                <c:pt idx="24">
                  <c:v>35.200000000000003</c:v>
                </c:pt>
                <c:pt idx="32">
                  <c:v>23.4</c:v>
                </c:pt>
              </c:numCache>
            </c:numRef>
          </c:yVal>
          <c:smooth val="0"/>
          <c:extLst>
            <c:ext xmlns:c16="http://schemas.microsoft.com/office/drawing/2014/chart" uri="{C3380CC4-5D6E-409C-BE32-E72D297353CC}">
              <c16:uniqueId val="{00000009-254C-4573-8749-78A04568EF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{B319E735-BFA2-43B5-97F1-3D5BECCD74DD}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54C-4573-8749-78A04568EF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{6E0480AB-BD3D-404C-8AAA-36DCAB6EBBDD}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4C-4573-8749-78A04568EF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{3B6DD2C7-46D6-4488-A429-1659463AB86D}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4C-4573-8749-78A04568EF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{5856BC29-99ED-49D2-923A-6F41F09F1216}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4C-4573-8749-78A04568EF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{F0CC6E7E-DE63-4933-B695-AD72B07C1419}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4C-4573-8749-78A04568EFF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{1B20F906-DFF9-476A-B873-77AA96F080ED}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54C-4573-8749-78A04568EFF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{AD25E852-B494-4D62-9884-73B1EB0D9857}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54C-4573-8749-78A04568EFF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{DE405646-EA40-4C10-8B12-98E5562E187E}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54C-4573-8749-78A04568EFF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{635237C1-6D8F-4E23-A41C-950345255FD1}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54C-4573-8749-78A04568EF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254C-4573-8749-78A04568EFF4}"/>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年度の大規模な地方債繰上償還により平成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年度の償還額が大幅に減少した。臨時財政対策債の元利償還金は増加しているが、全体では減少傾向にある。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年度に下水道事業に係る繰出基準の解釈に変更があったことにより、大幅な減となっている。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年度（単年）との比較では、「償還元金を超えない借入」により元利償還金、公営企業債の元利償還金に対する繰入金ともに減少傾向にあること、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組合等が起こした地方債の元利償還金に対する負担金の大幅な減少があったことから、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分子は減となっている。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本市では満期一括償還地方債の発行翌年度から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年間、発行額の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％を減債基金に毎年度積立し、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年後にそれまで積み立てた分を取り崩し、不足分については借換債を発行することで一括償還している。減債基金積立相当額の積立ルールでは発行額の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を積み立てる設定であるため、基金残高と積立相当額に乖離が生じている。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市債の現在高については、臨時財政対策債を含む市債発行額が償還額を下回ったため減少となった。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年度に下水道事業に係る繰出基準の解釈に変更があったことで大幅な減となり、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においても減少傾向にある。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組合等負担等見込額については、清掃施設の新炉建設に係る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清掃組合の借入額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が増加したことなどから、大幅な増となっている。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組合等負担等見込額などの増に比べ市債の現在高や公営企業債等繰入見込額などの減が上回ったことから、将来負担比率の分子は前年度に比べ減となっている。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市税（個人市民税や法人市民税など）の増収などにより決算剰余金積立額が取り崩し額を上回ったことから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年度に比べ増加している。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令和元年度では景気変動等による市税収入の減収により取り崩し額が決算剰余金積立額を上回ったため平成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年度に比べ減少している。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減債基金については、大型施設の建設に伴う地方債の償還に備え平成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年度以降取り崩しているため減少。</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その他特定目的基金においては、野球場建設基金（平成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年度に廃止）約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億円全額を平成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年度に取り崩したことから、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年度に比べ大幅</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に減少。平成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年度以降は大きな変動はない。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財政調整金、減債基金、その他特定目的基金ともに、中長期的には減少傾向にある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が、基金全体のうち主となる財政調整基金について、健全な財政運営により適正な残高の維持に努めていく。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・福祉振興基金：福祉事業又は指定目的に伴う事業</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・東矢島土地区画整理事業基金：東矢島土地区画整理事業</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森林環境譲与税基金：令和元年度新設により皆増。</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福祉振興基金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令和元年東日本台風に伴う寄付金により積立金が増。</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・土地区画整理事業基金については、事業の進捗に伴い増減していく。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・その他の基金については、大きな変動要因は無い。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・景気の変動による法人市民税等の変動</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・法人市民税法人税割の税率改正による市税収入の減</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・合併特例債の発行終了（充当率の減）</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景気変動や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税率改正による市税収入の減などの影響が大きく、今後は減少していく見込み</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であるが、健全な財政運営により適正な残高の維持に努めていく。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積立てた</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を取り崩していっているため減少している。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新市民会館などの公共施設建設に伴う借入により令和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年度に地方債償還額がピークを迎えるため、令和元年度以降も計画的に取り崩していく予定である。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224,415
212,728
175.54
78,869,741
76,221,541
1,946,639
45,599,184
60,656,992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令和元年度の有形固定資産減価償却率は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％であり、他団体の数値と比較して標準的な数値と考えられる。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年間の数値を見ると増加傾向にあるものの、類似団体も同様の傾向があり、いずれの年度においても類似団体の平均値を下回っている。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今後も数値が大幅に上昇することがないように、太田市公共施設等総合管理計画を基本に必要な投資を継続的に行っていく。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0747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1275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3987800" y="64297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1275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3987800" y="53286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68" name="有形固定資産減価償却率平均値テキスト"/>
        <xdr:cNvSpPr txBox="1"/>
      </xdr:nvSpPr>
      <xdr:spPr>
        <a:xfrm>
          <a:off x="41275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0259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3429000" y="57830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2781300" y="56923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133600" y="56535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485900" y="55239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79" name="楕円 78"/>
        <xdr:cNvSpPr/>
      </xdr:nvSpPr>
      <xdr:spPr>
        <a:xfrm>
          <a:off x="40259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80" name="有形固定資産減価償却率該当値テキスト"/>
        <xdr:cNvSpPr txBox="1"/>
      </xdr:nvSpPr>
      <xdr:spPr>
        <a:xfrm>
          <a:off x="41275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51181</xdr:rowOff>
    </xdr:from>
    <xdr:to>
      <xdr:col>19</xdr:col>
      <xdr:colOff>187325</xdr:colOff>
      <xdr:row>28</xdr:row>
      <xdr:rowOff>152781</xdr:rowOff>
    </xdr:to>
    <xdr:sp macro="" textlink="">
      <xdr:nvSpPr>
        <xdr:cNvPr id="81" name="楕円 80"/>
        <xdr:cNvSpPr/>
      </xdr:nvSpPr>
      <xdr:spPr>
        <a:xfrm>
          <a:off x="3429000" y="56233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101981</xdr:rowOff>
    </xdr:from>
    <xdr:to>
      <xdr:col>23</xdr:col>
      <xdr:colOff>85725</xdr:colOff>
      <xdr:row>29</xdr:row>
      <xdr:rowOff>8255</xdr:rowOff>
    </xdr:to>
    <xdr:cxnSp macro="">
      <xdr:nvCxnSpPr>
        <xdr:cNvPr id="82" name="直線コネクタ 81"/>
        <xdr:cNvCxnSpPr/>
      </xdr:nvCxnSpPr>
      <xdr:spPr>
        <a:xfrm>
          <a:off x="3479800" y="5674106"/>
          <a:ext cx="5969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157861</xdr:rowOff>
    </xdr:from>
    <xdr:to>
      <xdr:col>15</xdr:col>
      <xdr:colOff>187325</xdr:colOff>
      <xdr:row>28</xdr:row>
      <xdr:rowOff>88011</xdr:rowOff>
    </xdr:to>
    <xdr:sp macro="" textlink="">
      <xdr:nvSpPr>
        <xdr:cNvPr id="83" name="楕円 82"/>
        <xdr:cNvSpPr/>
      </xdr:nvSpPr>
      <xdr:spPr>
        <a:xfrm>
          <a:off x="2781300" y="55585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37211</xdr:rowOff>
    </xdr:from>
    <xdr:to>
      <xdr:col>19</xdr:col>
      <xdr:colOff>136525</xdr:colOff>
      <xdr:row>28</xdr:row>
      <xdr:rowOff>101981</xdr:rowOff>
    </xdr:to>
    <xdr:cxnSp macro="">
      <xdr:nvCxnSpPr>
        <xdr:cNvPr id="84" name="直線コネクタ 83"/>
        <xdr:cNvCxnSpPr/>
      </xdr:nvCxnSpPr>
      <xdr:spPr>
        <a:xfrm>
          <a:off x="2832100" y="5609336"/>
          <a:ext cx="647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62865</xdr:rowOff>
    </xdr:from>
    <xdr:to>
      <xdr:col>11</xdr:col>
      <xdr:colOff>187325</xdr:colOff>
      <xdr:row>27</xdr:row>
      <xdr:rowOff>164465</xdr:rowOff>
    </xdr:to>
    <xdr:sp macro="" textlink="">
      <xdr:nvSpPr>
        <xdr:cNvPr id="85" name="楕円 84"/>
        <xdr:cNvSpPr/>
      </xdr:nvSpPr>
      <xdr:spPr>
        <a:xfrm>
          <a:off x="2133600" y="5463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113665</xdr:rowOff>
    </xdr:from>
    <xdr:to>
      <xdr:col>15</xdr:col>
      <xdr:colOff>136525</xdr:colOff>
      <xdr:row>28</xdr:row>
      <xdr:rowOff>37211</xdr:rowOff>
    </xdr:to>
    <xdr:cxnSp macro="">
      <xdr:nvCxnSpPr>
        <xdr:cNvPr id="86" name="直線コネクタ 85"/>
        <xdr:cNvCxnSpPr/>
      </xdr:nvCxnSpPr>
      <xdr:spPr>
        <a:xfrm>
          <a:off x="2184400" y="5514340"/>
          <a:ext cx="6477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36957</xdr:rowOff>
    </xdr:from>
    <xdr:to>
      <xdr:col>7</xdr:col>
      <xdr:colOff>187325</xdr:colOff>
      <xdr:row>27</xdr:row>
      <xdr:rowOff>138557</xdr:rowOff>
    </xdr:to>
    <xdr:sp macro="" textlink="">
      <xdr:nvSpPr>
        <xdr:cNvPr id="87" name="楕円 86"/>
        <xdr:cNvSpPr/>
      </xdr:nvSpPr>
      <xdr:spPr>
        <a:xfrm>
          <a:off x="1485900" y="54376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87757</xdr:rowOff>
    </xdr:from>
    <xdr:to>
      <xdr:col>11</xdr:col>
      <xdr:colOff>136525</xdr:colOff>
      <xdr:row>27</xdr:row>
      <xdr:rowOff>113665</xdr:rowOff>
    </xdr:to>
    <xdr:cxnSp macro="">
      <xdr:nvCxnSpPr>
        <xdr:cNvPr id="88" name="直線コネクタ 87"/>
        <xdr:cNvCxnSpPr/>
      </xdr:nvCxnSpPr>
      <xdr:spPr>
        <a:xfrm>
          <a:off x="1536700" y="5488432"/>
          <a:ext cx="6477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89" name="n_1aveValue有形固定資産減価償却率"/>
        <xdr:cNvSpPr txBox="1"/>
      </xdr:nvSpPr>
      <xdr:spPr>
        <a:xfrm>
          <a:off x="3293119"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41546</xdr:rowOff>
    </xdr:from>
    <xdr:ext cx="405111" cy="259045"/>
    <xdr:sp macro="" textlink="">
      <xdr:nvSpPr>
        <xdr:cNvPr id="90" name="n_2aveValue有形固定資産減価償却率"/>
        <xdr:cNvSpPr txBox="1"/>
      </xdr:nvSpPr>
      <xdr:spPr>
        <a:xfrm>
          <a:off x="2658119"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91" name="n_3aveValue有形固定資産減価償却率"/>
        <xdr:cNvSpPr txBox="1"/>
      </xdr:nvSpPr>
      <xdr:spPr>
        <a:xfrm>
          <a:off x="2010419"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44594</xdr:rowOff>
    </xdr:from>
    <xdr:ext cx="405111" cy="259045"/>
    <xdr:sp macro="" textlink="">
      <xdr:nvSpPr>
        <xdr:cNvPr id="92" name="n_4aveValue有形固定資産減価償却率"/>
        <xdr:cNvSpPr txBox="1"/>
      </xdr:nvSpPr>
      <xdr:spPr>
        <a:xfrm>
          <a:off x="1362719"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169308</xdr:rowOff>
    </xdr:from>
    <xdr:ext cx="405111" cy="259045"/>
    <xdr:sp macro="" textlink="">
      <xdr:nvSpPr>
        <xdr:cNvPr id="93" name="n_1mainValue有形固定資産減価償却率"/>
        <xdr:cNvSpPr txBox="1"/>
      </xdr:nvSpPr>
      <xdr:spPr>
        <a:xfrm>
          <a:off x="3293119"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104538</xdr:rowOff>
    </xdr:from>
    <xdr:ext cx="405111" cy="259045"/>
    <xdr:sp macro="" textlink="">
      <xdr:nvSpPr>
        <xdr:cNvPr id="94" name="n_2mainValue有形固定資産減価償却率"/>
        <xdr:cNvSpPr txBox="1"/>
      </xdr:nvSpPr>
      <xdr:spPr>
        <a:xfrm>
          <a:off x="2658119"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9542</xdr:rowOff>
    </xdr:from>
    <xdr:ext cx="405111" cy="259045"/>
    <xdr:sp macro="" textlink="">
      <xdr:nvSpPr>
        <xdr:cNvPr id="95" name="n_3mainValue有形固定資産減価償却率"/>
        <xdr:cNvSpPr txBox="1"/>
      </xdr:nvSpPr>
      <xdr:spPr>
        <a:xfrm>
          <a:off x="2010419"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155084</xdr:rowOff>
    </xdr:from>
    <xdr:ext cx="405111" cy="259045"/>
    <xdr:sp macro="" textlink="">
      <xdr:nvSpPr>
        <xdr:cNvPr id="96" name="n_4mainValue有形固定資産減価償却率"/>
        <xdr:cNvSpPr txBox="1"/>
      </xdr:nvSpPr>
      <xdr:spPr>
        <a:xfrm>
          <a:off x="1362719" y="521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令和元年度の債務償還比率は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814.6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％となり、類似団体の平均値を下回った。悪化した主な要因として分母の経常一般財源等が減少したことが挙げられる。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将来負担比率や実質公債費比率については改善傾向にあるので今後も「償還元金を超えない市債の発行」を堅持することにより、数値の抑制に努めていく。</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917552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92286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93312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8" name="直線コネクタ 127"/>
        <xdr:cNvCxnSpPr/>
      </xdr:nvCxnSpPr>
      <xdr:spPr>
        <a:xfrm flipV="1">
          <a:off x="12593320"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9" name="債務償還比率最小値テキスト"/>
        <xdr:cNvSpPr txBox="1"/>
      </xdr:nvSpPr>
      <xdr:spPr>
        <a:xfrm>
          <a:off x="12646025"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0" name="直線コネクタ 129"/>
        <xdr:cNvCxnSpPr/>
      </xdr:nvCxnSpPr>
      <xdr:spPr>
        <a:xfrm>
          <a:off x="12534900" y="66277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1" name="債務償還比率最大値テキスト"/>
        <xdr:cNvSpPr txBox="1"/>
      </xdr:nvSpPr>
      <xdr:spPr>
        <a:xfrm>
          <a:off x="12646025"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2" name="直線コネクタ 131"/>
        <xdr:cNvCxnSpPr/>
      </xdr:nvCxnSpPr>
      <xdr:spPr>
        <a:xfrm>
          <a:off x="12534900" y="52729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3" name="債務償還比率平均値テキスト"/>
        <xdr:cNvSpPr txBox="1"/>
      </xdr:nvSpPr>
      <xdr:spPr>
        <a:xfrm>
          <a:off x="12646025"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4" name="フローチャート: 判断 133"/>
        <xdr:cNvSpPr/>
      </xdr:nvSpPr>
      <xdr:spPr>
        <a:xfrm>
          <a:off x="12573000" y="58321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5" name="フローチャート: 判断 134"/>
        <xdr:cNvSpPr/>
      </xdr:nvSpPr>
      <xdr:spPr>
        <a:xfrm>
          <a:off x="11947525"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6" name="フローチャート: 判断 135"/>
        <xdr:cNvSpPr/>
      </xdr:nvSpPr>
      <xdr:spPr>
        <a:xfrm>
          <a:off x="11299825"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7" name="フローチャート: 判断 136"/>
        <xdr:cNvSpPr/>
      </xdr:nvSpPr>
      <xdr:spPr>
        <a:xfrm>
          <a:off x="10652125"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8" name="フローチャート: 判断 137"/>
        <xdr:cNvSpPr/>
      </xdr:nvSpPr>
      <xdr:spPr>
        <a:xfrm>
          <a:off x="10004425"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71955</xdr:rowOff>
    </xdr:from>
    <xdr:to>
      <xdr:col>76</xdr:col>
      <xdr:colOff>73025</xdr:colOff>
      <xdr:row>32</xdr:row>
      <xdr:rowOff>2105</xdr:rowOff>
    </xdr:to>
    <xdr:sp macro="" textlink="">
      <xdr:nvSpPr>
        <xdr:cNvPr id="144" name="楕円 143"/>
        <xdr:cNvSpPr/>
      </xdr:nvSpPr>
      <xdr:spPr>
        <a:xfrm>
          <a:off x="12573000" y="61584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50382</xdr:rowOff>
    </xdr:from>
    <xdr:ext cx="469744" cy="259045"/>
    <xdr:sp macro="" textlink="">
      <xdr:nvSpPr>
        <xdr:cNvPr id="145" name="債務償還比率該当値テキスト"/>
        <xdr:cNvSpPr txBox="1"/>
      </xdr:nvSpPr>
      <xdr:spPr>
        <a:xfrm>
          <a:off x="12646025" y="613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23150</xdr:rowOff>
    </xdr:from>
    <xdr:to>
      <xdr:col>72</xdr:col>
      <xdr:colOff>123825</xdr:colOff>
      <xdr:row>29</xdr:row>
      <xdr:rowOff>124750</xdr:rowOff>
    </xdr:to>
    <xdr:sp macro="" textlink="">
      <xdr:nvSpPr>
        <xdr:cNvPr id="146" name="楕円 145"/>
        <xdr:cNvSpPr/>
      </xdr:nvSpPr>
      <xdr:spPr>
        <a:xfrm>
          <a:off x="11947525" y="57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73950</xdr:rowOff>
    </xdr:from>
    <xdr:to>
      <xdr:col>76</xdr:col>
      <xdr:colOff>22225</xdr:colOff>
      <xdr:row>31</xdr:row>
      <xdr:rowOff>122755</xdr:rowOff>
    </xdr:to>
    <xdr:cxnSp macro="">
      <xdr:nvCxnSpPr>
        <xdr:cNvPr id="147" name="直線コネクタ 146"/>
        <xdr:cNvCxnSpPr/>
      </xdr:nvCxnSpPr>
      <xdr:spPr>
        <a:xfrm>
          <a:off x="11998325" y="5817525"/>
          <a:ext cx="596900" cy="39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75928</xdr:rowOff>
    </xdr:from>
    <xdr:to>
      <xdr:col>68</xdr:col>
      <xdr:colOff>123825</xdr:colOff>
      <xdr:row>31</xdr:row>
      <xdr:rowOff>6078</xdr:rowOff>
    </xdr:to>
    <xdr:sp macro="" textlink="">
      <xdr:nvSpPr>
        <xdr:cNvPr id="148" name="楕円 147"/>
        <xdr:cNvSpPr/>
      </xdr:nvSpPr>
      <xdr:spPr>
        <a:xfrm>
          <a:off x="11299825"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73950</xdr:rowOff>
    </xdr:from>
    <xdr:to>
      <xdr:col>72</xdr:col>
      <xdr:colOff>73025</xdr:colOff>
      <xdr:row>30</xdr:row>
      <xdr:rowOff>126728</xdr:rowOff>
    </xdr:to>
    <xdr:cxnSp macro="">
      <xdr:nvCxnSpPr>
        <xdr:cNvPr id="149" name="直線コネクタ 148"/>
        <xdr:cNvCxnSpPr/>
      </xdr:nvCxnSpPr>
      <xdr:spPr>
        <a:xfrm flipV="1">
          <a:off x="11350625" y="5817525"/>
          <a:ext cx="647700" cy="2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21762</xdr:rowOff>
    </xdr:from>
    <xdr:to>
      <xdr:col>64</xdr:col>
      <xdr:colOff>123825</xdr:colOff>
      <xdr:row>29</xdr:row>
      <xdr:rowOff>123362</xdr:rowOff>
    </xdr:to>
    <xdr:sp macro="" textlink="">
      <xdr:nvSpPr>
        <xdr:cNvPr id="150" name="楕円 149"/>
        <xdr:cNvSpPr/>
      </xdr:nvSpPr>
      <xdr:spPr>
        <a:xfrm>
          <a:off x="10652125" y="57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72562</xdr:rowOff>
    </xdr:from>
    <xdr:to>
      <xdr:col>68</xdr:col>
      <xdr:colOff>73025</xdr:colOff>
      <xdr:row>30</xdr:row>
      <xdr:rowOff>126728</xdr:rowOff>
    </xdr:to>
    <xdr:cxnSp macro="">
      <xdr:nvCxnSpPr>
        <xdr:cNvPr id="151" name="直線コネクタ 150"/>
        <xdr:cNvCxnSpPr/>
      </xdr:nvCxnSpPr>
      <xdr:spPr>
        <a:xfrm>
          <a:off x="10702925" y="5816137"/>
          <a:ext cx="647700" cy="2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15013</xdr:rowOff>
    </xdr:from>
    <xdr:to>
      <xdr:col>60</xdr:col>
      <xdr:colOff>123825</xdr:colOff>
      <xdr:row>30</xdr:row>
      <xdr:rowOff>116613</xdr:rowOff>
    </xdr:to>
    <xdr:sp macro="" textlink="">
      <xdr:nvSpPr>
        <xdr:cNvPr id="152" name="楕円 151"/>
        <xdr:cNvSpPr/>
      </xdr:nvSpPr>
      <xdr:spPr>
        <a:xfrm>
          <a:off x="10004425" y="59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72562</xdr:rowOff>
    </xdr:from>
    <xdr:to>
      <xdr:col>64</xdr:col>
      <xdr:colOff>73025</xdr:colOff>
      <xdr:row>30</xdr:row>
      <xdr:rowOff>65813</xdr:rowOff>
    </xdr:to>
    <xdr:cxnSp macro="">
      <xdr:nvCxnSpPr>
        <xdr:cNvPr id="153" name="直線コネクタ 152"/>
        <xdr:cNvCxnSpPr/>
      </xdr:nvCxnSpPr>
      <xdr:spPr>
        <a:xfrm flipV="1">
          <a:off x="10055225" y="5816137"/>
          <a:ext cx="647700" cy="1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54" name="n_1aveValue債務償還比率"/>
        <xdr:cNvSpPr txBox="1"/>
      </xdr:nvSpPr>
      <xdr:spPr>
        <a:xfrm>
          <a:off x="117793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5" name="n_2aveValue債務償還比率"/>
        <xdr:cNvSpPr txBox="1"/>
      </xdr:nvSpPr>
      <xdr:spPr>
        <a:xfrm>
          <a:off x="111443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56" name="n_3aveValue債務償還比率"/>
        <xdr:cNvSpPr txBox="1"/>
      </xdr:nvSpPr>
      <xdr:spPr>
        <a:xfrm>
          <a:off x="104966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7" name="n_4aveValue債務償還比率"/>
        <xdr:cNvSpPr txBox="1"/>
      </xdr:nvSpPr>
      <xdr:spPr>
        <a:xfrm>
          <a:off x="9848927" y="56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141277</xdr:rowOff>
    </xdr:from>
    <xdr:ext cx="469744" cy="259045"/>
    <xdr:sp macro="" textlink="">
      <xdr:nvSpPr>
        <xdr:cNvPr id="158" name="n_1mainValue債務償還比率"/>
        <xdr:cNvSpPr txBox="1"/>
      </xdr:nvSpPr>
      <xdr:spPr>
        <a:xfrm>
          <a:off x="11779327" y="554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168655</xdr:rowOff>
    </xdr:from>
    <xdr:ext cx="469744" cy="259045"/>
    <xdr:sp macro="" textlink="">
      <xdr:nvSpPr>
        <xdr:cNvPr id="159" name="n_2mainValue債務償還比率"/>
        <xdr:cNvSpPr txBox="1"/>
      </xdr:nvSpPr>
      <xdr:spPr>
        <a:xfrm>
          <a:off x="11144327" y="608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139889</xdr:rowOff>
    </xdr:from>
    <xdr:ext cx="469744" cy="259045"/>
    <xdr:sp macro="" textlink="">
      <xdr:nvSpPr>
        <xdr:cNvPr id="160" name="n_3mainValue債務償還比率"/>
        <xdr:cNvSpPr txBox="1"/>
      </xdr:nvSpPr>
      <xdr:spPr>
        <a:xfrm>
          <a:off x="10496627" y="554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107740</xdr:rowOff>
    </xdr:from>
    <xdr:ext cx="469744" cy="259045"/>
    <xdr:sp macro="" textlink="">
      <xdr:nvSpPr>
        <xdr:cNvPr id="161" name="n_4mainValue債務償還比率"/>
        <xdr:cNvSpPr txBox="1"/>
      </xdr:nvSpPr>
      <xdr:spPr>
        <a:xfrm>
          <a:off x="9848927" y="602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224,415
212,728
175.54
78,869,741
76,221,541
1,946,639
45,599,184
60,656,992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39490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39878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3889375" y="71456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39878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3889375" y="58140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39878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38989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203575" y="6458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428875"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68275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936625" y="63233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xdr:cNvSpPr/>
      </xdr:nvSpPr>
      <xdr:spPr>
        <a:xfrm>
          <a:off x="38989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4" name="【道路】&#10;有形固定資産減価償却率該当値テキスト"/>
        <xdr:cNvSpPr txBox="1"/>
      </xdr:nvSpPr>
      <xdr:spPr>
        <a:xfrm>
          <a:off x="39878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xdr:cNvSpPr/>
      </xdr:nvSpPr>
      <xdr:spPr>
        <a:xfrm>
          <a:off x="3203575" y="64109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152400</xdr:rowOff>
    </xdr:to>
    <xdr:cxnSp macro="">
      <xdr:nvCxnSpPr>
        <xdr:cNvPr id="76" name="直線コネクタ 75"/>
        <xdr:cNvCxnSpPr/>
      </xdr:nvCxnSpPr>
      <xdr:spPr>
        <a:xfrm>
          <a:off x="3235325" y="6461760"/>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7" name="楕円 76"/>
        <xdr:cNvSpPr/>
      </xdr:nvSpPr>
      <xdr:spPr>
        <a:xfrm>
          <a:off x="2428875"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118110</xdr:rowOff>
    </xdr:to>
    <xdr:cxnSp macro="">
      <xdr:nvCxnSpPr>
        <xdr:cNvPr id="78" name="直線コネクタ 77"/>
        <xdr:cNvCxnSpPr/>
      </xdr:nvCxnSpPr>
      <xdr:spPr>
        <a:xfrm>
          <a:off x="2479675" y="6433185"/>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9" name="楕円 78"/>
        <xdr:cNvSpPr/>
      </xdr:nvSpPr>
      <xdr:spPr>
        <a:xfrm>
          <a:off x="168275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89535</xdr:rowOff>
    </xdr:to>
    <xdr:cxnSp macro="">
      <xdr:nvCxnSpPr>
        <xdr:cNvPr id="80" name="直線コネクタ 79"/>
        <xdr:cNvCxnSpPr/>
      </xdr:nvCxnSpPr>
      <xdr:spPr>
        <a:xfrm>
          <a:off x="1733550" y="639508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xdr:cNvSpPr/>
      </xdr:nvSpPr>
      <xdr:spPr>
        <a:xfrm>
          <a:off x="936625" y="63214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51435</xdr:rowOff>
    </xdr:to>
    <xdr:cxnSp macro="">
      <xdr:nvCxnSpPr>
        <xdr:cNvPr id="82" name="直線コネクタ 81"/>
        <xdr:cNvCxnSpPr/>
      </xdr:nvCxnSpPr>
      <xdr:spPr>
        <a:xfrm>
          <a:off x="968375" y="6372225"/>
          <a:ext cx="7651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xdr:cNvSpPr txBox="1"/>
      </xdr:nvSpPr>
      <xdr:spPr>
        <a:xfrm>
          <a:off x="306769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30569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559569"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xdr:cNvSpPr txBox="1"/>
      </xdr:nvSpPr>
      <xdr:spPr>
        <a:xfrm>
          <a:off x="8134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87" name="n_1mainValue【道路】&#10;有形固定資産減価償却率"/>
        <xdr:cNvSpPr txBox="1"/>
      </xdr:nvSpPr>
      <xdr:spPr>
        <a:xfrm>
          <a:off x="306769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156862</xdr:rowOff>
    </xdr:from>
    <xdr:ext cx="405111" cy="259045"/>
    <xdr:sp macro="" textlink="">
      <xdr:nvSpPr>
        <xdr:cNvPr id="88" name="n_2mainValue【道路】&#10;有形固定資産減価償却率"/>
        <xdr:cNvSpPr txBox="1"/>
      </xdr:nvSpPr>
      <xdr:spPr>
        <a:xfrm>
          <a:off x="230569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9" name="n_3mainValue【道路】&#10;有形固定資産減価償却率"/>
        <xdr:cNvSpPr txBox="1"/>
      </xdr:nvSpPr>
      <xdr:spPr>
        <a:xfrm>
          <a:off x="1559569"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xdr:cNvSpPr txBox="1"/>
      </xdr:nvSpPr>
      <xdr:spPr>
        <a:xfrm>
          <a:off x="8134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xdr:cNvCxnSpPr/>
      </xdr:nvCxnSpPr>
      <xdr:spPr>
        <a:xfrm flipV="1">
          <a:off x="8905240"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xdr:cNvSpPr txBox="1"/>
      </xdr:nvSpPr>
      <xdr:spPr>
        <a:xfrm>
          <a:off x="8943975"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xdr:cNvCxnSpPr/>
      </xdr:nvCxnSpPr>
      <xdr:spPr>
        <a:xfrm>
          <a:off x="8845550" y="70973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xdr:cNvSpPr txBox="1"/>
      </xdr:nvSpPr>
      <xdr:spPr>
        <a:xfrm>
          <a:off x="8943975"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xdr:cNvCxnSpPr/>
      </xdr:nvCxnSpPr>
      <xdr:spPr>
        <a:xfrm>
          <a:off x="8845550" y="5800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7" name="【道路】&#10;一人当たり延長平均値テキスト"/>
        <xdr:cNvSpPr txBox="1"/>
      </xdr:nvSpPr>
      <xdr:spPr>
        <a:xfrm>
          <a:off x="8943975"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xdr:cNvSpPr/>
      </xdr:nvSpPr>
      <xdr:spPr>
        <a:xfrm>
          <a:off x="8883650" y="6812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xdr:cNvSpPr/>
      </xdr:nvSpPr>
      <xdr:spPr>
        <a:xfrm>
          <a:off x="815975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xdr:cNvSpPr/>
      </xdr:nvSpPr>
      <xdr:spPr>
        <a:xfrm>
          <a:off x="7413625" y="68294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xdr:cNvSpPr/>
      </xdr:nvSpPr>
      <xdr:spPr>
        <a:xfrm>
          <a:off x="6638925"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xdr:cNvSpPr/>
      </xdr:nvSpPr>
      <xdr:spPr>
        <a:xfrm>
          <a:off x="58928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6014</xdr:rowOff>
    </xdr:from>
    <xdr:to>
      <xdr:col>55</xdr:col>
      <xdr:colOff>50800</xdr:colOff>
      <xdr:row>39</xdr:row>
      <xdr:rowOff>107614</xdr:rowOff>
    </xdr:to>
    <xdr:sp macro="" textlink="">
      <xdr:nvSpPr>
        <xdr:cNvPr id="128" name="楕円 127"/>
        <xdr:cNvSpPr/>
      </xdr:nvSpPr>
      <xdr:spPr>
        <a:xfrm>
          <a:off x="8883650" y="66925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28891</xdr:rowOff>
    </xdr:from>
    <xdr:ext cx="469744" cy="259045"/>
    <xdr:sp macro="" textlink="">
      <xdr:nvSpPr>
        <xdr:cNvPr id="129" name="【道路】&#10;一人当たり延長該当値テキスト"/>
        <xdr:cNvSpPr txBox="1"/>
      </xdr:nvSpPr>
      <xdr:spPr>
        <a:xfrm>
          <a:off x="8943975" y="654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6426</xdr:rowOff>
    </xdr:from>
    <xdr:to>
      <xdr:col>50</xdr:col>
      <xdr:colOff>165100</xdr:colOff>
      <xdr:row>39</xdr:row>
      <xdr:rowOff>108026</xdr:rowOff>
    </xdr:to>
    <xdr:sp macro="" textlink="">
      <xdr:nvSpPr>
        <xdr:cNvPr id="130" name="楕円 129"/>
        <xdr:cNvSpPr/>
      </xdr:nvSpPr>
      <xdr:spPr>
        <a:xfrm>
          <a:off x="8159750" y="66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56814</xdr:rowOff>
    </xdr:from>
    <xdr:to>
      <xdr:col>55</xdr:col>
      <xdr:colOff>0</xdr:colOff>
      <xdr:row>39</xdr:row>
      <xdr:rowOff>57226</xdr:rowOff>
    </xdr:to>
    <xdr:cxnSp macro="">
      <xdr:nvCxnSpPr>
        <xdr:cNvPr id="131" name="直線コネクタ 130"/>
        <xdr:cNvCxnSpPr/>
      </xdr:nvCxnSpPr>
      <xdr:spPr>
        <a:xfrm flipV="1">
          <a:off x="8210550" y="6743364"/>
          <a:ext cx="695325"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6289</xdr:rowOff>
    </xdr:from>
    <xdr:to>
      <xdr:col>46</xdr:col>
      <xdr:colOff>38100</xdr:colOff>
      <xdr:row>39</xdr:row>
      <xdr:rowOff>107889</xdr:rowOff>
    </xdr:to>
    <xdr:sp macro="" textlink="">
      <xdr:nvSpPr>
        <xdr:cNvPr id="132" name="楕円 131"/>
        <xdr:cNvSpPr/>
      </xdr:nvSpPr>
      <xdr:spPr>
        <a:xfrm>
          <a:off x="7413625" y="66928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57089</xdr:rowOff>
    </xdr:from>
    <xdr:to>
      <xdr:col>50</xdr:col>
      <xdr:colOff>114300</xdr:colOff>
      <xdr:row>39</xdr:row>
      <xdr:rowOff>57226</xdr:rowOff>
    </xdr:to>
    <xdr:cxnSp macro="">
      <xdr:nvCxnSpPr>
        <xdr:cNvPr id="133" name="直線コネクタ 132"/>
        <xdr:cNvCxnSpPr/>
      </xdr:nvCxnSpPr>
      <xdr:spPr>
        <a:xfrm>
          <a:off x="7445375" y="6743639"/>
          <a:ext cx="765175"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4597</xdr:rowOff>
    </xdr:from>
    <xdr:to>
      <xdr:col>41</xdr:col>
      <xdr:colOff>101600</xdr:colOff>
      <xdr:row>39</xdr:row>
      <xdr:rowOff>106197</xdr:rowOff>
    </xdr:to>
    <xdr:sp macro="" textlink="">
      <xdr:nvSpPr>
        <xdr:cNvPr id="134" name="楕円 133"/>
        <xdr:cNvSpPr/>
      </xdr:nvSpPr>
      <xdr:spPr>
        <a:xfrm>
          <a:off x="6638925" y="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55397</xdr:rowOff>
    </xdr:from>
    <xdr:to>
      <xdr:col>45</xdr:col>
      <xdr:colOff>177800</xdr:colOff>
      <xdr:row>39</xdr:row>
      <xdr:rowOff>57089</xdr:rowOff>
    </xdr:to>
    <xdr:cxnSp macro="">
      <xdr:nvCxnSpPr>
        <xdr:cNvPr id="135" name="直線コネクタ 134"/>
        <xdr:cNvCxnSpPr/>
      </xdr:nvCxnSpPr>
      <xdr:spPr>
        <a:xfrm>
          <a:off x="6689725" y="6741947"/>
          <a:ext cx="75565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71714</xdr:rowOff>
    </xdr:from>
    <xdr:to>
      <xdr:col>36</xdr:col>
      <xdr:colOff>165100</xdr:colOff>
      <xdr:row>39</xdr:row>
      <xdr:rowOff>1864</xdr:rowOff>
    </xdr:to>
    <xdr:sp macro="" textlink="">
      <xdr:nvSpPr>
        <xdr:cNvPr id="136" name="楕円 135"/>
        <xdr:cNvSpPr/>
      </xdr:nvSpPr>
      <xdr:spPr>
        <a:xfrm>
          <a:off x="5892800" y="65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122514</xdr:rowOff>
    </xdr:from>
    <xdr:to>
      <xdr:col>41</xdr:col>
      <xdr:colOff>50800</xdr:colOff>
      <xdr:row>39</xdr:row>
      <xdr:rowOff>55397</xdr:rowOff>
    </xdr:to>
    <xdr:cxnSp macro="">
      <xdr:nvCxnSpPr>
        <xdr:cNvPr id="137" name="直線コネクタ 136"/>
        <xdr:cNvCxnSpPr/>
      </xdr:nvCxnSpPr>
      <xdr:spPr>
        <a:xfrm>
          <a:off x="5943600" y="6637614"/>
          <a:ext cx="746125"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8" name="n_1aveValue【道路】&#10;一人当たり延長"/>
        <xdr:cNvSpPr txBox="1"/>
      </xdr:nvSpPr>
      <xdr:spPr>
        <a:xfrm>
          <a:off x="7991552"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9" name="n_2aveValue【道路】&#10;一人当たり延長"/>
        <xdr:cNvSpPr txBox="1"/>
      </xdr:nvSpPr>
      <xdr:spPr>
        <a:xfrm>
          <a:off x="72581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40" name="n_3aveValue【道路】&#10;一人当たり延長"/>
        <xdr:cNvSpPr txBox="1"/>
      </xdr:nvSpPr>
      <xdr:spPr>
        <a:xfrm>
          <a:off x="6483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94993</xdr:rowOff>
    </xdr:from>
    <xdr:ext cx="469744" cy="259045"/>
    <xdr:sp macro="" textlink="">
      <xdr:nvSpPr>
        <xdr:cNvPr id="141" name="n_4aveValue【道路】&#10;一人当たり延長"/>
        <xdr:cNvSpPr txBox="1"/>
      </xdr:nvSpPr>
      <xdr:spPr>
        <a:xfrm>
          <a:off x="5737302"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124553</xdr:rowOff>
    </xdr:from>
    <xdr:ext cx="469744" cy="259045"/>
    <xdr:sp macro="" textlink="">
      <xdr:nvSpPr>
        <xdr:cNvPr id="142" name="n_1mainValue【道路】&#10;一人当たり延長"/>
        <xdr:cNvSpPr txBox="1"/>
      </xdr:nvSpPr>
      <xdr:spPr>
        <a:xfrm>
          <a:off x="7991552" y="646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124416</xdr:rowOff>
    </xdr:from>
    <xdr:ext cx="469744" cy="259045"/>
    <xdr:sp macro="" textlink="">
      <xdr:nvSpPr>
        <xdr:cNvPr id="143" name="n_2mainValue【道路】&#10;一人当たり延長"/>
        <xdr:cNvSpPr txBox="1"/>
      </xdr:nvSpPr>
      <xdr:spPr>
        <a:xfrm>
          <a:off x="7258127" y="646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122724</xdr:rowOff>
    </xdr:from>
    <xdr:ext cx="469744" cy="259045"/>
    <xdr:sp macro="" textlink="">
      <xdr:nvSpPr>
        <xdr:cNvPr id="144" name="n_3mainValue【道路】&#10;一人当たり延長"/>
        <xdr:cNvSpPr txBox="1"/>
      </xdr:nvSpPr>
      <xdr:spPr>
        <a:xfrm>
          <a:off x="6483427" y="646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18391</xdr:rowOff>
    </xdr:from>
    <xdr:ext cx="534377" cy="259045"/>
    <xdr:sp macro="" textlink="">
      <xdr:nvSpPr>
        <xdr:cNvPr id="145" name="n_4mainValue【道路】&#10;一人当たり延長"/>
        <xdr:cNvSpPr txBox="1"/>
      </xdr:nvSpPr>
      <xdr:spPr>
        <a:xfrm>
          <a:off x="5704986" y="63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8" name="テキスト ボックス 157"/>
        <xdr:cNvSpPr txBox="1"/>
      </xdr:nvSpPr>
      <xdr:spPr>
        <a:xfrm>
          <a:off x="3208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208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59</xdr:row>
      <xdr:rowOff>22860</xdr:rowOff>
    </xdr:from>
    <xdr:to>
      <xdr:col>24</xdr:col>
      <xdr:colOff>62865</xdr:colOff>
      <xdr:row>64</xdr:row>
      <xdr:rowOff>25146</xdr:rowOff>
    </xdr:to>
    <xdr:cxnSp macro="">
      <xdr:nvCxnSpPr>
        <xdr:cNvPr id="168" name="直線コネクタ 167"/>
        <xdr:cNvCxnSpPr/>
      </xdr:nvCxnSpPr>
      <xdr:spPr>
        <a:xfrm flipV="1">
          <a:off x="3949065" y="10138410"/>
          <a:ext cx="0" cy="85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69" name="【橋りょう・トンネル】&#10;有形固定資産減価償却率最小値テキスト"/>
        <xdr:cNvSpPr txBox="1"/>
      </xdr:nvSpPr>
      <xdr:spPr>
        <a:xfrm>
          <a:off x="39878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70" name="直線コネクタ 169"/>
        <xdr:cNvCxnSpPr/>
      </xdr:nvCxnSpPr>
      <xdr:spPr>
        <a:xfrm>
          <a:off x="3889375" y="109979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140987</xdr:rowOff>
    </xdr:from>
    <xdr:ext cx="405111" cy="259045"/>
    <xdr:sp macro="" textlink="">
      <xdr:nvSpPr>
        <xdr:cNvPr id="171" name="【橋りょう・トンネル】&#10;有形固定資産減価償却率最大値テキスト"/>
        <xdr:cNvSpPr txBox="1"/>
      </xdr:nvSpPr>
      <xdr:spPr>
        <a:xfrm>
          <a:off x="3987800"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22860</xdr:rowOff>
    </xdr:from>
    <xdr:to>
      <xdr:col>24</xdr:col>
      <xdr:colOff>152400</xdr:colOff>
      <xdr:row>59</xdr:row>
      <xdr:rowOff>22860</xdr:rowOff>
    </xdr:to>
    <xdr:cxnSp macro="">
      <xdr:nvCxnSpPr>
        <xdr:cNvPr id="172" name="直線コネクタ 171"/>
        <xdr:cNvCxnSpPr/>
      </xdr:nvCxnSpPr>
      <xdr:spPr>
        <a:xfrm>
          <a:off x="3889375" y="101384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3" name="【橋りょう・トンネル】&#10;有形固定資産減価償却率平均値テキスト"/>
        <xdr:cNvSpPr txBox="1"/>
      </xdr:nvSpPr>
      <xdr:spPr>
        <a:xfrm>
          <a:off x="39878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4" name="フローチャート: 判断 173"/>
        <xdr:cNvSpPr/>
      </xdr:nvSpPr>
      <xdr:spPr>
        <a:xfrm>
          <a:off x="38989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118364</xdr:rowOff>
    </xdr:from>
    <xdr:to>
      <xdr:col>20</xdr:col>
      <xdr:colOff>38100</xdr:colOff>
      <xdr:row>61</xdr:row>
      <xdr:rowOff>48514</xdr:rowOff>
    </xdr:to>
    <xdr:sp macro="" textlink="">
      <xdr:nvSpPr>
        <xdr:cNvPr id="175" name="フローチャート: 判断 174"/>
        <xdr:cNvSpPr/>
      </xdr:nvSpPr>
      <xdr:spPr>
        <a:xfrm>
          <a:off x="3203575" y="10405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74930</xdr:rowOff>
    </xdr:from>
    <xdr:to>
      <xdr:col>15</xdr:col>
      <xdr:colOff>101600</xdr:colOff>
      <xdr:row>61</xdr:row>
      <xdr:rowOff>5080</xdr:rowOff>
    </xdr:to>
    <xdr:sp macro="" textlink="">
      <xdr:nvSpPr>
        <xdr:cNvPr id="176" name="フローチャート: 判断 175"/>
        <xdr:cNvSpPr/>
      </xdr:nvSpPr>
      <xdr:spPr>
        <a:xfrm>
          <a:off x="2428875"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33782</xdr:rowOff>
    </xdr:from>
    <xdr:to>
      <xdr:col>10</xdr:col>
      <xdr:colOff>165100</xdr:colOff>
      <xdr:row>60</xdr:row>
      <xdr:rowOff>135382</xdr:rowOff>
    </xdr:to>
    <xdr:sp macro="" textlink="">
      <xdr:nvSpPr>
        <xdr:cNvPr id="177" name="フローチャート: 判断 176"/>
        <xdr:cNvSpPr/>
      </xdr:nvSpPr>
      <xdr:spPr>
        <a:xfrm>
          <a:off x="168275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102362</xdr:rowOff>
    </xdr:from>
    <xdr:to>
      <xdr:col>6</xdr:col>
      <xdr:colOff>38100</xdr:colOff>
      <xdr:row>60</xdr:row>
      <xdr:rowOff>32512</xdr:rowOff>
    </xdr:to>
    <xdr:sp macro="" textlink="">
      <xdr:nvSpPr>
        <xdr:cNvPr id="178" name="フローチャート: 判断 177"/>
        <xdr:cNvSpPr/>
      </xdr:nvSpPr>
      <xdr:spPr>
        <a:xfrm>
          <a:off x="936625" y="102179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93218</xdr:rowOff>
    </xdr:from>
    <xdr:to>
      <xdr:col>24</xdr:col>
      <xdr:colOff>114300</xdr:colOff>
      <xdr:row>62</xdr:row>
      <xdr:rowOff>23368</xdr:rowOff>
    </xdr:to>
    <xdr:sp macro="" textlink="">
      <xdr:nvSpPr>
        <xdr:cNvPr id="184" name="楕円 183"/>
        <xdr:cNvSpPr/>
      </xdr:nvSpPr>
      <xdr:spPr>
        <a:xfrm>
          <a:off x="38989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71645</xdr:rowOff>
    </xdr:from>
    <xdr:ext cx="405111" cy="259045"/>
    <xdr:sp macro="" textlink="">
      <xdr:nvSpPr>
        <xdr:cNvPr id="185" name="【橋りょう・トンネル】&#10;有形固定資産減価償却率該当値テキスト"/>
        <xdr:cNvSpPr txBox="1"/>
      </xdr:nvSpPr>
      <xdr:spPr>
        <a:xfrm>
          <a:off x="3987800"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58928</xdr:rowOff>
    </xdr:from>
    <xdr:to>
      <xdr:col>20</xdr:col>
      <xdr:colOff>38100</xdr:colOff>
      <xdr:row>61</xdr:row>
      <xdr:rowOff>160528</xdr:rowOff>
    </xdr:to>
    <xdr:sp macro="" textlink="">
      <xdr:nvSpPr>
        <xdr:cNvPr id="186" name="楕円 185"/>
        <xdr:cNvSpPr/>
      </xdr:nvSpPr>
      <xdr:spPr>
        <a:xfrm>
          <a:off x="3203575" y="105173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109728</xdr:rowOff>
    </xdr:from>
    <xdr:to>
      <xdr:col>24</xdr:col>
      <xdr:colOff>63500</xdr:colOff>
      <xdr:row>61</xdr:row>
      <xdr:rowOff>144018</xdr:rowOff>
    </xdr:to>
    <xdr:cxnSp macro="">
      <xdr:nvCxnSpPr>
        <xdr:cNvPr id="187" name="直線コネクタ 186"/>
        <xdr:cNvCxnSpPr/>
      </xdr:nvCxnSpPr>
      <xdr:spPr>
        <a:xfrm>
          <a:off x="3235325" y="10568178"/>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22352</xdr:rowOff>
    </xdr:from>
    <xdr:to>
      <xdr:col>15</xdr:col>
      <xdr:colOff>101600</xdr:colOff>
      <xdr:row>61</xdr:row>
      <xdr:rowOff>123952</xdr:rowOff>
    </xdr:to>
    <xdr:sp macro="" textlink="">
      <xdr:nvSpPr>
        <xdr:cNvPr id="188" name="楕円 187"/>
        <xdr:cNvSpPr/>
      </xdr:nvSpPr>
      <xdr:spPr>
        <a:xfrm>
          <a:off x="2428875"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73152</xdr:rowOff>
    </xdr:from>
    <xdr:to>
      <xdr:col>19</xdr:col>
      <xdr:colOff>177800</xdr:colOff>
      <xdr:row>61</xdr:row>
      <xdr:rowOff>109728</xdr:rowOff>
    </xdr:to>
    <xdr:cxnSp macro="">
      <xdr:nvCxnSpPr>
        <xdr:cNvPr id="189" name="直線コネクタ 188"/>
        <xdr:cNvCxnSpPr/>
      </xdr:nvCxnSpPr>
      <xdr:spPr>
        <a:xfrm>
          <a:off x="2479675" y="10531602"/>
          <a:ext cx="7556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86360</xdr:rowOff>
    </xdr:from>
    <xdr:to>
      <xdr:col>10</xdr:col>
      <xdr:colOff>165100</xdr:colOff>
      <xdr:row>56</xdr:row>
      <xdr:rowOff>16510</xdr:rowOff>
    </xdr:to>
    <xdr:sp macro="" textlink="">
      <xdr:nvSpPr>
        <xdr:cNvPr id="190" name="楕円 189"/>
        <xdr:cNvSpPr/>
      </xdr:nvSpPr>
      <xdr:spPr>
        <a:xfrm>
          <a:off x="168275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137160</xdr:rowOff>
    </xdr:from>
    <xdr:to>
      <xdr:col>15</xdr:col>
      <xdr:colOff>50800</xdr:colOff>
      <xdr:row>61</xdr:row>
      <xdr:rowOff>73152</xdr:rowOff>
    </xdr:to>
    <xdr:cxnSp macro="">
      <xdr:nvCxnSpPr>
        <xdr:cNvPr id="191" name="直線コネクタ 190"/>
        <xdr:cNvCxnSpPr/>
      </xdr:nvCxnSpPr>
      <xdr:spPr>
        <a:xfrm>
          <a:off x="1733550" y="9566910"/>
          <a:ext cx="746125" cy="96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15494</xdr:rowOff>
    </xdr:from>
    <xdr:to>
      <xdr:col>6</xdr:col>
      <xdr:colOff>38100</xdr:colOff>
      <xdr:row>55</xdr:row>
      <xdr:rowOff>117094</xdr:rowOff>
    </xdr:to>
    <xdr:sp macro="" textlink="">
      <xdr:nvSpPr>
        <xdr:cNvPr id="192" name="楕円 191"/>
        <xdr:cNvSpPr/>
      </xdr:nvSpPr>
      <xdr:spPr>
        <a:xfrm>
          <a:off x="936625" y="94452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66294</xdr:rowOff>
    </xdr:from>
    <xdr:to>
      <xdr:col>10</xdr:col>
      <xdr:colOff>114300</xdr:colOff>
      <xdr:row>55</xdr:row>
      <xdr:rowOff>137160</xdr:rowOff>
    </xdr:to>
    <xdr:cxnSp macro="">
      <xdr:nvCxnSpPr>
        <xdr:cNvPr id="193" name="直線コネクタ 192"/>
        <xdr:cNvCxnSpPr/>
      </xdr:nvCxnSpPr>
      <xdr:spPr>
        <a:xfrm>
          <a:off x="968375" y="9496044"/>
          <a:ext cx="765175"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65041</xdr:rowOff>
    </xdr:from>
    <xdr:ext cx="405111" cy="259045"/>
    <xdr:sp macro="" textlink="">
      <xdr:nvSpPr>
        <xdr:cNvPr id="194" name="n_1aveValue【橋りょう・トンネル】&#10;有形固定資産減価償却率"/>
        <xdr:cNvSpPr txBox="1"/>
      </xdr:nvSpPr>
      <xdr:spPr>
        <a:xfrm>
          <a:off x="306769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195" name="n_2aveValue【橋りょう・トンネル】&#10;有形固定資産減価償却率"/>
        <xdr:cNvSpPr txBox="1"/>
      </xdr:nvSpPr>
      <xdr:spPr>
        <a:xfrm>
          <a:off x="230569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126509</xdr:rowOff>
    </xdr:from>
    <xdr:ext cx="405111" cy="259045"/>
    <xdr:sp macro="" textlink="">
      <xdr:nvSpPr>
        <xdr:cNvPr id="196" name="n_3aveValue【橋りょう・トンネル】&#10;有形固定資産減価償却率"/>
        <xdr:cNvSpPr txBox="1"/>
      </xdr:nvSpPr>
      <xdr:spPr>
        <a:xfrm>
          <a:off x="1559569"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23639</xdr:rowOff>
    </xdr:from>
    <xdr:ext cx="405111" cy="259045"/>
    <xdr:sp macro="" textlink="">
      <xdr:nvSpPr>
        <xdr:cNvPr id="197" name="n_4aveValue【橋りょう・トンネル】&#10;有形固定資産減価償却率"/>
        <xdr:cNvSpPr txBox="1"/>
      </xdr:nvSpPr>
      <xdr:spPr>
        <a:xfrm>
          <a:off x="8134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151655</xdr:rowOff>
    </xdr:from>
    <xdr:ext cx="405111" cy="259045"/>
    <xdr:sp macro="" textlink="">
      <xdr:nvSpPr>
        <xdr:cNvPr id="198" name="n_1mainValue【橋りょう・トンネル】&#10;有形固定資産減価償却率"/>
        <xdr:cNvSpPr txBox="1"/>
      </xdr:nvSpPr>
      <xdr:spPr>
        <a:xfrm>
          <a:off x="306769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99" name="n_2mainValue【橋りょう・トンネル】&#10;有形固定資産減価償却率"/>
        <xdr:cNvSpPr txBox="1"/>
      </xdr:nvSpPr>
      <xdr:spPr>
        <a:xfrm>
          <a:off x="230569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33037</xdr:rowOff>
    </xdr:from>
    <xdr:ext cx="405111" cy="259045"/>
    <xdr:sp macro="" textlink="">
      <xdr:nvSpPr>
        <xdr:cNvPr id="200" name="n_3mainValue【橋りょう・トンネル】&#10;有形固定資産減価償却率"/>
        <xdr:cNvSpPr txBox="1"/>
      </xdr:nvSpPr>
      <xdr:spPr>
        <a:xfrm>
          <a:off x="1559569"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133621</xdr:rowOff>
    </xdr:from>
    <xdr:ext cx="405111" cy="259045"/>
    <xdr:sp macro="" textlink="">
      <xdr:nvSpPr>
        <xdr:cNvPr id="201" name="n_4mainValue【橋りょう・トンネル】&#10;有形固定資産減価償却率"/>
        <xdr:cNvSpPr txBox="1"/>
      </xdr:nvSpPr>
      <xdr:spPr>
        <a:xfrm>
          <a:off x="813444" y="922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2" name="直線コネクタ 211"/>
        <xdr:cNvCxnSpPr/>
      </xdr:nvCxnSpPr>
      <xdr:spPr>
        <a:xfrm>
          <a:off x="5632450" y="1085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3" name="テキスト ボックス 212"/>
        <xdr:cNvSpPr txBox="1"/>
      </xdr:nvSpPr>
      <xdr:spPr>
        <a:xfrm>
          <a:off x="5412239"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5" name="テキスト ボックス 214"/>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6" name="直線コネクタ 215"/>
        <xdr:cNvCxnSpPr/>
      </xdr:nvCxnSpPr>
      <xdr:spPr>
        <a:xfrm>
          <a:off x="5632450" y="971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7" name="テキスト ボックス 216"/>
        <xdr:cNvSpPr txBox="1"/>
      </xdr:nvSpPr>
      <xdr:spPr>
        <a:xfrm>
          <a:off x="5122756"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9" name="テキスト ボックス 218"/>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1" name="直線コネクタ 220"/>
        <xdr:cNvCxnSpPr/>
      </xdr:nvCxnSpPr>
      <xdr:spPr>
        <a:xfrm flipV="1">
          <a:off x="8905240"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2" name="【橋りょう・トンネル】&#10;一人当たり有形固定資産（償却資産）額最小値テキスト"/>
        <xdr:cNvSpPr txBox="1"/>
      </xdr:nvSpPr>
      <xdr:spPr>
        <a:xfrm>
          <a:off x="8943975"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3" name="直線コネクタ 222"/>
        <xdr:cNvCxnSpPr/>
      </xdr:nvCxnSpPr>
      <xdr:spPr>
        <a:xfrm>
          <a:off x="8845550" y="10852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4" name="【橋りょう・トンネル】&#10;一人当たり有形固定資産（償却資産）額最大値テキスト"/>
        <xdr:cNvSpPr txBox="1"/>
      </xdr:nvSpPr>
      <xdr:spPr>
        <a:xfrm>
          <a:off x="8943975"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5" name="直線コネクタ 224"/>
        <xdr:cNvCxnSpPr/>
      </xdr:nvCxnSpPr>
      <xdr:spPr>
        <a:xfrm>
          <a:off x="8845550" y="95476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26" name="【橋りょう・トンネル】&#10;一人当たり有形固定資産（償却資産）額平均値テキスト"/>
        <xdr:cNvSpPr txBox="1"/>
      </xdr:nvSpPr>
      <xdr:spPr>
        <a:xfrm>
          <a:off x="8943975"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7" name="フローチャート: 判断 226"/>
        <xdr:cNvSpPr/>
      </xdr:nvSpPr>
      <xdr:spPr>
        <a:xfrm>
          <a:off x="8883650" y="103694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8" name="フローチャート: 判断 227"/>
        <xdr:cNvSpPr/>
      </xdr:nvSpPr>
      <xdr:spPr>
        <a:xfrm>
          <a:off x="815975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9" name="フローチャート: 判断 228"/>
        <xdr:cNvSpPr/>
      </xdr:nvSpPr>
      <xdr:spPr>
        <a:xfrm>
          <a:off x="7413625" y="103369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0" name="フローチャート: 判断 229"/>
        <xdr:cNvSpPr/>
      </xdr:nvSpPr>
      <xdr:spPr>
        <a:xfrm>
          <a:off x="6638925"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1" name="フローチャート: 判断 230"/>
        <xdr:cNvSpPr/>
      </xdr:nvSpPr>
      <xdr:spPr>
        <a:xfrm>
          <a:off x="58928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171445</xdr:rowOff>
    </xdr:from>
    <xdr:to>
      <xdr:col>55</xdr:col>
      <xdr:colOff>50800</xdr:colOff>
      <xdr:row>60</xdr:row>
      <xdr:rowOff>101595</xdr:rowOff>
    </xdr:to>
    <xdr:sp macro="" textlink="">
      <xdr:nvSpPr>
        <xdr:cNvPr id="237" name="楕円 236"/>
        <xdr:cNvSpPr/>
      </xdr:nvSpPr>
      <xdr:spPr>
        <a:xfrm>
          <a:off x="8883650" y="102869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22872</xdr:rowOff>
    </xdr:from>
    <xdr:ext cx="534377" cy="259045"/>
    <xdr:sp macro="" textlink="">
      <xdr:nvSpPr>
        <xdr:cNvPr id="238" name="【橋りょう・トンネル】&#10;一人当たり有形固定資産（償却資産）額該当値テキスト"/>
        <xdr:cNvSpPr txBox="1"/>
      </xdr:nvSpPr>
      <xdr:spPr>
        <a:xfrm>
          <a:off x="8943975" y="1013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1241</xdr:rowOff>
    </xdr:from>
    <xdr:to>
      <xdr:col>50</xdr:col>
      <xdr:colOff>165100</xdr:colOff>
      <xdr:row>60</xdr:row>
      <xdr:rowOff>102841</xdr:rowOff>
    </xdr:to>
    <xdr:sp macro="" textlink="">
      <xdr:nvSpPr>
        <xdr:cNvPr id="239" name="楕円 238"/>
        <xdr:cNvSpPr/>
      </xdr:nvSpPr>
      <xdr:spPr>
        <a:xfrm>
          <a:off x="8159750" y="1028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50795</xdr:rowOff>
    </xdr:from>
    <xdr:to>
      <xdr:col>55</xdr:col>
      <xdr:colOff>0</xdr:colOff>
      <xdr:row>60</xdr:row>
      <xdr:rowOff>52041</xdr:rowOff>
    </xdr:to>
    <xdr:cxnSp macro="">
      <xdr:nvCxnSpPr>
        <xdr:cNvPr id="240" name="直線コネクタ 239"/>
        <xdr:cNvCxnSpPr/>
      </xdr:nvCxnSpPr>
      <xdr:spPr>
        <a:xfrm flipV="1">
          <a:off x="8210550" y="10337795"/>
          <a:ext cx="695325"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2070</xdr:rowOff>
    </xdr:from>
    <xdr:to>
      <xdr:col>46</xdr:col>
      <xdr:colOff>38100</xdr:colOff>
      <xdr:row>60</xdr:row>
      <xdr:rowOff>103670</xdr:rowOff>
    </xdr:to>
    <xdr:sp macro="" textlink="">
      <xdr:nvSpPr>
        <xdr:cNvPr id="241" name="楕円 240"/>
        <xdr:cNvSpPr/>
      </xdr:nvSpPr>
      <xdr:spPr>
        <a:xfrm>
          <a:off x="7413625" y="102890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52041</xdr:rowOff>
    </xdr:from>
    <xdr:to>
      <xdr:col>50</xdr:col>
      <xdr:colOff>114300</xdr:colOff>
      <xdr:row>60</xdr:row>
      <xdr:rowOff>52870</xdr:rowOff>
    </xdr:to>
    <xdr:cxnSp macro="">
      <xdr:nvCxnSpPr>
        <xdr:cNvPr id="242" name="直線コネクタ 241"/>
        <xdr:cNvCxnSpPr/>
      </xdr:nvCxnSpPr>
      <xdr:spPr>
        <a:xfrm flipV="1">
          <a:off x="7445375" y="10339041"/>
          <a:ext cx="765175"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169531</xdr:rowOff>
    </xdr:from>
    <xdr:to>
      <xdr:col>41</xdr:col>
      <xdr:colOff>101600</xdr:colOff>
      <xdr:row>63</xdr:row>
      <xdr:rowOff>99681</xdr:rowOff>
    </xdr:to>
    <xdr:sp macro="" textlink="">
      <xdr:nvSpPr>
        <xdr:cNvPr id="243" name="楕円 242"/>
        <xdr:cNvSpPr/>
      </xdr:nvSpPr>
      <xdr:spPr>
        <a:xfrm>
          <a:off x="6638925" y="107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52870</xdr:rowOff>
    </xdr:from>
    <xdr:to>
      <xdr:col>45</xdr:col>
      <xdr:colOff>177800</xdr:colOff>
      <xdr:row>63</xdr:row>
      <xdr:rowOff>48881</xdr:rowOff>
    </xdr:to>
    <xdr:cxnSp macro="">
      <xdr:nvCxnSpPr>
        <xdr:cNvPr id="244" name="直線コネクタ 243"/>
        <xdr:cNvCxnSpPr/>
      </xdr:nvCxnSpPr>
      <xdr:spPr>
        <a:xfrm flipV="1">
          <a:off x="6689725" y="10339870"/>
          <a:ext cx="755650" cy="5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469</xdr:rowOff>
    </xdr:from>
    <xdr:to>
      <xdr:col>36</xdr:col>
      <xdr:colOff>165100</xdr:colOff>
      <xdr:row>63</xdr:row>
      <xdr:rowOff>102069</xdr:rowOff>
    </xdr:to>
    <xdr:sp macro="" textlink="">
      <xdr:nvSpPr>
        <xdr:cNvPr id="245" name="楕円 244"/>
        <xdr:cNvSpPr/>
      </xdr:nvSpPr>
      <xdr:spPr>
        <a:xfrm>
          <a:off x="5892800" y="108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48881</xdr:rowOff>
    </xdr:from>
    <xdr:to>
      <xdr:col>41</xdr:col>
      <xdr:colOff>50800</xdr:colOff>
      <xdr:row>63</xdr:row>
      <xdr:rowOff>51269</xdr:rowOff>
    </xdr:to>
    <xdr:cxnSp macro="">
      <xdr:nvCxnSpPr>
        <xdr:cNvPr id="246" name="直線コネクタ 245"/>
        <xdr:cNvCxnSpPr/>
      </xdr:nvCxnSpPr>
      <xdr:spPr>
        <a:xfrm flipV="1">
          <a:off x="5943600" y="10850231"/>
          <a:ext cx="746125"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155478</xdr:rowOff>
    </xdr:from>
    <xdr:ext cx="534377" cy="259045"/>
    <xdr:sp macro="" textlink="">
      <xdr:nvSpPr>
        <xdr:cNvPr id="247" name="n_1aveValue【橋りょう・トンネル】&#10;一人当たり有形固定資産（償却資産）額"/>
        <xdr:cNvSpPr txBox="1"/>
      </xdr:nvSpPr>
      <xdr:spPr>
        <a:xfrm>
          <a:off x="7959236" y="104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142631</xdr:rowOff>
    </xdr:from>
    <xdr:ext cx="534377" cy="259045"/>
    <xdr:sp macro="" textlink="">
      <xdr:nvSpPr>
        <xdr:cNvPr id="248" name="n_2aveValue【橋りょう・トンネル】&#10;一人当たり有形固定資産（償却資産）額"/>
        <xdr:cNvSpPr txBox="1"/>
      </xdr:nvSpPr>
      <xdr:spPr>
        <a:xfrm>
          <a:off x="7225811" y="10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49" name="n_3aveValue【橋りょう・トンネル】&#10;一人当たり有形固定資産（償却資産）額"/>
        <xdr:cNvSpPr txBox="1"/>
      </xdr:nvSpPr>
      <xdr:spPr>
        <a:xfrm>
          <a:off x="6479686"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50" name="n_4aveValue【橋りょう・トンネル】&#10;一人当たり有形固定資産（償却資産）額"/>
        <xdr:cNvSpPr txBox="1"/>
      </xdr:nvSpPr>
      <xdr:spPr>
        <a:xfrm>
          <a:off x="5704986"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119368</xdr:rowOff>
    </xdr:from>
    <xdr:ext cx="534377" cy="259045"/>
    <xdr:sp macro="" textlink="">
      <xdr:nvSpPr>
        <xdr:cNvPr id="251" name="n_1mainValue【橋りょう・トンネル】&#10;一人当たり有形固定資産（償却資産）額"/>
        <xdr:cNvSpPr txBox="1"/>
      </xdr:nvSpPr>
      <xdr:spPr>
        <a:xfrm>
          <a:off x="7959236" y="100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120197</xdr:rowOff>
    </xdr:from>
    <xdr:ext cx="534377" cy="259045"/>
    <xdr:sp macro="" textlink="">
      <xdr:nvSpPr>
        <xdr:cNvPr id="252" name="n_2mainValue【橋りょう・トンネル】&#10;一人当たり有形固定資産（償却資産）額"/>
        <xdr:cNvSpPr txBox="1"/>
      </xdr:nvSpPr>
      <xdr:spPr>
        <a:xfrm>
          <a:off x="7225811" y="100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90808</xdr:rowOff>
    </xdr:from>
    <xdr:ext cx="469744" cy="259045"/>
    <xdr:sp macro="" textlink="">
      <xdr:nvSpPr>
        <xdr:cNvPr id="253" name="n_3mainValue【橋りょう・トンネル】&#10;一人当たり有形固定資産（償却資産）額"/>
        <xdr:cNvSpPr txBox="1"/>
      </xdr:nvSpPr>
      <xdr:spPr>
        <a:xfrm>
          <a:off x="6483428" y="108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93196</xdr:rowOff>
    </xdr:from>
    <xdr:ext cx="469744" cy="259045"/>
    <xdr:sp macro="" textlink="">
      <xdr:nvSpPr>
        <xdr:cNvPr id="254" name="n_4mainValue【橋りょう・トンネル】&#10;一人当たり有形固定資産（償却資産）額"/>
        <xdr:cNvSpPr txBox="1"/>
      </xdr:nvSpPr>
      <xdr:spPr>
        <a:xfrm>
          <a:off x="5737303" y="1089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6" name="直線コネクタ 265"/>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7" name="テキスト ボックス 266"/>
        <xdr:cNvSpPr txBox="1"/>
      </xdr:nvSpPr>
      <xdr:spPr>
        <a:xfrm>
          <a:off x="2662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8" name="直線コネクタ 267"/>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9" name="テキスト ボックス 268"/>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0" name="直線コネクタ 269"/>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1" name="テキスト ボックス 270"/>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2" name="直線コネクタ 271"/>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3" name="テキスト ボックス 272"/>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7" name="直線コネクタ 276"/>
        <xdr:cNvCxnSpPr/>
      </xdr:nvCxnSpPr>
      <xdr:spPr>
        <a:xfrm flipV="1">
          <a:off x="39490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78" name="【公営住宅】&#10;有形固定資産減価償却率最小値テキスト"/>
        <xdr:cNvSpPr txBox="1"/>
      </xdr:nvSpPr>
      <xdr:spPr>
        <a:xfrm>
          <a:off x="39878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79" name="直線コネクタ 278"/>
        <xdr:cNvCxnSpPr/>
      </xdr:nvCxnSpPr>
      <xdr:spPr>
        <a:xfrm>
          <a:off x="3889375" y="1477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0" name="【公営住宅】&#10;有形固定資産減価償却率最大値テキスト"/>
        <xdr:cNvSpPr txBox="1"/>
      </xdr:nvSpPr>
      <xdr:spPr>
        <a:xfrm>
          <a:off x="39878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1" name="直線コネクタ 280"/>
        <xdr:cNvCxnSpPr/>
      </xdr:nvCxnSpPr>
      <xdr:spPr>
        <a:xfrm>
          <a:off x="3889375" y="133403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2" name="【公営住宅】&#10;有形固定資産減価償却率平均値テキスト"/>
        <xdr:cNvSpPr txBox="1"/>
      </xdr:nvSpPr>
      <xdr:spPr>
        <a:xfrm>
          <a:off x="39878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xdr:cNvSpPr/>
      </xdr:nvSpPr>
      <xdr:spPr>
        <a:xfrm>
          <a:off x="38989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4" name="フローチャート: 判断 283"/>
        <xdr:cNvSpPr/>
      </xdr:nvSpPr>
      <xdr:spPr>
        <a:xfrm>
          <a:off x="3203575" y="138541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5" name="フローチャート: 判断 284"/>
        <xdr:cNvSpPr/>
      </xdr:nvSpPr>
      <xdr:spPr>
        <a:xfrm>
          <a:off x="2428875"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6" name="フローチャート: 判断 285"/>
        <xdr:cNvSpPr/>
      </xdr:nvSpPr>
      <xdr:spPr>
        <a:xfrm>
          <a:off x="168275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7" name="フローチャート: 判断 286"/>
        <xdr:cNvSpPr/>
      </xdr:nvSpPr>
      <xdr:spPr>
        <a:xfrm>
          <a:off x="936625" y="13771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108458</xdr:rowOff>
    </xdr:from>
    <xdr:to>
      <xdr:col>24</xdr:col>
      <xdr:colOff>114300</xdr:colOff>
      <xdr:row>82</xdr:row>
      <xdr:rowOff>38608</xdr:rowOff>
    </xdr:to>
    <xdr:sp macro="" textlink="">
      <xdr:nvSpPr>
        <xdr:cNvPr id="293" name="楕円 292"/>
        <xdr:cNvSpPr/>
      </xdr:nvSpPr>
      <xdr:spPr>
        <a:xfrm>
          <a:off x="38989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86885</xdr:rowOff>
    </xdr:from>
    <xdr:ext cx="405111" cy="259045"/>
    <xdr:sp macro="" textlink="">
      <xdr:nvSpPr>
        <xdr:cNvPr id="294" name="【公営住宅】&#10;有形固定資産減価償却率該当値テキスト"/>
        <xdr:cNvSpPr txBox="1"/>
      </xdr:nvSpPr>
      <xdr:spPr>
        <a:xfrm>
          <a:off x="3987800"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71882</xdr:rowOff>
    </xdr:from>
    <xdr:to>
      <xdr:col>20</xdr:col>
      <xdr:colOff>38100</xdr:colOff>
      <xdr:row>82</xdr:row>
      <xdr:rowOff>2032</xdr:rowOff>
    </xdr:to>
    <xdr:sp macro="" textlink="">
      <xdr:nvSpPr>
        <xdr:cNvPr id="295" name="楕円 294"/>
        <xdr:cNvSpPr/>
      </xdr:nvSpPr>
      <xdr:spPr>
        <a:xfrm>
          <a:off x="3203575" y="139593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122682</xdr:rowOff>
    </xdr:from>
    <xdr:to>
      <xdr:col>24</xdr:col>
      <xdr:colOff>63500</xdr:colOff>
      <xdr:row>81</xdr:row>
      <xdr:rowOff>159258</xdr:rowOff>
    </xdr:to>
    <xdr:cxnSp macro="">
      <xdr:nvCxnSpPr>
        <xdr:cNvPr id="296" name="直線コネクタ 295"/>
        <xdr:cNvCxnSpPr/>
      </xdr:nvCxnSpPr>
      <xdr:spPr>
        <a:xfrm>
          <a:off x="3235325" y="14010132"/>
          <a:ext cx="7143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楕円 296"/>
        <xdr:cNvSpPr/>
      </xdr:nvSpPr>
      <xdr:spPr>
        <a:xfrm>
          <a:off x="2428875"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122682</xdr:rowOff>
    </xdr:to>
    <xdr:cxnSp macro="">
      <xdr:nvCxnSpPr>
        <xdr:cNvPr id="298" name="直線コネクタ 297"/>
        <xdr:cNvCxnSpPr/>
      </xdr:nvCxnSpPr>
      <xdr:spPr>
        <a:xfrm>
          <a:off x="2479675" y="13982700"/>
          <a:ext cx="7556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19304</xdr:rowOff>
    </xdr:from>
    <xdr:to>
      <xdr:col>10</xdr:col>
      <xdr:colOff>165100</xdr:colOff>
      <xdr:row>81</xdr:row>
      <xdr:rowOff>120904</xdr:rowOff>
    </xdr:to>
    <xdr:sp macro="" textlink="">
      <xdr:nvSpPr>
        <xdr:cNvPr id="299" name="楕円 298"/>
        <xdr:cNvSpPr/>
      </xdr:nvSpPr>
      <xdr:spPr>
        <a:xfrm>
          <a:off x="168275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70104</xdr:rowOff>
    </xdr:from>
    <xdr:to>
      <xdr:col>15</xdr:col>
      <xdr:colOff>50800</xdr:colOff>
      <xdr:row>81</xdr:row>
      <xdr:rowOff>95250</xdr:rowOff>
    </xdr:to>
    <xdr:cxnSp macro="">
      <xdr:nvCxnSpPr>
        <xdr:cNvPr id="300" name="直線コネクタ 299"/>
        <xdr:cNvCxnSpPr/>
      </xdr:nvCxnSpPr>
      <xdr:spPr>
        <a:xfrm>
          <a:off x="1733550" y="13957554"/>
          <a:ext cx="746125"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151892</xdr:rowOff>
    </xdr:from>
    <xdr:to>
      <xdr:col>6</xdr:col>
      <xdr:colOff>38100</xdr:colOff>
      <xdr:row>81</xdr:row>
      <xdr:rowOff>82042</xdr:rowOff>
    </xdr:to>
    <xdr:sp macro="" textlink="">
      <xdr:nvSpPr>
        <xdr:cNvPr id="301" name="楕円 300"/>
        <xdr:cNvSpPr/>
      </xdr:nvSpPr>
      <xdr:spPr>
        <a:xfrm>
          <a:off x="936625" y="138678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31242</xdr:rowOff>
    </xdr:from>
    <xdr:to>
      <xdr:col>10</xdr:col>
      <xdr:colOff>114300</xdr:colOff>
      <xdr:row>81</xdr:row>
      <xdr:rowOff>70104</xdr:rowOff>
    </xdr:to>
    <xdr:cxnSp macro="">
      <xdr:nvCxnSpPr>
        <xdr:cNvPr id="302" name="直線コネクタ 301"/>
        <xdr:cNvCxnSpPr/>
      </xdr:nvCxnSpPr>
      <xdr:spPr>
        <a:xfrm>
          <a:off x="968375" y="13918692"/>
          <a:ext cx="7651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3" name="n_1aveValue【公営住宅】&#10;有形固定資産減価償却率"/>
        <xdr:cNvSpPr txBox="1"/>
      </xdr:nvSpPr>
      <xdr:spPr>
        <a:xfrm>
          <a:off x="306769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304" name="n_2aveValue【公営住宅】&#10;有形固定資産減価償却率"/>
        <xdr:cNvSpPr txBox="1"/>
      </xdr:nvSpPr>
      <xdr:spPr>
        <a:xfrm>
          <a:off x="230569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05" name="n_3aveValue【公営住宅】&#10;有形固定資産減価償却率"/>
        <xdr:cNvSpPr txBox="1"/>
      </xdr:nvSpPr>
      <xdr:spPr>
        <a:xfrm>
          <a:off x="1559569"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6" name="n_4aveValue【公営住宅】&#10;有形固定資産減価償却率"/>
        <xdr:cNvSpPr txBox="1"/>
      </xdr:nvSpPr>
      <xdr:spPr>
        <a:xfrm>
          <a:off x="8134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164609</xdr:rowOff>
    </xdr:from>
    <xdr:ext cx="405111" cy="259045"/>
    <xdr:sp macro="" textlink="">
      <xdr:nvSpPr>
        <xdr:cNvPr id="307" name="n_1mainValue【公営住宅】&#10;有形固定資産減価償却率"/>
        <xdr:cNvSpPr txBox="1"/>
      </xdr:nvSpPr>
      <xdr:spPr>
        <a:xfrm>
          <a:off x="306769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8" name="n_2mainValue【公営住宅】&#10;有形固定資産減価償却率"/>
        <xdr:cNvSpPr txBox="1"/>
      </xdr:nvSpPr>
      <xdr:spPr>
        <a:xfrm>
          <a:off x="230569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112031</xdr:rowOff>
    </xdr:from>
    <xdr:ext cx="405111" cy="259045"/>
    <xdr:sp macro="" textlink="">
      <xdr:nvSpPr>
        <xdr:cNvPr id="309" name="n_3mainValue【公営住宅】&#10;有形固定資産減価償却率"/>
        <xdr:cNvSpPr txBox="1"/>
      </xdr:nvSpPr>
      <xdr:spPr>
        <a:xfrm>
          <a:off x="1559569"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73169</xdr:rowOff>
    </xdr:from>
    <xdr:ext cx="405111" cy="259045"/>
    <xdr:sp macro="" textlink="">
      <xdr:nvSpPr>
        <xdr:cNvPr id="310" name="n_4mainValue【公営住宅】&#10;有形固定資産減価償却率"/>
        <xdr:cNvSpPr txBox="1"/>
      </xdr:nvSpPr>
      <xdr:spPr>
        <a:xfrm>
          <a:off x="8134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6" name="直線コネクタ 335"/>
        <xdr:cNvCxnSpPr/>
      </xdr:nvCxnSpPr>
      <xdr:spPr>
        <a:xfrm flipV="1">
          <a:off x="8905240"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7" name="【公営住宅】&#10;一人当たり面積最小値テキスト"/>
        <xdr:cNvSpPr txBox="1"/>
      </xdr:nvSpPr>
      <xdr:spPr>
        <a:xfrm>
          <a:off x="8943975"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38" name="直線コネクタ 337"/>
        <xdr:cNvCxnSpPr/>
      </xdr:nvCxnSpPr>
      <xdr:spPr>
        <a:xfrm>
          <a:off x="8845550" y="148562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39" name="【公営住宅】&#10;一人当たり面積最大値テキスト"/>
        <xdr:cNvSpPr txBox="1"/>
      </xdr:nvSpPr>
      <xdr:spPr>
        <a:xfrm>
          <a:off x="8943975"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0" name="直線コネクタ 339"/>
        <xdr:cNvCxnSpPr/>
      </xdr:nvCxnSpPr>
      <xdr:spPr>
        <a:xfrm>
          <a:off x="8845550" y="133605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41" name="【公営住宅】&#10;一人当たり面積平均値テキスト"/>
        <xdr:cNvSpPr txBox="1"/>
      </xdr:nvSpPr>
      <xdr:spPr>
        <a:xfrm>
          <a:off x="8943975"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2" name="フローチャート: 判断 341"/>
        <xdr:cNvSpPr/>
      </xdr:nvSpPr>
      <xdr:spPr>
        <a:xfrm>
          <a:off x="8883650" y="142519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3" name="フローチャート: 判断 342"/>
        <xdr:cNvSpPr/>
      </xdr:nvSpPr>
      <xdr:spPr>
        <a:xfrm>
          <a:off x="815975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4" name="フローチャート: 判断 343"/>
        <xdr:cNvSpPr/>
      </xdr:nvSpPr>
      <xdr:spPr>
        <a:xfrm>
          <a:off x="7413625" y="142209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5" name="フローチャート: 判断 344"/>
        <xdr:cNvSpPr/>
      </xdr:nvSpPr>
      <xdr:spPr>
        <a:xfrm>
          <a:off x="6638925"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6" name="フローチャート: 判断 345"/>
        <xdr:cNvSpPr/>
      </xdr:nvSpPr>
      <xdr:spPr>
        <a:xfrm>
          <a:off x="58928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108131</xdr:rowOff>
    </xdr:from>
    <xdr:to>
      <xdr:col>55</xdr:col>
      <xdr:colOff>50800</xdr:colOff>
      <xdr:row>78</xdr:row>
      <xdr:rowOff>38281</xdr:rowOff>
    </xdr:to>
    <xdr:sp macro="" textlink="">
      <xdr:nvSpPr>
        <xdr:cNvPr id="352" name="楕円 351"/>
        <xdr:cNvSpPr/>
      </xdr:nvSpPr>
      <xdr:spPr>
        <a:xfrm>
          <a:off x="8883650" y="133097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61158</xdr:rowOff>
    </xdr:from>
    <xdr:ext cx="469744" cy="259045"/>
    <xdr:sp macro="" textlink="">
      <xdr:nvSpPr>
        <xdr:cNvPr id="353" name="【公営住宅】&#10;一人当たり面積該当値テキスト"/>
        <xdr:cNvSpPr txBox="1"/>
      </xdr:nvSpPr>
      <xdr:spPr>
        <a:xfrm>
          <a:off x="8943975" y="1326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108131</xdr:rowOff>
    </xdr:from>
    <xdr:to>
      <xdr:col>50</xdr:col>
      <xdr:colOff>165100</xdr:colOff>
      <xdr:row>78</xdr:row>
      <xdr:rowOff>38281</xdr:rowOff>
    </xdr:to>
    <xdr:sp macro="" textlink="">
      <xdr:nvSpPr>
        <xdr:cNvPr id="354" name="楕円 353"/>
        <xdr:cNvSpPr/>
      </xdr:nvSpPr>
      <xdr:spPr>
        <a:xfrm>
          <a:off x="815975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158931</xdr:rowOff>
    </xdr:from>
    <xdr:to>
      <xdr:col>55</xdr:col>
      <xdr:colOff>0</xdr:colOff>
      <xdr:row>77</xdr:row>
      <xdr:rowOff>158931</xdr:rowOff>
    </xdr:to>
    <xdr:cxnSp macro="">
      <xdr:nvCxnSpPr>
        <xdr:cNvPr id="355" name="直線コネクタ 354"/>
        <xdr:cNvCxnSpPr/>
      </xdr:nvCxnSpPr>
      <xdr:spPr>
        <a:xfrm>
          <a:off x="8210550" y="13360581"/>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99968</xdr:rowOff>
    </xdr:from>
    <xdr:to>
      <xdr:col>46</xdr:col>
      <xdr:colOff>38100</xdr:colOff>
      <xdr:row>78</xdr:row>
      <xdr:rowOff>30118</xdr:rowOff>
    </xdr:to>
    <xdr:sp macro="" textlink="">
      <xdr:nvSpPr>
        <xdr:cNvPr id="356" name="楕円 355"/>
        <xdr:cNvSpPr/>
      </xdr:nvSpPr>
      <xdr:spPr>
        <a:xfrm>
          <a:off x="7413625" y="133016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150768</xdr:rowOff>
    </xdr:from>
    <xdr:to>
      <xdr:col>50</xdr:col>
      <xdr:colOff>114300</xdr:colOff>
      <xdr:row>77</xdr:row>
      <xdr:rowOff>158931</xdr:rowOff>
    </xdr:to>
    <xdr:cxnSp macro="">
      <xdr:nvCxnSpPr>
        <xdr:cNvPr id="357" name="直線コネクタ 356"/>
        <xdr:cNvCxnSpPr/>
      </xdr:nvCxnSpPr>
      <xdr:spPr>
        <a:xfrm>
          <a:off x="7445375" y="13352418"/>
          <a:ext cx="765175"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77107</xdr:rowOff>
    </xdr:from>
    <xdr:to>
      <xdr:col>41</xdr:col>
      <xdr:colOff>101600</xdr:colOff>
      <xdr:row>78</xdr:row>
      <xdr:rowOff>7257</xdr:rowOff>
    </xdr:to>
    <xdr:sp macro="" textlink="">
      <xdr:nvSpPr>
        <xdr:cNvPr id="358" name="楕円 357"/>
        <xdr:cNvSpPr/>
      </xdr:nvSpPr>
      <xdr:spPr>
        <a:xfrm>
          <a:off x="6638925"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127907</xdr:rowOff>
    </xdr:from>
    <xdr:to>
      <xdr:col>45</xdr:col>
      <xdr:colOff>177800</xdr:colOff>
      <xdr:row>77</xdr:row>
      <xdr:rowOff>150768</xdr:rowOff>
    </xdr:to>
    <xdr:cxnSp macro="">
      <xdr:nvCxnSpPr>
        <xdr:cNvPr id="359" name="直線コネクタ 358"/>
        <xdr:cNvCxnSpPr/>
      </xdr:nvCxnSpPr>
      <xdr:spPr>
        <a:xfrm>
          <a:off x="6689725" y="13329557"/>
          <a:ext cx="7556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78739</xdr:rowOff>
    </xdr:from>
    <xdr:to>
      <xdr:col>36</xdr:col>
      <xdr:colOff>165100</xdr:colOff>
      <xdr:row>78</xdr:row>
      <xdr:rowOff>8889</xdr:rowOff>
    </xdr:to>
    <xdr:sp macro="" textlink="">
      <xdr:nvSpPr>
        <xdr:cNvPr id="360" name="楕円 359"/>
        <xdr:cNvSpPr/>
      </xdr:nvSpPr>
      <xdr:spPr>
        <a:xfrm>
          <a:off x="58928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127907</xdr:rowOff>
    </xdr:from>
    <xdr:to>
      <xdr:col>41</xdr:col>
      <xdr:colOff>50800</xdr:colOff>
      <xdr:row>77</xdr:row>
      <xdr:rowOff>129539</xdr:rowOff>
    </xdr:to>
    <xdr:cxnSp macro="">
      <xdr:nvCxnSpPr>
        <xdr:cNvPr id="361" name="直線コネクタ 360"/>
        <xdr:cNvCxnSpPr/>
      </xdr:nvCxnSpPr>
      <xdr:spPr>
        <a:xfrm flipV="1">
          <a:off x="5943600" y="13329557"/>
          <a:ext cx="7461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62" name="n_1aveValue【公営住宅】&#10;一人当たり面積"/>
        <xdr:cNvSpPr txBox="1"/>
      </xdr:nvSpPr>
      <xdr:spPr>
        <a:xfrm>
          <a:off x="7991552"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63" name="n_2aveValue【公営住宅】&#10;一人当たり面積"/>
        <xdr:cNvSpPr txBox="1"/>
      </xdr:nvSpPr>
      <xdr:spPr>
        <a:xfrm>
          <a:off x="72581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64" name="n_3aveValue【公営住宅】&#10;一人当たり面積"/>
        <xdr:cNvSpPr txBox="1"/>
      </xdr:nvSpPr>
      <xdr:spPr>
        <a:xfrm>
          <a:off x="6483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5" name="n_4aveValue【公営住宅】&#10;一人当たり面積"/>
        <xdr:cNvSpPr txBox="1"/>
      </xdr:nvSpPr>
      <xdr:spPr>
        <a:xfrm>
          <a:off x="5737302"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54808</xdr:rowOff>
    </xdr:from>
    <xdr:ext cx="469744" cy="259045"/>
    <xdr:sp macro="" textlink="">
      <xdr:nvSpPr>
        <xdr:cNvPr id="366" name="n_1mainValue【公営住宅】&#10;一人当たり面積"/>
        <xdr:cNvSpPr txBox="1"/>
      </xdr:nvSpPr>
      <xdr:spPr>
        <a:xfrm>
          <a:off x="7991552" y="1308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46645</xdr:rowOff>
    </xdr:from>
    <xdr:ext cx="469744" cy="259045"/>
    <xdr:sp macro="" textlink="">
      <xdr:nvSpPr>
        <xdr:cNvPr id="367" name="n_2mainValue【公営住宅】&#10;一人当たり面積"/>
        <xdr:cNvSpPr txBox="1"/>
      </xdr:nvSpPr>
      <xdr:spPr>
        <a:xfrm>
          <a:off x="7258127" y="13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23784</xdr:rowOff>
    </xdr:from>
    <xdr:ext cx="469744" cy="259045"/>
    <xdr:sp macro="" textlink="">
      <xdr:nvSpPr>
        <xdr:cNvPr id="368" name="n_3mainValue【公営住宅】&#10;一人当たり面積"/>
        <xdr:cNvSpPr txBox="1"/>
      </xdr:nvSpPr>
      <xdr:spPr>
        <a:xfrm>
          <a:off x="6483427"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25416</xdr:rowOff>
    </xdr:from>
    <xdr:ext cx="469744" cy="259045"/>
    <xdr:sp macro="" textlink="">
      <xdr:nvSpPr>
        <xdr:cNvPr id="369" name="n_4mainValue【公営住宅】&#10;一人当たり面積"/>
        <xdr:cNvSpPr txBox="1"/>
      </xdr:nvSpPr>
      <xdr:spPr>
        <a:xfrm>
          <a:off x="5737302" y="1305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6" name="テキスト ボックス 395"/>
        <xdr:cNvSpPr txBox="1"/>
      </xdr:nvSpPr>
      <xdr:spPr>
        <a:xfrm>
          <a:off x="1024271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8" name="テキスト ボックス 397"/>
        <xdr:cNvSpPr txBox="1"/>
      </xdr:nvSpPr>
      <xdr:spPr>
        <a:xfrm>
          <a:off x="10242716"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8" name="テキスト ボックス 407"/>
        <xdr:cNvSpPr txBox="1"/>
      </xdr:nvSpPr>
      <xdr:spPr>
        <a:xfrm>
          <a:off x="10242716"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0" name="テキスト ボックス 409"/>
        <xdr:cNvSpPr txBox="1"/>
      </xdr:nvSpPr>
      <xdr:spPr>
        <a:xfrm>
          <a:off x="10242716"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12" name="直線コネクタ 411"/>
        <xdr:cNvCxnSpPr/>
      </xdr:nvCxnSpPr>
      <xdr:spPr>
        <a:xfrm flipV="1">
          <a:off x="13889989"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13" name="【認定こども園・幼稚園・保育所】&#10;有形固定資産減価償却率最小値テキスト"/>
        <xdr:cNvSpPr txBox="1"/>
      </xdr:nvSpPr>
      <xdr:spPr>
        <a:xfrm>
          <a:off x="13928725"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14" name="直線コネクタ 413"/>
        <xdr:cNvCxnSpPr/>
      </xdr:nvCxnSpPr>
      <xdr:spPr>
        <a:xfrm>
          <a:off x="13801725" y="71823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15" name="【認定こども園・幼稚園・保育所】&#10;有形固定資産減価償却率最大値テキスト"/>
        <xdr:cNvSpPr txBox="1"/>
      </xdr:nvSpPr>
      <xdr:spPr>
        <a:xfrm>
          <a:off x="13928725"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6" name="直線コネクタ 415"/>
        <xdr:cNvCxnSpPr/>
      </xdr:nvCxnSpPr>
      <xdr:spPr>
        <a:xfrm>
          <a:off x="13801725" y="57356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17" name="【認定こども園・幼稚園・保育所】&#10;有形固定資産減価償却率平均値テキスト"/>
        <xdr:cNvSpPr txBox="1"/>
      </xdr:nvSpPr>
      <xdr:spPr>
        <a:xfrm>
          <a:off x="13928725"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18" name="フローチャート: 判断 417"/>
        <xdr:cNvSpPr/>
      </xdr:nvSpPr>
      <xdr:spPr>
        <a:xfrm>
          <a:off x="13839825" y="65535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19" name="フローチャート: 判断 418"/>
        <xdr:cNvSpPr/>
      </xdr:nvSpPr>
      <xdr:spPr>
        <a:xfrm>
          <a:off x="13115925"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0" name="フローチャート: 判断 419"/>
        <xdr:cNvSpPr/>
      </xdr:nvSpPr>
      <xdr:spPr>
        <a:xfrm>
          <a:off x="123698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1" name="フローチャート: 判断 420"/>
        <xdr:cNvSpPr/>
      </xdr:nvSpPr>
      <xdr:spPr>
        <a:xfrm>
          <a:off x="11623675" y="65470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22" name="フローチャート: 判断 421"/>
        <xdr:cNvSpPr/>
      </xdr:nvSpPr>
      <xdr:spPr>
        <a:xfrm>
          <a:off x="10848975"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64589</xdr:rowOff>
    </xdr:from>
    <xdr:to>
      <xdr:col>85</xdr:col>
      <xdr:colOff>177800</xdr:colOff>
      <xdr:row>36</xdr:row>
      <xdr:rowOff>166189</xdr:rowOff>
    </xdr:to>
    <xdr:sp macro="" textlink="">
      <xdr:nvSpPr>
        <xdr:cNvPr id="428" name="楕円 427"/>
        <xdr:cNvSpPr/>
      </xdr:nvSpPr>
      <xdr:spPr>
        <a:xfrm>
          <a:off x="13839825" y="62367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87466</xdr:rowOff>
    </xdr:from>
    <xdr:ext cx="405111" cy="259045"/>
    <xdr:sp macro="" textlink="">
      <xdr:nvSpPr>
        <xdr:cNvPr id="429" name="【認定こども園・幼稚園・保育所】&#10;有形固定資産減価償却率該当値テキスト"/>
        <xdr:cNvSpPr txBox="1"/>
      </xdr:nvSpPr>
      <xdr:spPr>
        <a:xfrm>
          <a:off x="13928725"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430" name="楕円 429"/>
        <xdr:cNvSpPr/>
      </xdr:nvSpPr>
      <xdr:spPr>
        <a:xfrm>
          <a:off x="13115925"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115389</xdr:rowOff>
    </xdr:to>
    <xdr:cxnSp macro="">
      <xdr:nvCxnSpPr>
        <xdr:cNvPr id="431" name="直線コネクタ 430"/>
        <xdr:cNvCxnSpPr/>
      </xdr:nvCxnSpPr>
      <xdr:spPr>
        <a:xfrm>
          <a:off x="13166725" y="6222274"/>
          <a:ext cx="7239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154396</xdr:rowOff>
    </xdr:from>
    <xdr:to>
      <xdr:col>76</xdr:col>
      <xdr:colOff>165100</xdr:colOff>
      <xdr:row>36</xdr:row>
      <xdr:rowOff>84546</xdr:rowOff>
    </xdr:to>
    <xdr:sp macro="" textlink="">
      <xdr:nvSpPr>
        <xdr:cNvPr id="432" name="楕円 431"/>
        <xdr:cNvSpPr/>
      </xdr:nvSpPr>
      <xdr:spPr>
        <a:xfrm>
          <a:off x="123698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33746</xdr:rowOff>
    </xdr:from>
    <xdr:to>
      <xdr:col>81</xdr:col>
      <xdr:colOff>50800</xdr:colOff>
      <xdr:row>36</xdr:row>
      <xdr:rowOff>50074</xdr:rowOff>
    </xdr:to>
    <xdr:cxnSp macro="">
      <xdr:nvCxnSpPr>
        <xdr:cNvPr id="433" name="直線コネクタ 432"/>
        <xdr:cNvCxnSpPr/>
      </xdr:nvCxnSpPr>
      <xdr:spPr>
        <a:xfrm>
          <a:off x="12420600" y="6205946"/>
          <a:ext cx="74612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43361</xdr:rowOff>
    </xdr:from>
    <xdr:to>
      <xdr:col>72</xdr:col>
      <xdr:colOff>38100</xdr:colOff>
      <xdr:row>35</xdr:row>
      <xdr:rowOff>144961</xdr:rowOff>
    </xdr:to>
    <xdr:sp macro="" textlink="">
      <xdr:nvSpPr>
        <xdr:cNvPr id="434" name="楕円 433"/>
        <xdr:cNvSpPr/>
      </xdr:nvSpPr>
      <xdr:spPr>
        <a:xfrm>
          <a:off x="11623675" y="60441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94161</xdr:rowOff>
    </xdr:from>
    <xdr:to>
      <xdr:col>76</xdr:col>
      <xdr:colOff>114300</xdr:colOff>
      <xdr:row>36</xdr:row>
      <xdr:rowOff>33746</xdr:rowOff>
    </xdr:to>
    <xdr:cxnSp macro="">
      <xdr:nvCxnSpPr>
        <xdr:cNvPr id="435" name="直線コネクタ 434"/>
        <xdr:cNvCxnSpPr/>
      </xdr:nvCxnSpPr>
      <xdr:spPr>
        <a:xfrm>
          <a:off x="11655425" y="6094911"/>
          <a:ext cx="765175"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17235</xdr:rowOff>
    </xdr:from>
    <xdr:to>
      <xdr:col>67</xdr:col>
      <xdr:colOff>101600</xdr:colOff>
      <xdr:row>41</xdr:row>
      <xdr:rowOff>118835</xdr:rowOff>
    </xdr:to>
    <xdr:sp macro="" textlink="">
      <xdr:nvSpPr>
        <xdr:cNvPr id="436" name="楕円 435"/>
        <xdr:cNvSpPr/>
      </xdr:nvSpPr>
      <xdr:spPr>
        <a:xfrm>
          <a:off x="10848975"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94161</xdr:rowOff>
    </xdr:from>
    <xdr:to>
      <xdr:col>71</xdr:col>
      <xdr:colOff>177800</xdr:colOff>
      <xdr:row>41</xdr:row>
      <xdr:rowOff>68035</xdr:rowOff>
    </xdr:to>
    <xdr:cxnSp macro="">
      <xdr:nvCxnSpPr>
        <xdr:cNvPr id="437" name="直線コネクタ 436"/>
        <xdr:cNvCxnSpPr/>
      </xdr:nvCxnSpPr>
      <xdr:spPr>
        <a:xfrm flipV="1">
          <a:off x="10899775" y="6094911"/>
          <a:ext cx="755650" cy="100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438" name="n_1aveValue【認定こども園・幼稚園・保育所】&#10;有形固定資産減価償却率"/>
        <xdr:cNvSpPr txBox="1"/>
      </xdr:nvSpPr>
      <xdr:spPr>
        <a:xfrm>
          <a:off x="12980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39" name="n_2aveValue【認定こども園・幼稚園・保育所】&#10;有形固定資産減価償却率"/>
        <xdr:cNvSpPr txBox="1"/>
      </xdr:nvSpPr>
      <xdr:spPr>
        <a:xfrm>
          <a:off x="12246619"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40" name="n_3aveValue【認定こども園・幼稚園・保育所】&#10;有形固定資産減価償却率"/>
        <xdr:cNvSpPr txBox="1"/>
      </xdr:nvSpPr>
      <xdr:spPr>
        <a:xfrm>
          <a:off x="1150049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41" name="n_4aveValue【認定こども園・幼稚園・保育所】&#10;有形固定資産減価償却率"/>
        <xdr:cNvSpPr txBox="1"/>
      </xdr:nvSpPr>
      <xdr:spPr>
        <a:xfrm>
          <a:off x="1072579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117401</xdr:rowOff>
    </xdr:from>
    <xdr:ext cx="405111" cy="259045"/>
    <xdr:sp macro="" textlink="">
      <xdr:nvSpPr>
        <xdr:cNvPr id="442" name="n_1mainValue【認定こども園・幼稚園・保育所】&#10;有形固定資産減価償却率"/>
        <xdr:cNvSpPr txBox="1"/>
      </xdr:nvSpPr>
      <xdr:spPr>
        <a:xfrm>
          <a:off x="12980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101073</xdr:rowOff>
    </xdr:from>
    <xdr:ext cx="405111" cy="259045"/>
    <xdr:sp macro="" textlink="">
      <xdr:nvSpPr>
        <xdr:cNvPr id="443" name="n_2mainValue【認定こども園・幼稚園・保育所】&#10;有形固定資産減価償却率"/>
        <xdr:cNvSpPr txBox="1"/>
      </xdr:nvSpPr>
      <xdr:spPr>
        <a:xfrm>
          <a:off x="12246619"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161488</xdr:rowOff>
    </xdr:from>
    <xdr:ext cx="405111" cy="259045"/>
    <xdr:sp macro="" textlink="">
      <xdr:nvSpPr>
        <xdr:cNvPr id="444" name="n_3mainValue【認定こども園・幼稚園・保育所】&#10;有形固定資産減価償却率"/>
        <xdr:cNvSpPr txBox="1"/>
      </xdr:nvSpPr>
      <xdr:spPr>
        <a:xfrm>
          <a:off x="1150049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109962</xdr:rowOff>
    </xdr:from>
    <xdr:ext cx="405111" cy="259045"/>
    <xdr:sp macro="" textlink="">
      <xdr:nvSpPr>
        <xdr:cNvPr id="445" name="n_4mainValue【認定こども園・幼稚園・保育所】&#10;有形固定資産減価償却率"/>
        <xdr:cNvSpPr txBox="1"/>
      </xdr:nvSpPr>
      <xdr:spPr>
        <a:xfrm>
          <a:off x="1072579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7" name="直線コネクタ 466"/>
        <xdr:cNvCxnSpPr/>
      </xdr:nvCxnSpPr>
      <xdr:spPr>
        <a:xfrm flipV="1">
          <a:off x="188461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8" name="【認定こども園・幼稚園・保育所】&#10;一人当たり面積最小値テキスト"/>
        <xdr:cNvSpPr txBox="1"/>
      </xdr:nvSpPr>
      <xdr:spPr>
        <a:xfrm>
          <a:off x="188849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9" name="直線コネクタ 468"/>
        <xdr:cNvCxnSpPr/>
      </xdr:nvCxnSpPr>
      <xdr:spPr>
        <a:xfrm>
          <a:off x="18786475" y="71079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70" name="【認定こども園・幼稚園・保育所】&#10;一人当たり面積最大値テキスト"/>
        <xdr:cNvSpPr txBox="1"/>
      </xdr:nvSpPr>
      <xdr:spPr>
        <a:xfrm>
          <a:off x="188849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71" name="直線コネクタ 470"/>
        <xdr:cNvCxnSpPr/>
      </xdr:nvCxnSpPr>
      <xdr:spPr>
        <a:xfrm>
          <a:off x="18786475" y="6010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72" name="【認定こども園・幼稚園・保育所】&#10;一人当たり面積平均値テキスト"/>
        <xdr:cNvSpPr txBox="1"/>
      </xdr:nvSpPr>
      <xdr:spPr>
        <a:xfrm>
          <a:off x="188849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3" name="フローチャート: 判断 472"/>
        <xdr:cNvSpPr/>
      </xdr:nvSpPr>
      <xdr:spPr>
        <a:xfrm>
          <a:off x="187960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4" name="フローチャート: 判断 473"/>
        <xdr:cNvSpPr/>
      </xdr:nvSpPr>
      <xdr:spPr>
        <a:xfrm>
          <a:off x="18100675" y="67645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5" name="フローチャート: 判断 474"/>
        <xdr:cNvSpPr/>
      </xdr:nvSpPr>
      <xdr:spPr>
        <a:xfrm>
          <a:off x="17325975"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6" name="フローチャート: 判断 475"/>
        <xdr:cNvSpPr/>
      </xdr:nvSpPr>
      <xdr:spPr>
        <a:xfrm>
          <a:off x="1657985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7" name="フローチャート: 判断 476"/>
        <xdr:cNvSpPr/>
      </xdr:nvSpPr>
      <xdr:spPr>
        <a:xfrm>
          <a:off x="15833725" y="67142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83" name="楕円 482"/>
        <xdr:cNvSpPr/>
      </xdr:nvSpPr>
      <xdr:spPr>
        <a:xfrm>
          <a:off x="187960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84" name="【認定こども園・幼稚園・保育所】&#10;一人当たり面積該当値テキスト"/>
        <xdr:cNvSpPr txBox="1"/>
      </xdr:nvSpPr>
      <xdr:spPr>
        <a:xfrm>
          <a:off x="188849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85" name="楕円 484"/>
        <xdr:cNvSpPr/>
      </xdr:nvSpPr>
      <xdr:spPr>
        <a:xfrm>
          <a:off x="18100675" y="7002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86" name="直線コネクタ 485"/>
        <xdr:cNvCxnSpPr/>
      </xdr:nvCxnSpPr>
      <xdr:spPr>
        <a:xfrm>
          <a:off x="18132425" y="7053072"/>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87" name="楕円 486"/>
        <xdr:cNvSpPr/>
      </xdr:nvSpPr>
      <xdr:spPr>
        <a:xfrm>
          <a:off x="17325975"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88" name="直線コネクタ 487"/>
        <xdr:cNvCxnSpPr/>
      </xdr:nvCxnSpPr>
      <xdr:spPr>
        <a:xfrm>
          <a:off x="17376775" y="705307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89" name="楕円 488"/>
        <xdr:cNvSpPr/>
      </xdr:nvSpPr>
      <xdr:spPr>
        <a:xfrm>
          <a:off x="1657985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23622</xdr:rowOff>
    </xdr:to>
    <xdr:cxnSp macro="">
      <xdr:nvCxnSpPr>
        <xdr:cNvPr id="490" name="直線コネクタ 489"/>
        <xdr:cNvCxnSpPr/>
      </xdr:nvCxnSpPr>
      <xdr:spPr>
        <a:xfrm>
          <a:off x="16630650" y="705307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130556</xdr:rowOff>
    </xdr:from>
    <xdr:to>
      <xdr:col>98</xdr:col>
      <xdr:colOff>38100</xdr:colOff>
      <xdr:row>41</xdr:row>
      <xdr:rowOff>60706</xdr:rowOff>
    </xdr:to>
    <xdr:sp macro="" textlink="">
      <xdr:nvSpPr>
        <xdr:cNvPr id="491" name="楕円 490"/>
        <xdr:cNvSpPr/>
      </xdr:nvSpPr>
      <xdr:spPr>
        <a:xfrm>
          <a:off x="15833725" y="6988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9906</xdr:rowOff>
    </xdr:from>
    <xdr:to>
      <xdr:col>102</xdr:col>
      <xdr:colOff>114300</xdr:colOff>
      <xdr:row>41</xdr:row>
      <xdr:rowOff>23622</xdr:rowOff>
    </xdr:to>
    <xdr:cxnSp macro="">
      <xdr:nvCxnSpPr>
        <xdr:cNvPr id="492" name="直線コネクタ 491"/>
        <xdr:cNvCxnSpPr/>
      </xdr:nvCxnSpPr>
      <xdr:spPr>
        <a:xfrm>
          <a:off x="15865475" y="7039356"/>
          <a:ext cx="7651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93" name="n_1aveValue【認定こども園・幼稚園・保育所】&#10;一人当たり面積"/>
        <xdr:cNvSpPr txBox="1"/>
      </xdr:nvSpPr>
      <xdr:spPr>
        <a:xfrm>
          <a:off x="1793247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94" name="n_2aveValue【認定こども園・幼稚園・保育所】&#10;一人当たり面積"/>
        <xdr:cNvSpPr txBox="1"/>
      </xdr:nvSpPr>
      <xdr:spPr>
        <a:xfrm>
          <a:off x="1717047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95" name="n_3aveValue【認定こども園・幼稚園・保育所】&#10;一人当たり面積"/>
        <xdr:cNvSpPr txBox="1"/>
      </xdr:nvSpPr>
      <xdr:spPr>
        <a:xfrm>
          <a:off x="16424352"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96" name="n_4aveValue【認定こども園・幼稚園・保育所】&#10;一人当たり面積"/>
        <xdr:cNvSpPr txBox="1"/>
      </xdr:nvSpPr>
      <xdr:spPr>
        <a:xfrm>
          <a:off x="156782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97" name="n_1mainValue【認定こども園・幼稚園・保育所】&#10;一人当たり面積"/>
        <xdr:cNvSpPr txBox="1"/>
      </xdr:nvSpPr>
      <xdr:spPr>
        <a:xfrm>
          <a:off x="1793247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498" name="n_2mainValue【認定こども園・幼稚園・保育所】&#10;一人当たり面積"/>
        <xdr:cNvSpPr txBox="1"/>
      </xdr:nvSpPr>
      <xdr:spPr>
        <a:xfrm>
          <a:off x="1717047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499" name="n_3mainValue【認定こども園・幼稚園・保育所】&#10;一人当たり面積"/>
        <xdr:cNvSpPr txBox="1"/>
      </xdr:nvSpPr>
      <xdr:spPr>
        <a:xfrm>
          <a:off x="16424352"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51833</xdr:rowOff>
    </xdr:from>
    <xdr:ext cx="469744" cy="259045"/>
    <xdr:sp macro="" textlink="">
      <xdr:nvSpPr>
        <xdr:cNvPr id="500" name="n_4mainValue【認定こども園・幼稚園・保育所】&#10;一人当たり面積"/>
        <xdr:cNvSpPr txBox="1"/>
      </xdr:nvSpPr>
      <xdr:spPr>
        <a:xfrm>
          <a:off x="156782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7" name="直線コネクタ 526"/>
        <xdr:cNvCxnSpPr/>
      </xdr:nvCxnSpPr>
      <xdr:spPr>
        <a:xfrm flipV="1">
          <a:off x="13889989"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28" name="【学校施設】&#10;有形固定資産減価償却率最小値テキスト"/>
        <xdr:cNvSpPr txBox="1"/>
      </xdr:nvSpPr>
      <xdr:spPr>
        <a:xfrm>
          <a:off x="13928725"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29" name="直線コネクタ 528"/>
        <xdr:cNvCxnSpPr/>
      </xdr:nvCxnSpPr>
      <xdr:spPr>
        <a:xfrm>
          <a:off x="13801725" y="109238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30" name="【学校施設】&#10;有形固定資産減価償却率最大値テキスト"/>
        <xdr:cNvSpPr txBox="1"/>
      </xdr:nvSpPr>
      <xdr:spPr>
        <a:xfrm>
          <a:off x="13928725"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31" name="直線コネクタ 530"/>
        <xdr:cNvCxnSpPr/>
      </xdr:nvCxnSpPr>
      <xdr:spPr>
        <a:xfrm>
          <a:off x="13801725" y="958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32" name="【学校施設】&#10;有形固定資産減価償却率平均値テキスト"/>
        <xdr:cNvSpPr txBox="1"/>
      </xdr:nvSpPr>
      <xdr:spPr>
        <a:xfrm>
          <a:off x="13928725"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3" name="フローチャート: 判断 532"/>
        <xdr:cNvSpPr/>
      </xdr:nvSpPr>
      <xdr:spPr>
        <a:xfrm>
          <a:off x="13839825" y="102557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4" name="フローチャート: 判断 533"/>
        <xdr:cNvSpPr/>
      </xdr:nvSpPr>
      <xdr:spPr>
        <a:xfrm>
          <a:off x="13115925"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5" name="フローチャート: 判断 534"/>
        <xdr:cNvSpPr/>
      </xdr:nvSpPr>
      <xdr:spPr>
        <a:xfrm>
          <a:off x="123698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6" name="フローチャート: 判断 535"/>
        <xdr:cNvSpPr/>
      </xdr:nvSpPr>
      <xdr:spPr>
        <a:xfrm>
          <a:off x="11623675" y="101774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7" name="フローチャート: 判断 536"/>
        <xdr:cNvSpPr/>
      </xdr:nvSpPr>
      <xdr:spPr>
        <a:xfrm>
          <a:off x="10848975"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543" name="楕円 542"/>
        <xdr:cNvSpPr/>
      </xdr:nvSpPr>
      <xdr:spPr>
        <a:xfrm>
          <a:off x="13839825" y="10131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544" name="【学校施設】&#10;有形固定資産減価償却率該当値テキスト"/>
        <xdr:cNvSpPr txBox="1"/>
      </xdr:nvSpPr>
      <xdr:spPr>
        <a:xfrm>
          <a:off x="13928725"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545" name="楕円 544"/>
        <xdr:cNvSpPr/>
      </xdr:nvSpPr>
      <xdr:spPr>
        <a:xfrm>
          <a:off x="13115925"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140426</xdr:rowOff>
    </xdr:from>
    <xdr:to>
      <xdr:col>85</xdr:col>
      <xdr:colOff>127000</xdr:colOff>
      <xdr:row>59</xdr:row>
      <xdr:rowOff>66947</xdr:rowOff>
    </xdr:to>
    <xdr:cxnSp macro="">
      <xdr:nvCxnSpPr>
        <xdr:cNvPr id="546" name="直線コネクタ 545"/>
        <xdr:cNvCxnSpPr/>
      </xdr:nvCxnSpPr>
      <xdr:spPr>
        <a:xfrm>
          <a:off x="13166725" y="10084526"/>
          <a:ext cx="7239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34109</xdr:rowOff>
    </xdr:from>
    <xdr:to>
      <xdr:col>76</xdr:col>
      <xdr:colOff>165100</xdr:colOff>
      <xdr:row>58</xdr:row>
      <xdr:rowOff>135709</xdr:rowOff>
    </xdr:to>
    <xdr:sp macro="" textlink="">
      <xdr:nvSpPr>
        <xdr:cNvPr id="547" name="楕円 546"/>
        <xdr:cNvSpPr/>
      </xdr:nvSpPr>
      <xdr:spPr>
        <a:xfrm>
          <a:off x="123698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84909</xdr:rowOff>
    </xdr:from>
    <xdr:to>
      <xdr:col>81</xdr:col>
      <xdr:colOff>50800</xdr:colOff>
      <xdr:row>58</xdr:row>
      <xdr:rowOff>140426</xdr:rowOff>
    </xdr:to>
    <xdr:cxnSp macro="">
      <xdr:nvCxnSpPr>
        <xdr:cNvPr id="548" name="直線コネクタ 547"/>
        <xdr:cNvCxnSpPr/>
      </xdr:nvCxnSpPr>
      <xdr:spPr>
        <a:xfrm>
          <a:off x="12420600" y="10029009"/>
          <a:ext cx="74612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xdr:rowOff>
    </xdr:from>
    <xdr:to>
      <xdr:col>72</xdr:col>
      <xdr:colOff>38100</xdr:colOff>
      <xdr:row>58</xdr:row>
      <xdr:rowOff>106317</xdr:rowOff>
    </xdr:to>
    <xdr:sp macro="" textlink="">
      <xdr:nvSpPr>
        <xdr:cNvPr id="549" name="楕円 548"/>
        <xdr:cNvSpPr/>
      </xdr:nvSpPr>
      <xdr:spPr>
        <a:xfrm>
          <a:off x="11623675" y="99488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55517</xdr:rowOff>
    </xdr:from>
    <xdr:to>
      <xdr:col>76</xdr:col>
      <xdr:colOff>114300</xdr:colOff>
      <xdr:row>58</xdr:row>
      <xdr:rowOff>84909</xdr:rowOff>
    </xdr:to>
    <xdr:cxnSp macro="">
      <xdr:nvCxnSpPr>
        <xdr:cNvPr id="550" name="直線コネクタ 549"/>
        <xdr:cNvCxnSpPr/>
      </xdr:nvCxnSpPr>
      <xdr:spPr>
        <a:xfrm>
          <a:off x="11655425" y="9999617"/>
          <a:ext cx="7651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84727</xdr:rowOff>
    </xdr:from>
    <xdr:to>
      <xdr:col>67</xdr:col>
      <xdr:colOff>101600</xdr:colOff>
      <xdr:row>58</xdr:row>
      <xdr:rowOff>14877</xdr:rowOff>
    </xdr:to>
    <xdr:sp macro="" textlink="">
      <xdr:nvSpPr>
        <xdr:cNvPr id="551" name="楕円 550"/>
        <xdr:cNvSpPr/>
      </xdr:nvSpPr>
      <xdr:spPr>
        <a:xfrm>
          <a:off x="10848975"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135527</xdr:rowOff>
    </xdr:from>
    <xdr:to>
      <xdr:col>71</xdr:col>
      <xdr:colOff>177800</xdr:colOff>
      <xdr:row>58</xdr:row>
      <xdr:rowOff>55517</xdr:rowOff>
    </xdr:to>
    <xdr:cxnSp macro="">
      <xdr:nvCxnSpPr>
        <xdr:cNvPr id="552" name="直線コネクタ 551"/>
        <xdr:cNvCxnSpPr/>
      </xdr:nvCxnSpPr>
      <xdr:spPr>
        <a:xfrm>
          <a:off x="10899775" y="9908177"/>
          <a:ext cx="7556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53" name="n_1aveValue【学校施設】&#10;有形固定資産減価償却率"/>
        <xdr:cNvSpPr txBox="1"/>
      </xdr:nvSpPr>
      <xdr:spPr>
        <a:xfrm>
          <a:off x="12980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4" name="n_2aveValue【学校施設】&#10;有形固定資産減価償却率"/>
        <xdr:cNvSpPr txBox="1"/>
      </xdr:nvSpPr>
      <xdr:spPr>
        <a:xfrm>
          <a:off x="12246619"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55" name="n_3aveValue【学校施設】&#10;有形固定資産減価償却率"/>
        <xdr:cNvSpPr txBox="1"/>
      </xdr:nvSpPr>
      <xdr:spPr>
        <a:xfrm>
          <a:off x="1150049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556" name="n_4aveValue【学校施設】&#10;有形固定資産減価償却率"/>
        <xdr:cNvSpPr txBox="1"/>
      </xdr:nvSpPr>
      <xdr:spPr>
        <a:xfrm>
          <a:off x="1072579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557" name="n_1mainValue【学校施設】&#10;有形固定資産減価償却率"/>
        <xdr:cNvSpPr txBox="1"/>
      </xdr:nvSpPr>
      <xdr:spPr>
        <a:xfrm>
          <a:off x="12980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558" name="n_2mainValue【学校施設】&#10;有形固定資産減価償却率"/>
        <xdr:cNvSpPr txBox="1"/>
      </xdr:nvSpPr>
      <xdr:spPr>
        <a:xfrm>
          <a:off x="12246619"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122844</xdr:rowOff>
    </xdr:from>
    <xdr:ext cx="405111" cy="259045"/>
    <xdr:sp macro="" textlink="">
      <xdr:nvSpPr>
        <xdr:cNvPr id="559" name="n_3mainValue【学校施設】&#10;有形固定資産減価償却率"/>
        <xdr:cNvSpPr txBox="1"/>
      </xdr:nvSpPr>
      <xdr:spPr>
        <a:xfrm>
          <a:off x="1150049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31404</xdr:rowOff>
    </xdr:from>
    <xdr:ext cx="405111" cy="259045"/>
    <xdr:sp macro="" textlink="">
      <xdr:nvSpPr>
        <xdr:cNvPr id="560" name="n_4mainValue【学校施設】&#10;有形固定資産減価償却率"/>
        <xdr:cNvSpPr txBox="1"/>
      </xdr:nvSpPr>
      <xdr:spPr>
        <a:xfrm>
          <a:off x="1072579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5" name="直線コネクタ 584"/>
        <xdr:cNvCxnSpPr/>
      </xdr:nvCxnSpPr>
      <xdr:spPr>
        <a:xfrm flipV="1">
          <a:off x="188461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6" name="【学校施設】&#10;一人当たり面積最小値テキスト"/>
        <xdr:cNvSpPr txBox="1"/>
      </xdr:nvSpPr>
      <xdr:spPr>
        <a:xfrm>
          <a:off x="188849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7" name="直線コネクタ 586"/>
        <xdr:cNvCxnSpPr/>
      </xdr:nvCxnSpPr>
      <xdr:spPr>
        <a:xfrm>
          <a:off x="18786475" y="11089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88" name="【学校施設】&#10;一人当たり面積最大値テキスト"/>
        <xdr:cNvSpPr txBox="1"/>
      </xdr:nvSpPr>
      <xdr:spPr>
        <a:xfrm>
          <a:off x="188849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89" name="直線コネクタ 588"/>
        <xdr:cNvCxnSpPr/>
      </xdr:nvCxnSpPr>
      <xdr:spPr>
        <a:xfrm>
          <a:off x="18786475" y="94932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590" name="【学校施設】&#10;一人当たり面積平均値テキスト"/>
        <xdr:cNvSpPr txBox="1"/>
      </xdr:nvSpPr>
      <xdr:spPr>
        <a:xfrm>
          <a:off x="188849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91" name="フローチャート: 判断 590"/>
        <xdr:cNvSpPr/>
      </xdr:nvSpPr>
      <xdr:spPr>
        <a:xfrm>
          <a:off x="187960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2" name="フローチャート: 判断 591"/>
        <xdr:cNvSpPr/>
      </xdr:nvSpPr>
      <xdr:spPr>
        <a:xfrm>
          <a:off x="18100675" y="104838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3" name="フローチャート: 判断 592"/>
        <xdr:cNvSpPr/>
      </xdr:nvSpPr>
      <xdr:spPr>
        <a:xfrm>
          <a:off x="17325975"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4" name="フローチャート: 判断 593"/>
        <xdr:cNvSpPr/>
      </xdr:nvSpPr>
      <xdr:spPr>
        <a:xfrm>
          <a:off x="1657985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5" name="フローチャート: 判断 594"/>
        <xdr:cNvSpPr/>
      </xdr:nvSpPr>
      <xdr:spPr>
        <a:xfrm>
          <a:off x="15833725" y="105181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88900</xdr:rowOff>
    </xdr:from>
    <xdr:to>
      <xdr:col>116</xdr:col>
      <xdr:colOff>114300</xdr:colOff>
      <xdr:row>61</xdr:row>
      <xdr:rowOff>19050</xdr:rowOff>
    </xdr:to>
    <xdr:sp macro="" textlink="">
      <xdr:nvSpPr>
        <xdr:cNvPr id="601" name="楕円 600"/>
        <xdr:cNvSpPr/>
      </xdr:nvSpPr>
      <xdr:spPr>
        <a:xfrm>
          <a:off x="18796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111777</xdr:rowOff>
    </xdr:from>
    <xdr:ext cx="469744" cy="259045"/>
    <xdr:sp macro="" textlink="">
      <xdr:nvSpPr>
        <xdr:cNvPr id="602" name="【学校施設】&#10;一人当たり面積該当値テキスト"/>
        <xdr:cNvSpPr txBox="1"/>
      </xdr:nvSpPr>
      <xdr:spPr>
        <a:xfrm>
          <a:off x="18884900"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119380</xdr:rowOff>
    </xdr:from>
    <xdr:to>
      <xdr:col>112</xdr:col>
      <xdr:colOff>38100</xdr:colOff>
      <xdr:row>60</xdr:row>
      <xdr:rowOff>49530</xdr:rowOff>
    </xdr:to>
    <xdr:sp macro="" textlink="">
      <xdr:nvSpPr>
        <xdr:cNvPr id="603" name="楕円 602"/>
        <xdr:cNvSpPr/>
      </xdr:nvSpPr>
      <xdr:spPr>
        <a:xfrm>
          <a:off x="18100675" y="102349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170180</xdr:rowOff>
    </xdr:from>
    <xdr:to>
      <xdr:col>116</xdr:col>
      <xdr:colOff>63500</xdr:colOff>
      <xdr:row>60</xdr:row>
      <xdr:rowOff>139700</xdr:rowOff>
    </xdr:to>
    <xdr:cxnSp macro="">
      <xdr:nvCxnSpPr>
        <xdr:cNvPr id="604" name="直線コネクタ 603"/>
        <xdr:cNvCxnSpPr/>
      </xdr:nvCxnSpPr>
      <xdr:spPr>
        <a:xfrm>
          <a:off x="18132425" y="10285730"/>
          <a:ext cx="714375"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127000</xdr:rowOff>
    </xdr:from>
    <xdr:to>
      <xdr:col>107</xdr:col>
      <xdr:colOff>101600</xdr:colOff>
      <xdr:row>60</xdr:row>
      <xdr:rowOff>57150</xdr:rowOff>
    </xdr:to>
    <xdr:sp macro="" textlink="">
      <xdr:nvSpPr>
        <xdr:cNvPr id="605" name="楕円 604"/>
        <xdr:cNvSpPr/>
      </xdr:nvSpPr>
      <xdr:spPr>
        <a:xfrm>
          <a:off x="17325975"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170180</xdr:rowOff>
    </xdr:from>
    <xdr:to>
      <xdr:col>111</xdr:col>
      <xdr:colOff>177800</xdr:colOff>
      <xdr:row>60</xdr:row>
      <xdr:rowOff>6350</xdr:rowOff>
    </xdr:to>
    <xdr:cxnSp macro="">
      <xdr:nvCxnSpPr>
        <xdr:cNvPr id="606" name="直線コネクタ 605"/>
        <xdr:cNvCxnSpPr/>
      </xdr:nvCxnSpPr>
      <xdr:spPr>
        <a:xfrm flipV="1">
          <a:off x="17376775" y="1028573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39370</xdr:rowOff>
    </xdr:from>
    <xdr:to>
      <xdr:col>102</xdr:col>
      <xdr:colOff>165100</xdr:colOff>
      <xdr:row>60</xdr:row>
      <xdr:rowOff>140970</xdr:rowOff>
    </xdr:to>
    <xdr:sp macro="" textlink="">
      <xdr:nvSpPr>
        <xdr:cNvPr id="607" name="楕円 606"/>
        <xdr:cNvSpPr/>
      </xdr:nvSpPr>
      <xdr:spPr>
        <a:xfrm>
          <a:off x="16579850" y="103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6350</xdr:rowOff>
    </xdr:from>
    <xdr:to>
      <xdr:col>107</xdr:col>
      <xdr:colOff>50800</xdr:colOff>
      <xdr:row>60</xdr:row>
      <xdr:rowOff>90170</xdr:rowOff>
    </xdr:to>
    <xdr:cxnSp macro="">
      <xdr:nvCxnSpPr>
        <xdr:cNvPr id="608" name="直線コネクタ 607"/>
        <xdr:cNvCxnSpPr/>
      </xdr:nvCxnSpPr>
      <xdr:spPr>
        <a:xfrm flipV="1">
          <a:off x="16630650" y="10293350"/>
          <a:ext cx="746125"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115570</xdr:rowOff>
    </xdr:from>
    <xdr:to>
      <xdr:col>98</xdr:col>
      <xdr:colOff>38100</xdr:colOff>
      <xdr:row>60</xdr:row>
      <xdr:rowOff>45720</xdr:rowOff>
    </xdr:to>
    <xdr:sp macro="" textlink="">
      <xdr:nvSpPr>
        <xdr:cNvPr id="609" name="楕円 608"/>
        <xdr:cNvSpPr/>
      </xdr:nvSpPr>
      <xdr:spPr>
        <a:xfrm>
          <a:off x="15833725" y="10231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166370</xdr:rowOff>
    </xdr:from>
    <xdr:to>
      <xdr:col>102</xdr:col>
      <xdr:colOff>114300</xdr:colOff>
      <xdr:row>60</xdr:row>
      <xdr:rowOff>90170</xdr:rowOff>
    </xdr:to>
    <xdr:cxnSp macro="">
      <xdr:nvCxnSpPr>
        <xdr:cNvPr id="610" name="直線コネクタ 609"/>
        <xdr:cNvCxnSpPr/>
      </xdr:nvCxnSpPr>
      <xdr:spPr>
        <a:xfrm>
          <a:off x="15865475" y="10281920"/>
          <a:ext cx="7651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11" name="n_1aveValue【学校施設】&#10;一人当たり面積"/>
        <xdr:cNvSpPr txBox="1"/>
      </xdr:nvSpPr>
      <xdr:spPr>
        <a:xfrm>
          <a:off x="1793247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612" name="n_2aveValue【学校施設】&#10;一人当たり面積"/>
        <xdr:cNvSpPr txBox="1"/>
      </xdr:nvSpPr>
      <xdr:spPr>
        <a:xfrm>
          <a:off x="1717047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613" name="n_3aveValue【学校施設】&#10;一人当たり面積"/>
        <xdr:cNvSpPr txBox="1"/>
      </xdr:nvSpPr>
      <xdr:spPr>
        <a:xfrm>
          <a:off x="16424352"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152417</xdr:rowOff>
    </xdr:from>
    <xdr:ext cx="469744" cy="259045"/>
    <xdr:sp macro="" textlink="">
      <xdr:nvSpPr>
        <xdr:cNvPr id="614" name="n_4aveValue【学校施設】&#10;一人当たり面積"/>
        <xdr:cNvSpPr txBox="1"/>
      </xdr:nvSpPr>
      <xdr:spPr>
        <a:xfrm>
          <a:off x="156782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66057</xdr:rowOff>
    </xdr:from>
    <xdr:ext cx="469744" cy="259045"/>
    <xdr:sp macro="" textlink="">
      <xdr:nvSpPr>
        <xdr:cNvPr id="615" name="n_1mainValue【学校施設】&#10;一人当たり面積"/>
        <xdr:cNvSpPr txBox="1"/>
      </xdr:nvSpPr>
      <xdr:spPr>
        <a:xfrm>
          <a:off x="17932477" y="100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73677</xdr:rowOff>
    </xdr:from>
    <xdr:ext cx="469744" cy="259045"/>
    <xdr:sp macro="" textlink="">
      <xdr:nvSpPr>
        <xdr:cNvPr id="616" name="n_2mainValue【学校施設】&#10;一人当たり面積"/>
        <xdr:cNvSpPr txBox="1"/>
      </xdr:nvSpPr>
      <xdr:spPr>
        <a:xfrm>
          <a:off x="1717047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157497</xdr:rowOff>
    </xdr:from>
    <xdr:ext cx="469744" cy="259045"/>
    <xdr:sp macro="" textlink="">
      <xdr:nvSpPr>
        <xdr:cNvPr id="617" name="n_3mainValue【学校施設】&#10;一人当たり面積"/>
        <xdr:cNvSpPr txBox="1"/>
      </xdr:nvSpPr>
      <xdr:spPr>
        <a:xfrm>
          <a:off x="16424352" y="101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62247</xdr:rowOff>
    </xdr:from>
    <xdr:ext cx="469744" cy="259045"/>
    <xdr:sp macro="" textlink="">
      <xdr:nvSpPr>
        <xdr:cNvPr id="618" name="n_4mainValue【学校施設】&#10;一人当たり面積"/>
        <xdr:cNvSpPr txBox="1"/>
      </xdr:nvSpPr>
      <xdr:spPr>
        <a:xfrm>
          <a:off x="15678227" y="100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3" name="直線コネクタ 642"/>
        <xdr:cNvCxnSpPr/>
      </xdr:nvCxnSpPr>
      <xdr:spPr>
        <a:xfrm flipV="1">
          <a:off x="13889989"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3928725"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380172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6" name="【児童館】&#10;有形固定資産減価償却率最大値テキスト"/>
        <xdr:cNvSpPr txBox="1"/>
      </xdr:nvSpPr>
      <xdr:spPr>
        <a:xfrm>
          <a:off x="13928725"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7" name="直線コネクタ 646"/>
        <xdr:cNvCxnSpPr/>
      </xdr:nvCxnSpPr>
      <xdr:spPr>
        <a:xfrm>
          <a:off x="13801725" y="134835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48" name="【児童館】&#10;有形固定資産減価償却率平均値テキスト"/>
        <xdr:cNvSpPr txBox="1"/>
      </xdr:nvSpPr>
      <xdr:spPr>
        <a:xfrm>
          <a:off x="13928725" y="1380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49" name="フローチャート: 判断 648"/>
        <xdr:cNvSpPr/>
      </xdr:nvSpPr>
      <xdr:spPr>
        <a:xfrm>
          <a:off x="13839825" y="139528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0" name="フローチャート: 判断 649"/>
        <xdr:cNvSpPr/>
      </xdr:nvSpPr>
      <xdr:spPr>
        <a:xfrm>
          <a:off x="13115925"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1" name="フローチャート: 判断 650"/>
        <xdr:cNvSpPr/>
      </xdr:nvSpPr>
      <xdr:spPr>
        <a:xfrm>
          <a:off x="123698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2" name="フローチャート: 判断 651"/>
        <xdr:cNvSpPr/>
      </xdr:nvSpPr>
      <xdr:spPr>
        <a:xfrm>
          <a:off x="11623675" y="139242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3" name="フローチャート: 判断 652"/>
        <xdr:cNvSpPr/>
      </xdr:nvSpPr>
      <xdr:spPr>
        <a:xfrm>
          <a:off x="10848975"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128270</xdr:rowOff>
    </xdr:from>
    <xdr:to>
      <xdr:col>85</xdr:col>
      <xdr:colOff>177800</xdr:colOff>
      <xdr:row>83</xdr:row>
      <xdr:rowOff>58420</xdr:rowOff>
    </xdr:to>
    <xdr:sp macro="" textlink="">
      <xdr:nvSpPr>
        <xdr:cNvPr id="659" name="楕円 658"/>
        <xdr:cNvSpPr/>
      </xdr:nvSpPr>
      <xdr:spPr>
        <a:xfrm>
          <a:off x="13839825" y="14187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106697</xdr:rowOff>
    </xdr:from>
    <xdr:ext cx="405111" cy="259045"/>
    <xdr:sp macro="" textlink="">
      <xdr:nvSpPr>
        <xdr:cNvPr id="660" name="【児童館】&#10;有形固定資産減価償却率該当値テキスト"/>
        <xdr:cNvSpPr txBox="1"/>
      </xdr:nvSpPr>
      <xdr:spPr>
        <a:xfrm>
          <a:off x="13928725"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97789</xdr:rowOff>
    </xdr:from>
    <xdr:to>
      <xdr:col>81</xdr:col>
      <xdr:colOff>101600</xdr:colOff>
      <xdr:row>83</xdr:row>
      <xdr:rowOff>27939</xdr:rowOff>
    </xdr:to>
    <xdr:sp macro="" textlink="">
      <xdr:nvSpPr>
        <xdr:cNvPr id="661" name="楕円 660"/>
        <xdr:cNvSpPr/>
      </xdr:nvSpPr>
      <xdr:spPr>
        <a:xfrm>
          <a:off x="13115925"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148589</xdr:rowOff>
    </xdr:from>
    <xdr:to>
      <xdr:col>85</xdr:col>
      <xdr:colOff>127000</xdr:colOff>
      <xdr:row>83</xdr:row>
      <xdr:rowOff>7620</xdr:rowOff>
    </xdr:to>
    <xdr:cxnSp macro="">
      <xdr:nvCxnSpPr>
        <xdr:cNvPr id="662" name="直線コネクタ 661"/>
        <xdr:cNvCxnSpPr/>
      </xdr:nvCxnSpPr>
      <xdr:spPr>
        <a:xfrm>
          <a:off x="13166725" y="14207489"/>
          <a:ext cx="7239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663" name="楕円 662"/>
        <xdr:cNvSpPr/>
      </xdr:nvSpPr>
      <xdr:spPr>
        <a:xfrm>
          <a:off x="123698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148589</xdr:rowOff>
    </xdr:to>
    <xdr:cxnSp macro="">
      <xdr:nvCxnSpPr>
        <xdr:cNvPr id="664" name="直線コネクタ 663"/>
        <xdr:cNvCxnSpPr/>
      </xdr:nvCxnSpPr>
      <xdr:spPr>
        <a:xfrm>
          <a:off x="12420600" y="14150339"/>
          <a:ext cx="7461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65" name="楕円 664"/>
        <xdr:cNvSpPr/>
      </xdr:nvSpPr>
      <xdr:spPr>
        <a:xfrm>
          <a:off x="11623675" y="140804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72389</xdr:rowOff>
    </xdr:from>
    <xdr:to>
      <xdr:col>76</xdr:col>
      <xdr:colOff>114300</xdr:colOff>
      <xdr:row>82</xdr:row>
      <xdr:rowOff>91439</xdr:rowOff>
    </xdr:to>
    <xdr:cxnSp macro="">
      <xdr:nvCxnSpPr>
        <xdr:cNvPr id="666" name="直線コネクタ 665"/>
        <xdr:cNvCxnSpPr/>
      </xdr:nvCxnSpPr>
      <xdr:spPr>
        <a:xfrm>
          <a:off x="11655425" y="14131289"/>
          <a:ext cx="7651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76836</xdr:rowOff>
    </xdr:from>
    <xdr:to>
      <xdr:col>67</xdr:col>
      <xdr:colOff>101600</xdr:colOff>
      <xdr:row>82</xdr:row>
      <xdr:rowOff>6986</xdr:rowOff>
    </xdr:to>
    <xdr:sp macro="" textlink="">
      <xdr:nvSpPr>
        <xdr:cNvPr id="667" name="楕円 666"/>
        <xdr:cNvSpPr/>
      </xdr:nvSpPr>
      <xdr:spPr>
        <a:xfrm>
          <a:off x="10848975"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82</xdr:row>
      <xdr:rowOff>72389</xdr:rowOff>
    </xdr:to>
    <xdr:cxnSp macro="">
      <xdr:nvCxnSpPr>
        <xdr:cNvPr id="668" name="直線コネクタ 667"/>
        <xdr:cNvCxnSpPr/>
      </xdr:nvCxnSpPr>
      <xdr:spPr>
        <a:xfrm>
          <a:off x="10899775" y="14015086"/>
          <a:ext cx="755650" cy="1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69" name="n_1aveValue【児童館】&#10;有形固定資産減価償却率"/>
        <xdr:cNvSpPr txBox="1"/>
      </xdr:nvSpPr>
      <xdr:spPr>
        <a:xfrm>
          <a:off x="12980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0" name="n_2aveValue【児童館】&#10;有形固定資産減価償却率"/>
        <xdr:cNvSpPr txBox="1"/>
      </xdr:nvSpPr>
      <xdr:spPr>
        <a:xfrm>
          <a:off x="12246619"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71" name="n_3aveValue【児童館】&#10;有形固定資産減価償却率"/>
        <xdr:cNvSpPr txBox="1"/>
      </xdr:nvSpPr>
      <xdr:spPr>
        <a:xfrm>
          <a:off x="1150049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72" name="n_4aveValue【児童館】&#10;有形固定資産減価償却率"/>
        <xdr:cNvSpPr txBox="1"/>
      </xdr:nvSpPr>
      <xdr:spPr>
        <a:xfrm>
          <a:off x="1072579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19066</xdr:rowOff>
    </xdr:from>
    <xdr:ext cx="405111" cy="259045"/>
    <xdr:sp macro="" textlink="">
      <xdr:nvSpPr>
        <xdr:cNvPr id="673" name="n_1mainValue【児童館】&#10;有形固定資産減価償却率"/>
        <xdr:cNvSpPr txBox="1"/>
      </xdr:nvSpPr>
      <xdr:spPr>
        <a:xfrm>
          <a:off x="12980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674" name="n_2mainValue【児童館】&#10;有形固定資産減価償却率"/>
        <xdr:cNvSpPr txBox="1"/>
      </xdr:nvSpPr>
      <xdr:spPr>
        <a:xfrm>
          <a:off x="12246619"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114316</xdr:rowOff>
    </xdr:from>
    <xdr:ext cx="405111" cy="259045"/>
    <xdr:sp macro="" textlink="">
      <xdr:nvSpPr>
        <xdr:cNvPr id="675" name="n_3mainValue【児童館】&#10;有形固定資産減価償却率"/>
        <xdr:cNvSpPr txBox="1"/>
      </xdr:nvSpPr>
      <xdr:spPr>
        <a:xfrm>
          <a:off x="1150049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169563</xdr:rowOff>
    </xdr:from>
    <xdr:ext cx="405111" cy="259045"/>
    <xdr:sp macro="" textlink="">
      <xdr:nvSpPr>
        <xdr:cNvPr id="676" name="n_4mainValue【児童館】&#10;有形固定資産減価償却率"/>
        <xdr:cNvSpPr txBox="1"/>
      </xdr:nvSpPr>
      <xdr:spPr>
        <a:xfrm>
          <a:off x="1072579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00" name="直線コネクタ 699"/>
        <xdr:cNvCxnSpPr/>
      </xdr:nvCxnSpPr>
      <xdr:spPr>
        <a:xfrm flipV="1">
          <a:off x="188461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188849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18786475" y="1482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3" name="【児童館】&#10;一人当たり面積最大値テキスト"/>
        <xdr:cNvSpPr txBox="1"/>
      </xdr:nvSpPr>
      <xdr:spPr>
        <a:xfrm>
          <a:off x="188849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4" name="直線コネクタ 703"/>
        <xdr:cNvCxnSpPr/>
      </xdr:nvCxnSpPr>
      <xdr:spPr>
        <a:xfrm>
          <a:off x="187864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5" name="【児童館】&#10;一人当たり面積平均値テキスト"/>
        <xdr:cNvSpPr txBox="1"/>
      </xdr:nvSpPr>
      <xdr:spPr>
        <a:xfrm>
          <a:off x="188849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xdr:cNvSpPr/>
      </xdr:nvSpPr>
      <xdr:spPr>
        <a:xfrm>
          <a:off x="187960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7" name="フローチャート: 判断 706"/>
        <xdr:cNvSpPr/>
      </xdr:nvSpPr>
      <xdr:spPr>
        <a:xfrm>
          <a:off x="18100675" y="1416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8" name="フローチャート: 判断 707"/>
        <xdr:cNvSpPr/>
      </xdr:nvSpPr>
      <xdr:spPr>
        <a:xfrm>
          <a:off x="17325975"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09" name="フローチャート: 判断 708"/>
        <xdr:cNvSpPr/>
      </xdr:nvSpPr>
      <xdr:spPr>
        <a:xfrm>
          <a:off x="1657985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0" name="フローチャート: 判断 709"/>
        <xdr:cNvSpPr/>
      </xdr:nvSpPr>
      <xdr:spPr>
        <a:xfrm>
          <a:off x="15833725" y="1419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16" name="楕円 715"/>
        <xdr:cNvSpPr/>
      </xdr:nvSpPr>
      <xdr:spPr>
        <a:xfrm>
          <a:off x="187960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717" name="【児童館】&#10;一人当たり面積該当値テキスト"/>
        <xdr:cNvSpPr txBox="1"/>
      </xdr:nvSpPr>
      <xdr:spPr>
        <a:xfrm>
          <a:off x="188849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718" name="楕円 717"/>
        <xdr:cNvSpPr/>
      </xdr:nvSpPr>
      <xdr:spPr>
        <a:xfrm>
          <a:off x="18100675" y="13855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81</xdr:row>
      <xdr:rowOff>19050</xdr:rowOff>
    </xdr:to>
    <xdr:cxnSp macro="">
      <xdr:nvCxnSpPr>
        <xdr:cNvPr id="719" name="直線コネクタ 718"/>
        <xdr:cNvCxnSpPr/>
      </xdr:nvCxnSpPr>
      <xdr:spPr>
        <a:xfrm flipV="1">
          <a:off x="18132425" y="13754100"/>
          <a:ext cx="71437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20" name="楕円 719"/>
        <xdr:cNvSpPr/>
      </xdr:nvSpPr>
      <xdr:spPr>
        <a:xfrm>
          <a:off x="17325975"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81</xdr:row>
      <xdr:rowOff>19050</xdr:rowOff>
    </xdr:to>
    <xdr:cxnSp macro="">
      <xdr:nvCxnSpPr>
        <xdr:cNvPr id="721" name="直線コネクタ 720"/>
        <xdr:cNvCxnSpPr/>
      </xdr:nvCxnSpPr>
      <xdr:spPr>
        <a:xfrm>
          <a:off x="17376775" y="13830300"/>
          <a:ext cx="7556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722" name="楕円 721"/>
        <xdr:cNvSpPr/>
      </xdr:nvSpPr>
      <xdr:spPr>
        <a:xfrm>
          <a:off x="1657985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114300</xdr:rowOff>
    </xdr:to>
    <xdr:cxnSp macro="">
      <xdr:nvCxnSpPr>
        <xdr:cNvPr id="723" name="直線コネクタ 722"/>
        <xdr:cNvCxnSpPr/>
      </xdr:nvCxnSpPr>
      <xdr:spPr>
        <a:xfrm>
          <a:off x="16630650" y="138303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24" name="楕円 723"/>
        <xdr:cNvSpPr/>
      </xdr:nvSpPr>
      <xdr:spPr>
        <a:xfrm>
          <a:off x="15833725" y="137795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80</xdr:row>
      <xdr:rowOff>114300</xdr:rowOff>
    </xdr:to>
    <xdr:cxnSp macro="">
      <xdr:nvCxnSpPr>
        <xdr:cNvPr id="725" name="直線コネクタ 724"/>
        <xdr:cNvCxnSpPr/>
      </xdr:nvCxnSpPr>
      <xdr:spPr>
        <a:xfrm>
          <a:off x="15865475" y="138303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26" name="n_1aveValue【児童館】&#10;一人当たり面積"/>
        <xdr:cNvSpPr txBox="1"/>
      </xdr:nvSpPr>
      <xdr:spPr>
        <a:xfrm>
          <a:off x="1793247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27" name="n_2aveValue【児童館】&#10;一人当たり面積"/>
        <xdr:cNvSpPr txBox="1"/>
      </xdr:nvSpPr>
      <xdr:spPr>
        <a:xfrm>
          <a:off x="1717047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28" name="n_3aveValue【児童館】&#10;一人当たり面積"/>
        <xdr:cNvSpPr txBox="1"/>
      </xdr:nvSpPr>
      <xdr:spPr>
        <a:xfrm>
          <a:off x="16424352"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29" name="n_4aveValue【児童館】&#10;一人当たり面積"/>
        <xdr:cNvSpPr txBox="1"/>
      </xdr:nvSpPr>
      <xdr:spPr>
        <a:xfrm>
          <a:off x="156782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730" name="n_1mainValue【児童館】&#10;一人当たり面積"/>
        <xdr:cNvSpPr txBox="1"/>
      </xdr:nvSpPr>
      <xdr:spPr>
        <a:xfrm>
          <a:off x="1793247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31" name="n_2mainValue【児童館】&#10;一人当たり面積"/>
        <xdr:cNvSpPr txBox="1"/>
      </xdr:nvSpPr>
      <xdr:spPr>
        <a:xfrm>
          <a:off x="1717047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732" name="n_3mainValue【児童館】&#10;一人当たり面積"/>
        <xdr:cNvSpPr txBox="1"/>
      </xdr:nvSpPr>
      <xdr:spPr>
        <a:xfrm>
          <a:off x="16424352"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33" name="n_4mainValue【児童館】&#10;一人当たり面積"/>
        <xdr:cNvSpPr txBox="1"/>
      </xdr:nvSpPr>
      <xdr:spPr>
        <a:xfrm>
          <a:off x="156782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6" name="直線コネクタ 755"/>
        <xdr:cNvCxnSpPr/>
      </xdr:nvCxnSpPr>
      <xdr:spPr>
        <a:xfrm flipV="1">
          <a:off x="13889989"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7" name="【公民館】&#10;有形固定資産減価償却率最小値テキスト"/>
        <xdr:cNvSpPr txBox="1"/>
      </xdr:nvSpPr>
      <xdr:spPr>
        <a:xfrm>
          <a:off x="13928725"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58" name="直線コネクタ 757"/>
        <xdr:cNvCxnSpPr/>
      </xdr:nvCxnSpPr>
      <xdr:spPr>
        <a:xfrm>
          <a:off x="13801725" y="184762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59" name="【公民館】&#10;有形固定資産減価償却率最大値テキスト"/>
        <xdr:cNvSpPr txBox="1"/>
      </xdr:nvSpPr>
      <xdr:spPr>
        <a:xfrm>
          <a:off x="13928725"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0" name="直線コネクタ 759"/>
        <xdr:cNvCxnSpPr/>
      </xdr:nvCxnSpPr>
      <xdr:spPr>
        <a:xfrm>
          <a:off x="13801725" y="1715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35831</xdr:rowOff>
    </xdr:from>
    <xdr:ext cx="405111" cy="259045"/>
    <xdr:sp macro="" textlink="">
      <xdr:nvSpPr>
        <xdr:cNvPr id="761" name="【公民館】&#10;有形固定資産減価償却率平均値テキスト"/>
        <xdr:cNvSpPr txBox="1"/>
      </xdr:nvSpPr>
      <xdr:spPr>
        <a:xfrm>
          <a:off x="13928725" y="1786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2" name="フローチャート: 判断 761"/>
        <xdr:cNvSpPr/>
      </xdr:nvSpPr>
      <xdr:spPr>
        <a:xfrm>
          <a:off x="13839825" y="178882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3" name="フローチャート: 判断 762"/>
        <xdr:cNvSpPr/>
      </xdr:nvSpPr>
      <xdr:spPr>
        <a:xfrm>
          <a:off x="13115925"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4" name="フローチャート: 判断 763"/>
        <xdr:cNvSpPr/>
      </xdr:nvSpPr>
      <xdr:spPr>
        <a:xfrm>
          <a:off x="123698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5" name="フローチャート: 判断 764"/>
        <xdr:cNvSpPr/>
      </xdr:nvSpPr>
      <xdr:spPr>
        <a:xfrm>
          <a:off x="11623675" y="178333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6" name="フローチャート: 判断 765"/>
        <xdr:cNvSpPr/>
      </xdr:nvSpPr>
      <xdr:spPr>
        <a:xfrm>
          <a:off x="10848975"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148844</xdr:rowOff>
    </xdr:from>
    <xdr:to>
      <xdr:col>85</xdr:col>
      <xdr:colOff>177800</xdr:colOff>
      <xdr:row>103</xdr:row>
      <xdr:rowOff>78994</xdr:rowOff>
    </xdr:to>
    <xdr:sp macro="" textlink="">
      <xdr:nvSpPr>
        <xdr:cNvPr id="772" name="楕円 771"/>
        <xdr:cNvSpPr/>
      </xdr:nvSpPr>
      <xdr:spPr>
        <a:xfrm>
          <a:off x="13839825" y="176367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271</xdr:rowOff>
    </xdr:from>
    <xdr:ext cx="405111" cy="259045"/>
    <xdr:sp macro="" textlink="">
      <xdr:nvSpPr>
        <xdr:cNvPr id="773" name="【公民館】&#10;有形固定資産減価償却率該当値テキスト"/>
        <xdr:cNvSpPr txBox="1"/>
      </xdr:nvSpPr>
      <xdr:spPr>
        <a:xfrm>
          <a:off x="13928725" y="174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50546</xdr:rowOff>
    </xdr:from>
    <xdr:to>
      <xdr:col>81</xdr:col>
      <xdr:colOff>101600</xdr:colOff>
      <xdr:row>103</xdr:row>
      <xdr:rowOff>152146</xdr:rowOff>
    </xdr:to>
    <xdr:sp macro="" textlink="">
      <xdr:nvSpPr>
        <xdr:cNvPr id="774" name="楕円 773"/>
        <xdr:cNvSpPr/>
      </xdr:nvSpPr>
      <xdr:spPr>
        <a:xfrm>
          <a:off x="13115925"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28194</xdr:rowOff>
    </xdr:from>
    <xdr:to>
      <xdr:col>85</xdr:col>
      <xdr:colOff>127000</xdr:colOff>
      <xdr:row>103</xdr:row>
      <xdr:rowOff>101346</xdr:rowOff>
    </xdr:to>
    <xdr:cxnSp macro="">
      <xdr:nvCxnSpPr>
        <xdr:cNvPr id="775" name="直線コネクタ 774"/>
        <xdr:cNvCxnSpPr/>
      </xdr:nvCxnSpPr>
      <xdr:spPr>
        <a:xfrm flipV="1">
          <a:off x="13166725" y="17687544"/>
          <a:ext cx="7239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167132</xdr:rowOff>
    </xdr:from>
    <xdr:to>
      <xdr:col>76</xdr:col>
      <xdr:colOff>165100</xdr:colOff>
      <xdr:row>103</xdr:row>
      <xdr:rowOff>97282</xdr:rowOff>
    </xdr:to>
    <xdr:sp macro="" textlink="">
      <xdr:nvSpPr>
        <xdr:cNvPr id="776" name="楕円 775"/>
        <xdr:cNvSpPr/>
      </xdr:nvSpPr>
      <xdr:spPr>
        <a:xfrm>
          <a:off x="123698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46482</xdr:rowOff>
    </xdr:from>
    <xdr:to>
      <xdr:col>81</xdr:col>
      <xdr:colOff>50800</xdr:colOff>
      <xdr:row>103</xdr:row>
      <xdr:rowOff>101346</xdr:rowOff>
    </xdr:to>
    <xdr:cxnSp macro="">
      <xdr:nvCxnSpPr>
        <xdr:cNvPr id="777" name="直線コネクタ 776"/>
        <xdr:cNvCxnSpPr/>
      </xdr:nvCxnSpPr>
      <xdr:spPr>
        <a:xfrm>
          <a:off x="12420600" y="17705832"/>
          <a:ext cx="746125"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93980</xdr:rowOff>
    </xdr:from>
    <xdr:to>
      <xdr:col>72</xdr:col>
      <xdr:colOff>38100</xdr:colOff>
      <xdr:row>103</xdr:row>
      <xdr:rowOff>24130</xdr:rowOff>
    </xdr:to>
    <xdr:sp macro="" textlink="">
      <xdr:nvSpPr>
        <xdr:cNvPr id="778" name="楕円 777"/>
        <xdr:cNvSpPr/>
      </xdr:nvSpPr>
      <xdr:spPr>
        <a:xfrm>
          <a:off x="11623675" y="175818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46482</xdr:rowOff>
    </xdr:to>
    <xdr:cxnSp macro="">
      <xdr:nvCxnSpPr>
        <xdr:cNvPr id="779" name="直線コネクタ 778"/>
        <xdr:cNvCxnSpPr/>
      </xdr:nvCxnSpPr>
      <xdr:spPr>
        <a:xfrm>
          <a:off x="11655425" y="17632680"/>
          <a:ext cx="765175"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116839</xdr:rowOff>
    </xdr:from>
    <xdr:to>
      <xdr:col>67</xdr:col>
      <xdr:colOff>101600</xdr:colOff>
      <xdr:row>103</xdr:row>
      <xdr:rowOff>46989</xdr:rowOff>
    </xdr:to>
    <xdr:sp macro="" textlink="">
      <xdr:nvSpPr>
        <xdr:cNvPr id="780" name="楕円 779"/>
        <xdr:cNvSpPr/>
      </xdr:nvSpPr>
      <xdr:spPr>
        <a:xfrm>
          <a:off x="10848975"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144780</xdr:rowOff>
    </xdr:from>
    <xdr:to>
      <xdr:col>71</xdr:col>
      <xdr:colOff>177800</xdr:colOff>
      <xdr:row>102</xdr:row>
      <xdr:rowOff>167639</xdr:rowOff>
    </xdr:to>
    <xdr:cxnSp macro="">
      <xdr:nvCxnSpPr>
        <xdr:cNvPr id="781" name="直線コネクタ 780"/>
        <xdr:cNvCxnSpPr/>
      </xdr:nvCxnSpPr>
      <xdr:spPr>
        <a:xfrm flipV="1">
          <a:off x="10899775" y="17632680"/>
          <a:ext cx="7556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82" name="n_1aveValue【公民館】&#10;有形固定資産減価償却率"/>
        <xdr:cNvSpPr txBox="1"/>
      </xdr:nvSpPr>
      <xdr:spPr>
        <a:xfrm>
          <a:off x="12980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108983</xdr:rowOff>
    </xdr:from>
    <xdr:ext cx="405111" cy="259045"/>
    <xdr:sp macro="" textlink="">
      <xdr:nvSpPr>
        <xdr:cNvPr id="783" name="n_2aveValue【公民館】&#10;有形固定資産減価償却率"/>
        <xdr:cNvSpPr txBox="1"/>
      </xdr:nvSpPr>
      <xdr:spPr>
        <a:xfrm>
          <a:off x="12246619"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84" name="n_3aveValue【公民館】&#10;有形固定資産減価償却率"/>
        <xdr:cNvSpPr txBox="1"/>
      </xdr:nvSpPr>
      <xdr:spPr>
        <a:xfrm>
          <a:off x="1150049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35831</xdr:rowOff>
    </xdr:from>
    <xdr:ext cx="405111" cy="259045"/>
    <xdr:sp macro="" textlink="">
      <xdr:nvSpPr>
        <xdr:cNvPr id="785" name="n_4aveValue【公民館】&#10;有形固定資産減価償却率"/>
        <xdr:cNvSpPr txBox="1"/>
      </xdr:nvSpPr>
      <xdr:spPr>
        <a:xfrm>
          <a:off x="1072579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168673</xdr:rowOff>
    </xdr:from>
    <xdr:ext cx="405111" cy="259045"/>
    <xdr:sp macro="" textlink="">
      <xdr:nvSpPr>
        <xdr:cNvPr id="786" name="n_1mainValue【公民館】&#10;有形固定資産減価償却率"/>
        <xdr:cNvSpPr txBox="1"/>
      </xdr:nvSpPr>
      <xdr:spPr>
        <a:xfrm>
          <a:off x="129800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113809</xdr:rowOff>
    </xdr:from>
    <xdr:ext cx="405111" cy="259045"/>
    <xdr:sp macro="" textlink="">
      <xdr:nvSpPr>
        <xdr:cNvPr id="787" name="n_2mainValue【公民館】&#10;有形固定資産減価償却率"/>
        <xdr:cNvSpPr txBox="1"/>
      </xdr:nvSpPr>
      <xdr:spPr>
        <a:xfrm>
          <a:off x="12246619"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40657</xdr:rowOff>
    </xdr:from>
    <xdr:ext cx="405111" cy="259045"/>
    <xdr:sp macro="" textlink="">
      <xdr:nvSpPr>
        <xdr:cNvPr id="788" name="n_3mainValue【公民館】&#10;有形固定資産減価償却率"/>
        <xdr:cNvSpPr txBox="1"/>
      </xdr:nvSpPr>
      <xdr:spPr>
        <a:xfrm>
          <a:off x="1150049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789" name="n_4mainValue【公民館】&#10;有形固定資産減価償却率"/>
        <xdr:cNvSpPr txBox="1"/>
      </xdr:nvSpPr>
      <xdr:spPr>
        <a:xfrm>
          <a:off x="1072579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0" name="テキスト ボックス 799"/>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6" name="直線コネクタ 815"/>
        <xdr:cNvCxnSpPr/>
      </xdr:nvCxnSpPr>
      <xdr:spPr>
        <a:xfrm flipV="1">
          <a:off x="188461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7" name="【公民館】&#10;一人当たり面積最小値テキスト"/>
        <xdr:cNvSpPr txBox="1"/>
      </xdr:nvSpPr>
      <xdr:spPr>
        <a:xfrm>
          <a:off x="188849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18" name="直線コネクタ 817"/>
        <xdr:cNvCxnSpPr/>
      </xdr:nvCxnSpPr>
      <xdr:spPr>
        <a:xfrm>
          <a:off x="18786475" y="18712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19" name="【公民館】&#10;一人当たり面積最大値テキスト"/>
        <xdr:cNvSpPr txBox="1"/>
      </xdr:nvSpPr>
      <xdr:spPr>
        <a:xfrm>
          <a:off x="188849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20" name="直線コネクタ 819"/>
        <xdr:cNvCxnSpPr/>
      </xdr:nvCxnSpPr>
      <xdr:spPr>
        <a:xfrm>
          <a:off x="18786475" y="171232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821" name="【公民館】&#10;一人当たり面積平均値テキスト"/>
        <xdr:cNvSpPr txBox="1"/>
      </xdr:nvSpPr>
      <xdr:spPr>
        <a:xfrm>
          <a:off x="188849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2" name="フローチャート: 判断 821"/>
        <xdr:cNvSpPr/>
      </xdr:nvSpPr>
      <xdr:spPr>
        <a:xfrm>
          <a:off x="187960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3" name="フローチャート: 判断 822"/>
        <xdr:cNvSpPr/>
      </xdr:nvSpPr>
      <xdr:spPr>
        <a:xfrm>
          <a:off x="18100675" y="181283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4" name="フローチャート: 判断 823"/>
        <xdr:cNvSpPr/>
      </xdr:nvSpPr>
      <xdr:spPr>
        <a:xfrm>
          <a:off x="17325975"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5" name="フローチャート: 判断 824"/>
        <xdr:cNvSpPr/>
      </xdr:nvSpPr>
      <xdr:spPr>
        <a:xfrm>
          <a:off x="1657985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6" name="フローチャート: 判断 825"/>
        <xdr:cNvSpPr/>
      </xdr:nvSpPr>
      <xdr:spPr>
        <a:xfrm>
          <a:off x="15833725" y="179977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126093</xdr:rowOff>
    </xdr:from>
    <xdr:to>
      <xdr:col>116</xdr:col>
      <xdr:colOff>114300</xdr:colOff>
      <xdr:row>106</xdr:row>
      <xdr:rowOff>56243</xdr:rowOff>
    </xdr:to>
    <xdr:sp macro="" textlink="">
      <xdr:nvSpPr>
        <xdr:cNvPr id="832" name="楕円 831"/>
        <xdr:cNvSpPr/>
      </xdr:nvSpPr>
      <xdr:spPr>
        <a:xfrm>
          <a:off x="187960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104520</xdr:rowOff>
    </xdr:from>
    <xdr:ext cx="469744" cy="259045"/>
    <xdr:sp macro="" textlink="">
      <xdr:nvSpPr>
        <xdr:cNvPr id="833" name="【公民館】&#10;一人当たり面積該当値テキスト"/>
        <xdr:cNvSpPr txBox="1"/>
      </xdr:nvSpPr>
      <xdr:spPr>
        <a:xfrm>
          <a:off x="18884900" y="181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142421</xdr:rowOff>
    </xdr:from>
    <xdr:to>
      <xdr:col>112</xdr:col>
      <xdr:colOff>38100</xdr:colOff>
      <xdr:row>104</xdr:row>
      <xdr:rowOff>72571</xdr:rowOff>
    </xdr:to>
    <xdr:sp macro="" textlink="">
      <xdr:nvSpPr>
        <xdr:cNvPr id="834" name="楕円 833"/>
        <xdr:cNvSpPr/>
      </xdr:nvSpPr>
      <xdr:spPr>
        <a:xfrm>
          <a:off x="18100675" y="178017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21771</xdr:rowOff>
    </xdr:from>
    <xdr:to>
      <xdr:col>116</xdr:col>
      <xdr:colOff>63500</xdr:colOff>
      <xdr:row>106</xdr:row>
      <xdr:rowOff>5443</xdr:rowOff>
    </xdr:to>
    <xdr:cxnSp macro="">
      <xdr:nvCxnSpPr>
        <xdr:cNvPr id="835" name="直線コネクタ 834"/>
        <xdr:cNvCxnSpPr/>
      </xdr:nvCxnSpPr>
      <xdr:spPr>
        <a:xfrm>
          <a:off x="18132425" y="17852571"/>
          <a:ext cx="714375"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131536</xdr:rowOff>
    </xdr:from>
    <xdr:to>
      <xdr:col>107</xdr:col>
      <xdr:colOff>101600</xdr:colOff>
      <xdr:row>104</xdr:row>
      <xdr:rowOff>61686</xdr:rowOff>
    </xdr:to>
    <xdr:sp macro="" textlink="">
      <xdr:nvSpPr>
        <xdr:cNvPr id="836" name="楕円 835"/>
        <xdr:cNvSpPr/>
      </xdr:nvSpPr>
      <xdr:spPr>
        <a:xfrm>
          <a:off x="17325975"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10886</xdr:rowOff>
    </xdr:from>
    <xdr:to>
      <xdr:col>111</xdr:col>
      <xdr:colOff>177800</xdr:colOff>
      <xdr:row>104</xdr:row>
      <xdr:rowOff>21771</xdr:rowOff>
    </xdr:to>
    <xdr:cxnSp macro="">
      <xdr:nvCxnSpPr>
        <xdr:cNvPr id="837" name="直線コネクタ 836"/>
        <xdr:cNvCxnSpPr/>
      </xdr:nvCxnSpPr>
      <xdr:spPr>
        <a:xfrm>
          <a:off x="17376775" y="17841686"/>
          <a:ext cx="7556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38" name="楕円 837"/>
        <xdr:cNvSpPr/>
      </xdr:nvSpPr>
      <xdr:spPr>
        <a:xfrm>
          <a:off x="1657985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0</xdr:rowOff>
    </xdr:from>
    <xdr:to>
      <xdr:col>107</xdr:col>
      <xdr:colOff>50800</xdr:colOff>
      <xdr:row>104</xdr:row>
      <xdr:rowOff>10886</xdr:rowOff>
    </xdr:to>
    <xdr:cxnSp macro="">
      <xdr:nvCxnSpPr>
        <xdr:cNvPr id="839" name="直線コネクタ 838"/>
        <xdr:cNvCxnSpPr/>
      </xdr:nvCxnSpPr>
      <xdr:spPr>
        <a:xfrm>
          <a:off x="16630650" y="17830800"/>
          <a:ext cx="74612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41729</xdr:rowOff>
    </xdr:from>
    <xdr:to>
      <xdr:col>98</xdr:col>
      <xdr:colOff>38100</xdr:colOff>
      <xdr:row>102</xdr:row>
      <xdr:rowOff>143329</xdr:rowOff>
    </xdr:to>
    <xdr:sp macro="" textlink="">
      <xdr:nvSpPr>
        <xdr:cNvPr id="840" name="楕円 839"/>
        <xdr:cNvSpPr/>
      </xdr:nvSpPr>
      <xdr:spPr>
        <a:xfrm>
          <a:off x="15833725" y="175296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92529</xdr:rowOff>
    </xdr:from>
    <xdr:to>
      <xdr:col>102</xdr:col>
      <xdr:colOff>114300</xdr:colOff>
      <xdr:row>104</xdr:row>
      <xdr:rowOff>0</xdr:rowOff>
    </xdr:to>
    <xdr:cxnSp macro="">
      <xdr:nvCxnSpPr>
        <xdr:cNvPr id="841" name="直線コネクタ 840"/>
        <xdr:cNvCxnSpPr/>
      </xdr:nvCxnSpPr>
      <xdr:spPr>
        <a:xfrm>
          <a:off x="15865475" y="17580429"/>
          <a:ext cx="765175"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47370</xdr:rowOff>
    </xdr:from>
    <xdr:ext cx="469744" cy="259045"/>
    <xdr:sp macro="" textlink="">
      <xdr:nvSpPr>
        <xdr:cNvPr id="842" name="n_1aveValue【公民館】&#10;一人当たり面積"/>
        <xdr:cNvSpPr txBox="1"/>
      </xdr:nvSpPr>
      <xdr:spPr>
        <a:xfrm>
          <a:off x="1793247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843" name="n_2aveValue【公民館】&#10;一人当たり面積"/>
        <xdr:cNvSpPr txBox="1"/>
      </xdr:nvSpPr>
      <xdr:spPr>
        <a:xfrm>
          <a:off x="1717047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58256</xdr:rowOff>
    </xdr:from>
    <xdr:ext cx="469744" cy="259045"/>
    <xdr:sp macro="" textlink="">
      <xdr:nvSpPr>
        <xdr:cNvPr id="844" name="n_3aveValue【公民館】&#10;一人当たり面積"/>
        <xdr:cNvSpPr txBox="1"/>
      </xdr:nvSpPr>
      <xdr:spPr>
        <a:xfrm>
          <a:off x="16424352"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88191</xdr:rowOff>
    </xdr:from>
    <xdr:ext cx="469744" cy="259045"/>
    <xdr:sp macro="" textlink="">
      <xdr:nvSpPr>
        <xdr:cNvPr id="845" name="n_4aveValue【公民館】&#10;一人当たり面積"/>
        <xdr:cNvSpPr txBox="1"/>
      </xdr:nvSpPr>
      <xdr:spPr>
        <a:xfrm>
          <a:off x="156782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89098</xdr:rowOff>
    </xdr:from>
    <xdr:ext cx="469744" cy="259045"/>
    <xdr:sp macro="" textlink="">
      <xdr:nvSpPr>
        <xdr:cNvPr id="846" name="n_1mainValue【公民館】&#10;一人当たり面積"/>
        <xdr:cNvSpPr txBox="1"/>
      </xdr:nvSpPr>
      <xdr:spPr>
        <a:xfrm>
          <a:off x="17932477"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78213</xdr:rowOff>
    </xdr:from>
    <xdr:ext cx="469744" cy="259045"/>
    <xdr:sp macro="" textlink="">
      <xdr:nvSpPr>
        <xdr:cNvPr id="847" name="n_2mainValue【公民館】&#10;一人当たり面積"/>
        <xdr:cNvSpPr txBox="1"/>
      </xdr:nvSpPr>
      <xdr:spPr>
        <a:xfrm>
          <a:off x="1717047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48" name="n_3mainValue【公民館】&#10;一人当たり面積"/>
        <xdr:cNvSpPr txBox="1"/>
      </xdr:nvSpPr>
      <xdr:spPr>
        <a:xfrm>
          <a:off x="16424352"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159856</xdr:rowOff>
    </xdr:from>
    <xdr:ext cx="469744" cy="259045"/>
    <xdr:sp macro="" textlink="">
      <xdr:nvSpPr>
        <xdr:cNvPr id="849" name="n_4mainValue【公民館】&#10;一人当たり面積"/>
        <xdr:cNvSpPr txBox="1"/>
      </xdr:nvSpPr>
      <xdr:spPr>
        <a:xfrm>
          <a:off x="15678227" y="173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有形固定資産減価償却率が高くなっている施設は、橋りょう・トンネル、公営住宅、児童館であり、特に低くなっている施設は認定こども園・幼稚園・保育所、公民館、学校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から有形固定資産減価償却率、一人当たり有形固定資産（償却資産）額ともに大幅に上昇しているが、これは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の固定資産台帳更新時に精査した結果であり、今後は有形固定資産減価償却率が大幅に上昇することのないよう必要な投資を行っていく。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公営住宅については、一人当たり面積が類似団体内で最大となっている。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から実施している鳥之郷市営住宅の建替え事業で施設規模を縮小する予定であることから、有形固定資産減価償却率及び一人当たり面積が低下する見込みである。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認定こども園・幼稚園・保育所については、藪塚本町認定こども園の建設、新田第一保育園の民間移譲により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から有形固定資産減価償却率が大きく低下している。今後も継続的な維持補修を行うほか、民営化を含めた効率的な施設運営を検討する。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224,415
212,728
175.54
78,869,741
76,221,541
1,946,639
45,599,184
60,656,992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39490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39878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3889375" y="7277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39878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3889375" y="5758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39878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38989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203575" y="64017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428875"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68275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36625" y="63135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58057</xdr:rowOff>
    </xdr:from>
    <xdr:to>
      <xdr:col>24</xdr:col>
      <xdr:colOff>114300</xdr:colOff>
      <xdr:row>37</xdr:row>
      <xdr:rowOff>159657</xdr:rowOff>
    </xdr:to>
    <xdr:sp macro="" textlink="">
      <xdr:nvSpPr>
        <xdr:cNvPr id="74" name="楕円 73"/>
        <xdr:cNvSpPr/>
      </xdr:nvSpPr>
      <xdr:spPr>
        <a:xfrm>
          <a:off x="38989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36484</xdr:rowOff>
    </xdr:from>
    <xdr:ext cx="405111" cy="259045"/>
    <xdr:sp macro="" textlink="">
      <xdr:nvSpPr>
        <xdr:cNvPr id="75" name="【図書館】&#10;有形固定資産減価償却率該当値テキスト"/>
        <xdr:cNvSpPr txBox="1"/>
      </xdr:nvSpPr>
      <xdr:spPr>
        <a:xfrm>
          <a:off x="3987800"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xdr:cNvSpPr/>
      </xdr:nvSpPr>
      <xdr:spPr>
        <a:xfrm>
          <a:off x="3203575" y="63592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108857</xdr:rowOff>
    </xdr:to>
    <xdr:cxnSp macro="">
      <xdr:nvCxnSpPr>
        <xdr:cNvPr id="77" name="直線コネクタ 76"/>
        <xdr:cNvCxnSpPr/>
      </xdr:nvCxnSpPr>
      <xdr:spPr>
        <a:xfrm>
          <a:off x="3235325" y="6410053"/>
          <a:ext cx="7143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152763</xdr:rowOff>
    </xdr:from>
    <xdr:to>
      <xdr:col>15</xdr:col>
      <xdr:colOff>101600</xdr:colOff>
      <xdr:row>37</xdr:row>
      <xdr:rowOff>82913</xdr:rowOff>
    </xdr:to>
    <xdr:sp macro="" textlink="">
      <xdr:nvSpPr>
        <xdr:cNvPr id="78" name="楕円 77"/>
        <xdr:cNvSpPr/>
      </xdr:nvSpPr>
      <xdr:spPr>
        <a:xfrm>
          <a:off x="2428875"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66403</xdr:rowOff>
    </xdr:to>
    <xdr:cxnSp macro="">
      <xdr:nvCxnSpPr>
        <xdr:cNvPr id="79" name="直線コネクタ 78"/>
        <xdr:cNvCxnSpPr/>
      </xdr:nvCxnSpPr>
      <xdr:spPr>
        <a:xfrm>
          <a:off x="2479675" y="6375763"/>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113574</xdr:rowOff>
    </xdr:from>
    <xdr:to>
      <xdr:col>10</xdr:col>
      <xdr:colOff>165100</xdr:colOff>
      <xdr:row>37</xdr:row>
      <xdr:rowOff>43724</xdr:rowOff>
    </xdr:to>
    <xdr:sp macro="" textlink="">
      <xdr:nvSpPr>
        <xdr:cNvPr id="80" name="楕円 79"/>
        <xdr:cNvSpPr/>
      </xdr:nvSpPr>
      <xdr:spPr>
        <a:xfrm>
          <a:off x="168275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164374</xdr:rowOff>
    </xdr:from>
    <xdr:to>
      <xdr:col>15</xdr:col>
      <xdr:colOff>50800</xdr:colOff>
      <xdr:row>37</xdr:row>
      <xdr:rowOff>32113</xdr:rowOff>
    </xdr:to>
    <xdr:cxnSp macro="">
      <xdr:nvCxnSpPr>
        <xdr:cNvPr id="81" name="直線コネクタ 80"/>
        <xdr:cNvCxnSpPr/>
      </xdr:nvCxnSpPr>
      <xdr:spPr>
        <a:xfrm>
          <a:off x="1733550" y="6336574"/>
          <a:ext cx="74612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xdr:cNvSpPr/>
      </xdr:nvSpPr>
      <xdr:spPr>
        <a:xfrm>
          <a:off x="936625" y="64719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164374</xdr:rowOff>
    </xdr:from>
    <xdr:to>
      <xdr:col>10</xdr:col>
      <xdr:colOff>114300</xdr:colOff>
      <xdr:row>38</xdr:row>
      <xdr:rowOff>7620</xdr:rowOff>
    </xdr:to>
    <xdr:cxnSp macro="">
      <xdr:nvCxnSpPr>
        <xdr:cNvPr id="83" name="直線コネクタ 82"/>
        <xdr:cNvCxnSpPr/>
      </xdr:nvCxnSpPr>
      <xdr:spPr>
        <a:xfrm flipV="1">
          <a:off x="968375" y="6336574"/>
          <a:ext cx="765175"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4" name="n_1aveValue【図書館】&#10;有形固定資産減価償却率"/>
        <xdr:cNvSpPr txBox="1"/>
      </xdr:nvSpPr>
      <xdr:spPr>
        <a:xfrm>
          <a:off x="306769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xdr:cNvSpPr txBox="1"/>
      </xdr:nvSpPr>
      <xdr:spPr>
        <a:xfrm>
          <a:off x="230569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xdr:cNvSpPr txBox="1"/>
      </xdr:nvSpPr>
      <xdr:spPr>
        <a:xfrm>
          <a:off x="1559569"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8134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88" name="n_1mainValue【図書館】&#10;有形固定資産減価償却率"/>
        <xdr:cNvSpPr txBox="1"/>
      </xdr:nvSpPr>
      <xdr:spPr>
        <a:xfrm>
          <a:off x="306769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9" name="n_2mainValue【図書館】&#10;有形固定資産減価償却率"/>
        <xdr:cNvSpPr txBox="1"/>
      </xdr:nvSpPr>
      <xdr:spPr>
        <a:xfrm>
          <a:off x="230569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60251</xdr:rowOff>
    </xdr:from>
    <xdr:ext cx="405111" cy="259045"/>
    <xdr:sp macro="" textlink="">
      <xdr:nvSpPr>
        <xdr:cNvPr id="90" name="n_3mainValue【図書館】&#10;有形固定資産減価償却率"/>
        <xdr:cNvSpPr txBox="1"/>
      </xdr:nvSpPr>
      <xdr:spPr>
        <a:xfrm>
          <a:off x="1559569"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1" name="n_4mainValue【図書館】&#10;有形固定資産減価償却率"/>
        <xdr:cNvSpPr txBox="1"/>
      </xdr:nvSpPr>
      <xdr:spPr>
        <a:xfrm>
          <a:off x="8134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8905240"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8943975"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8845550" y="69570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8943975"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8845550" y="574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8" name="【図書館】&#10;一人当たり面積平均値テキスト"/>
        <xdr:cNvSpPr txBox="1"/>
      </xdr:nvSpPr>
      <xdr:spPr>
        <a:xfrm>
          <a:off x="8943975"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xdr:cNvSpPr/>
      </xdr:nvSpPr>
      <xdr:spPr>
        <a:xfrm>
          <a:off x="8883650" y="642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815975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7413625" y="6471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6638925"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58928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9" name="楕円 128"/>
        <xdr:cNvSpPr/>
      </xdr:nvSpPr>
      <xdr:spPr>
        <a:xfrm>
          <a:off x="8883650" y="6243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30" name="【図書館】&#10;一人当たり面積該当値テキスト"/>
        <xdr:cNvSpPr txBox="1"/>
      </xdr:nvSpPr>
      <xdr:spPr>
        <a:xfrm>
          <a:off x="8943975"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1" name="楕円 130"/>
        <xdr:cNvSpPr/>
      </xdr:nvSpPr>
      <xdr:spPr>
        <a:xfrm>
          <a:off x="815975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32" name="直線コネクタ 131"/>
        <xdr:cNvCxnSpPr/>
      </xdr:nvCxnSpPr>
      <xdr:spPr>
        <a:xfrm>
          <a:off x="8210550" y="629412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33" name="楕円 132"/>
        <xdr:cNvSpPr/>
      </xdr:nvSpPr>
      <xdr:spPr>
        <a:xfrm>
          <a:off x="7413625" y="6243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34" name="直線コネクタ 133"/>
        <xdr:cNvCxnSpPr/>
      </xdr:nvCxnSpPr>
      <xdr:spPr>
        <a:xfrm>
          <a:off x="7445375" y="629412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35" name="楕円 134"/>
        <xdr:cNvSpPr/>
      </xdr:nvSpPr>
      <xdr:spPr>
        <a:xfrm>
          <a:off x="6638925"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121920</xdr:rowOff>
    </xdr:to>
    <xdr:cxnSp macro="">
      <xdr:nvCxnSpPr>
        <xdr:cNvPr id="136" name="直線コネクタ 135"/>
        <xdr:cNvCxnSpPr/>
      </xdr:nvCxnSpPr>
      <xdr:spPr>
        <a:xfrm>
          <a:off x="6689725" y="629412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71120</xdr:rowOff>
    </xdr:from>
    <xdr:to>
      <xdr:col>36</xdr:col>
      <xdr:colOff>165100</xdr:colOff>
      <xdr:row>37</xdr:row>
      <xdr:rowOff>1270</xdr:rowOff>
    </xdr:to>
    <xdr:sp macro="" textlink="">
      <xdr:nvSpPr>
        <xdr:cNvPr id="137" name="楕円 136"/>
        <xdr:cNvSpPr/>
      </xdr:nvSpPr>
      <xdr:spPr>
        <a:xfrm>
          <a:off x="58928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121920</xdr:rowOff>
    </xdr:from>
    <xdr:to>
      <xdr:col>41</xdr:col>
      <xdr:colOff>50800</xdr:colOff>
      <xdr:row>36</xdr:row>
      <xdr:rowOff>121920</xdr:rowOff>
    </xdr:to>
    <xdr:cxnSp macro="">
      <xdr:nvCxnSpPr>
        <xdr:cNvPr id="138" name="直線コネクタ 137"/>
        <xdr:cNvCxnSpPr/>
      </xdr:nvCxnSpPr>
      <xdr:spPr>
        <a:xfrm>
          <a:off x="5943600" y="629412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7991552"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72581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1" name="n_3aveValue【図書館】&#10;一人当たり面積"/>
        <xdr:cNvSpPr txBox="1"/>
      </xdr:nvSpPr>
      <xdr:spPr>
        <a:xfrm>
          <a:off x="6483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5737302"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43" name="n_1mainValue【図書館】&#10;一人当たり面積"/>
        <xdr:cNvSpPr txBox="1"/>
      </xdr:nvSpPr>
      <xdr:spPr>
        <a:xfrm>
          <a:off x="7991552"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44" name="n_2mainValue【図書館】&#10;一人当たり面積"/>
        <xdr:cNvSpPr txBox="1"/>
      </xdr:nvSpPr>
      <xdr:spPr>
        <a:xfrm>
          <a:off x="72581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45" name="n_3mainValue【図書館】&#10;一人当たり面積"/>
        <xdr:cNvSpPr txBox="1"/>
      </xdr:nvSpPr>
      <xdr:spPr>
        <a:xfrm>
          <a:off x="6483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17797</xdr:rowOff>
    </xdr:from>
    <xdr:ext cx="469744" cy="259045"/>
    <xdr:sp macro="" textlink="">
      <xdr:nvSpPr>
        <xdr:cNvPr id="146" name="n_4mainValue【図書館】&#10;一人当たり面積"/>
        <xdr:cNvSpPr txBox="1"/>
      </xdr:nvSpPr>
      <xdr:spPr>
        <a:xfrm>
          <a:off x="5737302"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xdr:cNvCxnSpPr/>
      </xdr:nvCxnSpPr>
      <xdr:spPr>
        <a:xfrm flipV="1">
          <a:off x="39490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xdr:cNvSpPr txBox="1"/>
      </xdr:nvSpPr>
      <xdr:spPr>
        <a:xfrm>
          <a:off x="39878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xdr:cNvCxnSpPr/>
      </xdr:nvCxnSpPr>
      <xdr:spPr>
        <a:xfrm>
          <a:off x="3889375" y="10835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xdr:cNvSpPr txBox="1"/>
      </xdr:nvSpPr>
      <xdr:spPr>
        <a:xfrm>
          <a:off x="39878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xdr:cNvCxnSpPr/>
      </xdr:nvCxnSpPr>
      <xdr:spPr>
        <a:xfrm>
          <a:off x="3889375" y="95726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6" name="【体育館・プール】&#10;有形固定資産減価償却率平均値テキスト"/>
        <xdr:cNvSpPr txBox="1"/>
      </xdr:nvSpPr>
      <xdr:spPr>
        <a:xfrm>
          <a:off x="39878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xdr:cNvSpPr/>
      </xdr:nvSpPr>
      <xdr:spPr>
        <a:xfrm>
          <a:off x="38989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203575" y="100723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428875"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68275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936625" y="100361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xdr:rowOff>
    </xdr:from>
    <xdr:to>
      <xdr:col>24</xdr:col>
      <xdr:colOff>114300</xdr:colOff>
      <xdr:row>61</xdr:row>
      <xdr:rowOff>113665</xdr:rowOff>
    </xdr:to>
    <xdr:sp macro="" textlink="">
      <xdr:nvSpPr>
        <xdr:cNvPr id="187" name="楕円 186"/>
        <xdr:cNvSpPr/>
      </xdr:nvSpPr>
      <xdr:spPr>
        <a:xfrm>
          <a:off x="38989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161942</xdr:rowOff>
    </xdr:from>
    <xdr:ext cx="405111" cy="259045"/>
    <xdr:sp macro="" textlink="">
      <xdr:nvSpPr>
        <xdr:cNvPr id="188" name="【体育館・プール】&#10;有形固定資産減価償却率該当値テキスト"/>
        <xdr:cNvSpPr txBox="1"/>
      </xdr:nvSpPr>
      <xdr:spPr>
        <a:xfrm>
          <a:off x="39878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89" name="楕円 188"/>
        <xdr:cNvSpPr/>
      </xdr:nvSpPr>
      <xdr:spPr>
        <a:xfrm>
          <a:off x="3203575" y="10426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62865</xdr:rowOff>
    </xdr:to>
    <xdr:cxnSp macro="">
      <xdr:nvCxnSpPr>
        <xdr:cNvPr id="190" name="直線コネクタ 189"/>
        <xdr:cNvCxnSpPr/>
      </xdr:nvCxnSpPr>
      <xdr:spPr>
        <a:xfrm>
          <a:off x="3235325" y="10477500"/>
          <a:ext cx="7143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1" name="楕円 190"/>
        <xdr:cNvSpPr/>
      </xdr:nvSpPr>
      <xdr:spPr>
        <a:xfrm>
          <a:off x="2428875"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19050</xdr:rowOff>
    </xdr:to>
    <xdr:cxnSp macro="">
      <xdr:nvCxnSpPr>
        <xdr:cNvPr id="192" name="直線コネクタ 191"/>
        <xdr:cNvCxnSpPr/>
      </xdr:nvCxnSpPr>
      <xdr:spPr>
        <a:xfrm>
          <a:off x="2479675" y="1043559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53975</xdr:rowOff>
    </xdr:from>
    <xdr:to>
      <xdr:col>10</xdr:col>
      <xdr:colOff>165100</xdr:colOff>
      <xdr:row>60</xdr:row>
      <xdr:rowOff>155575</xdr:rowOff>
    </xdr:to>
    <xdr:sp macro="" textlink="">
      <xdr:nvSpPr>
        <xdr:cNvPr id="193" name="楕円 192"/>
        <xdr:cNvSpPr/>
      </xdr:nvSpPr>
      <xdr:spPr>
        <a:xfrm>
          <a:off x="168275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148590</xdr:rowOff>
    </xdr:to>
    <xdr:cxnSp macro="">
      <xdr:nvCxnSpPr>
        <xdr:cNvPr id="194" name="直線コネクタ 193"/>
        <xdr:cNvCxnSpPr/>
      </xdr:nvCxnSpPr>
      <xdr:spPr>
        <a:xfrm>
          <a:off x="1733550" y="10391775"/>
          <a:ext cx="74612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19685</xdr:rowOff>
    </xdr:from>
    <xdr:to>
      <xdr:col>6</xdr:col>
      <xdr:colOff>38100</xdr:colOff>
      <xdr:row>60</xdr:row>
      <xdr:rowOff>121285</xdr:rowOff>
    </xdr:to>
    <xdr:sp macro="" textlink="">
      <xdr:nvSpPr>
        <xdr:cNvPr id="195" name="楕円 194"/>
        <xdr:cNvSpPr/>
      </xdr:nvSpPr>
      <xdr:spPr>
        <a:xfrm>
          <a:off x="936625" y="103066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70485</xdr:rowOff>
    </xdr:from>
    <xdr:to>
      <xdr:col>10</xdr:col>
      <xdr:colOff>114300</xdr:colOff>
      <xdr:row>60</xdr:row>
      <xdr:rowOff>104775</xdr:rowOff>
    </xdr:to>
    <xdr:cxnSp macro="">
      <xdr:nvCxnSpPr>
        <xdr:cNvPr id="196" name="直線コネクタ 195"/>
        <xdr:cNvCxnSpPr/>
      </xdr:nvCxnSpPr>
      <xdr:spPr>
        <a:xfrm>
          <a:off x="968375" y="10357485"/>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xdr:cNvSpPr txBox="1"/>
      </xdr:nvSpPr>
      <xdr:spPr>
        <a:xfrm>
          <a:off x="306769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30569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559569"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8134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201" name="n_1mainValue【体育館・プール】&#10;有形固定資産減価償却率"/>
        <xdr:cNvSpPr txBox="1"/>
      </xdr:nvSpPr>
      <xdr:spPr>
        <a:xfrm>
          <a:off x="306769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2" name="n_2mainValue【体育館・プール】&#10;有形固定資産減価償却率"/>
        <xdr:cNvSpPr txBox="1"/>
      </xdr:nvSpPr>
      <xdr:spPr>
        <a:xfrm>
          <a:off x="230569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146702</xdr:rowOff>
    </xdr:from>
    <xdr:ext cx="405111" cy="259045"/>
    <xdr:sp macro="" textlink="">
      <xdr:nvSpPr>
        <xdr:cNvPr id="203" name="n_3mainValue【体育館・プール】&#10;有形固定資産減価償却率"/>
        <xdr:cNvSpPr txBox="1"/>
      </xdr:nvSpPr>
      <xdr:spPr>
        <a:xfrm>
          <a:off x="1559569"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112412</xdr:rowOff>
    </xdr:from>
    <xdr:ext cx="405111" cy="259045"/>
    <xdr:sp macro="" textlink="">
      <xdr:nvSpPr>
        <xdr:cNvPr id="204" name="n_4mainValue【体育館・プール】&#10;有形固定資産減価償却率"/>
        <xdr:cNvSpPr txBox="1"/>
      </xdr:nvSpPr>
      <xdr:spPr>
        <a:xfrm>
          <a:off x="8134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xdr:cNvCxnSpPr/>
      </xdr:nvCxnSpPr>
      <xdr:spPr>
        <a:xfrm flipV="1">
          <a:off x="8905240"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xdr:cNvSpPr txBox="1"/>
      </xdr:nvSpPr>
      <xdr:spPr>
        <a:xfrm>
          <a:off x="8943975"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xdr:cNvCxnSpPr/>
      </xdr:nvCxnSpPr>
      <xdr:spPr>
        <a:xfrm>
          <a:off x="8845550" y="10808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xdr:cNvSpPr txBox="1"/>
      </xdr:nvSpPr>
      <xdr:spPr>
        <a:xfrm>
          <a:off x="8943975"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xdr:cNvCxnSpPr/>
      </xdr:nvCxnSpPr>
      <xdr:spPr>
        <a:xfrm>
          <a:off x="8845550" y="9738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xdr:cNvSpPr txBox="1"/>
      </xdr:nvSpPr>
      <xdr:spPr>
        <a:xfrm>
          <a:off x="8943975"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xdr:cNvSpPr/>
      </xdr:nvSpPr>
      <xdr:spPr>
        <a:xfrm>
          <a:off x="8883650" y="105257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xdr:cNvSpPr/>
      </xdr:nvSpPr>
      <xdr:spPr>
        <a:xfrm>
          <a:off x="815975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xdr:cNvSpPr/>
      </xdr:nvSpPr>
      <xdr:spPr>
        <a:xfrm>
          <a:off x="7413625" y="105219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xdr:cNvSpPr/>
      </xdr:nvSpPr>
      <xdr:spPr>
        <a:xfrm>
          <a:off x="6638925"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xdr:cNvSpPr/>
      </xdr:nvSpPr>
      <xdr:spPr>
        <a:xfrm>
          <a:off x="58928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44" name="楕円 243"/>
        <xdr:cNvSpPr/>
      </xdr:nvSpPr>
      <xdr:spPr>
        <a:xfrm>
          <a:off x="8883650" y="10624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45" name="【体育館・プール】&#10;一人当たり面積該当値テキスト"/>
        <xdr:cNvSpPr txBox="1"/>
      </xdr:nvSpPr>
      <xdr:spPr>
        <a:xfrm>
          <a:off x="8943975"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46" name="楕円 245"/>
        <xdr:cNvSpPr/>
      </xdr:nvSpPr>
      <xdr:spPr>
        <a:xfrm>
          <a:off x="815975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45720</xdr:rowOff>
    </xdr:to>
    <xdr:cxnSp macro="">
      <xdr:nvCxnSpPr>
        <xdr:cNvPr id="247" name="直線コネクタ 246"/>
        <xdr:cNvCxnSpPr/>
      </xdr:nvCxnSpPr>
      <xdr:spPr>
        <a:xfrm>
          <a:off x="8210550" y="1067562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52070</xdr:rowOff>
    </xdr:from>
    <xdr:to>
      <xdr:col>46</xdr:col>
      <xdr:colOff>38100</xdr:colOff>
      <xdr:row>63</xdr:row>
      <xdr:rowOff>153670</xdr:rowOff>
    </xdr:to>
    <xdr:sp macro="" textlink="">
      <xdr:nvSpPr>
        <xdr:cNvPr id="248" name="楕円 247"/>
        <xdr:cNvSpPr/>
      </xdr:nvSpPr>
      <xdr:spPr>
        <a:xfrm>
          <a:off x="7413625" y="108534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63</xdr:row>
      <xdr:rowOff>102870</xdr:rowOff>
    </xdr:to>
    <xdr:cxnSp macro="">
      <xdr:nvCxnSpPr>
        <xdr:cNvPr id="249" name="直線コネクタ 248"/>
        <xdr:cNvCxnSpPr/>
      </xdr:nvCxnSpPr>
      <xdr:spPr>
        <a:xfrm flipV="1">
          <a:off x="7445375" y="10675620"/>
          <a:ext cx="765175"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250" name="楕円 249"/>
        <xdr:cNvSpPr/>
      </xdr:nvSpPr>
      <xdr:spPr>
        <a:xfrm>
          <a:off x="6638925"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102870</xdr:rowOff>
    </xdr:to>
    <xdr:cxnSp macro="">
      <xdr:nvCxnSpPr>
        <xdr:cNvPr id="251" name="直線コネクタ 250"/>
        <xdr:cNvCxnSpPr/>
      </xdr:nvCxnSpPr>
      <xdr:spPr>
        <a:xfrm>
          <a:off x="6689725" y="1090422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48260</xdr:rowOff>
    </xdr:from>
    <xdr:to>
      <xdr:col>36</xdr:col>
      <xdr:colOff>165100</xdr:colOff>
      <xdr:row>62</xdr:row>
      <xdr:rowOff>149860</xdr:rowOff>
    </xdr:to>
    <xdr:sp macro="" textlink="">
      <xdr:nvSpPr>
        <xdr:cNvPr id="252" name="楕円 251"/>
        <xdr:cNvSpPr/>
      </xdr:nvSpPr>
      <xdr:spPr>
        <a:xfrm>
          <a:off x="58928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99060</xdr:rowOff>
    </xdr:from>
    <xdr:to>
      <xdr:col>41</xdr:col>
      <xdr:colOff>50800</xdr:colOff>
      <xdr:row>63</xdr:row>
      <xdr:rowOff>102870</xdr:rowOff>
    </xdr:to>
    <xdr:cxnSp macro="">
      <xdr:nvCxnSpPr>
        <xdr:cNvPr id="253" name="直線コネクタ 252"/>
        <xdr:cNvCxnSpPr/>
      </xdr:nvCxnSpPr>
      <xdr:spPr>
        <a:xfrm>
          <a:off x="5943600" y="10728960"/>
          <a:ext cx="746125"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xdr:cNvSpPr txBox="1"/>
      </xdr:nvSpPr>
      <xdr:spPr>
        <a:xfrm>
          <a:off x="7991552"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xdr:cNvSpPr txBox="1"/>
      </xdr:nvSpPr>
      <xdr:spPr>
        <a:xfrm>
          <a:off x="72581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xdr:cNvSpPr txBox="1"/>
      </xdr:nvSpPr>
      <xdr:spPr>
        <a:xfrm>
          <a:off x="6483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xdr:cNvSpPr txBox="1"/>
      </xdr:nvSpPr>
      <xdr:spPr>
        <a:xfrm>
          <a:off x="5737302"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58" name="n_1mainValue【体育館・プール】&#10;一人当たり面積"/>
        <xdr:cNvSpPr txBox="1"/>
      </xdr:nvSpPr>
      <xdr:spPr>
        <a:xfrm>
          <a:off x="7991552"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144797</xdr:rowOff>
    </xdr:from>
    <xdr:ext cx="469744" cy="259045"/>
    <xdr:sp macro="" textlink="">
      <xdr:nvSpPr>
        <xdr:cNvPr id="259" name="n_2mainValue【体育館・プール】&#10;一人当たり面積"/>
        <xdr:cNvSpPr txBox="1"/>
      </xdr:nvSpPr>
      <xdr:spPr>
        <a:xfrm>
          <a:off x="72581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144797</xdr:rowOff>
    </xdr:from>
    <xdr:ext cx="469744" cy="259045"/>
    <xdr:sp macro="" textlink="">
      <xdr:nvSpPr>
        <xdr:cNvPr id="260" name="n_3mainValue【体育館・プール】&#10;一人当たり面積"/>
        <xdr:cNvSpPr txBox="1"/>
      </xdr:nvSpPr>
      <xdr:spPr>
        <a:xfrm>
          <a:off x="6483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140987</xdr:rowOff>
    </xdr:from>
    <xdr:ext cx="469744" cy="259045"/>
    <xdr:sp macro="" textlink="">
      <xdr:nvSpPr>
        <xdr:cNvPr id="261" name="n_4mainValue【体育館・プール】&#10;一人当たり面積"/>
        <xdr:cNvSpPr txBox="1"/>
      </xdr:nvSpPr>
      <xdr:spPr>
        <a:xfrm>
          <a:off x="5737302"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86" name="直線コネクタ 285"/>
        <xdr:cNvCxnSpPr/>
      </xdr:nvCxnSpPr>
      <xdr:spPr>
        <a:xfrm flipV="1">
          <a:off x="39490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87" name="【福祉施設】&#10;有形固定資産減価償却率最小値テキスト"/>
        <xdr:cNvSpPr txBox="1"/>
      </xdr:nvSpPr>
      <xdr:spPr>
        <a:xfrm>
          <a:off x="39878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88" name="直線コネクタ 287"/>
        <xdr:cNvCxnSpPr/>
      </xdr:nvCxnSpPr>
      <xdr:spPr>
        <a:xfrm>
          <a:off x="3889375" y="14832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9" name="【福祉施設】&#10;有形固定資産減価償却率最大値テキスト"/>
        <xdr:cNvSpPr txBox="1"/>
      </xdr:nvSpPr>
      <xdr:spPr>
        <a:xfrm>
          <a:off x="39878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0" name="直線コネクタ 289"/>
        <xdr:cNvCxnSpPr/>
      </xdr:nvCxnSpPr>
      <xdr:spPr>
        <a:xfrm>
          <a:off x="3889375" y="13338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1" name="【福祉施設】&#10;有形固定資産減価償却率平均値テキスト"/>
        <xdr:cNvSpPr txBox="1"/>
      </xdr:nvSpPr>
      <xdr:spPr>
        <a:xfrm>
          <a:off x="39878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2" name="フローチャート: 判断 291"/>
        <xdr:cNvSpPr/>
      </xdr:nvSpPr>
      <xdr:spPr>
        <a:xfrm>
          <a:off x="38989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3" name="フローチャート: 判断 292"/>
        <xdr:cNvSpPr/>
      </xdr:nvSpPr>
      <xdr:spPr>
        <a:xfrm>
          <a:off x="3203575" y="140690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94" name="フローチャート: 判断 293"/>
        <xdr:cNvSpPr/>
      </xdr:nvSpPr>
      <xdr:spPr>
        <a:xfrm>
          <a:off x="2428875"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5" name="フローチャート: 判断 294"/>
        <xdr:cNvSpPr/>
      </xdr:nvSpPr>
      <xdr:spPr>
        <a:xfrm>
          <a:off x="168275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6" name="フローチャート: 判断 295"/>
        <xdr:cNvSpPr/>
      </xdr:nvSpPr>
      <xdr:spPr>
        <a:xfrm>
          <a:off x="936625" y="13886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302" name="楕円 301"/>
        <xdr:cNvSpPr/>
      </xdr:nvSpPr>
      <xdr:spPr>
        <a:xfrm>
          <a:off x="38989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303" name="【福祉施設】&#10;有形固定資産減価償却率該当値テキスト"/>
        <xdr:cNvSpPr txBox="1"/>
      </xdr:nvSpPr>
      <xdr:spPr>
        <a:xfrm>
          <a:off x="39878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304" name="楕円 303"/>
        <xdr:cNvSpPr/>
      </xdr:nvSpPr>
      <xdr:spPr>
        <a:xfrm>
          <a:off x="3203575" y="13912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81</xdr:row>
      <xdr:rowOff>163830</xdr:rowOff>
    </xdr:to>
    <xdr:cxnSp macro="">
      <xdr:nvCxnSpPr>
        <xdr:cNvPr id="305" name="直線コネクタ 304"/>
        <xdr:cNvCxnSpPr/>
      </xdr:nvCxnSpPr>
      <xdr:spPr>
        <a:xfrm>
          <a:off x="3235325" y="13963650"/>
          <a:ext cx="7143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128270</xdr:rowOff>
    </xdr:from>
    <xdr:to>
      <xdr:col>15</xdr:col>
      <xdr:colOff>101600</xdr:colOff>
      <xdr:row>81</xdr:row>
      <xdr:rowOff>58420</xdr:rowOff>
    </xdr:to>
    <xdr:sp macro="" textlink="">
      <xdr:nvSpPr>
        <xdr:cNvPr id="306" name="楕円 305"/>
        <xdr:cNvSpPr/>
      </xdr:nvSpPr>
      <xdr:spPr>
        <a:xfrm>
          <a:off x="2428875"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xdr:rowOff>
    </xdr:from>
    <xdr:to>
      <xdr:col>19</xdr:col>
      <xdr:colOff>177800</xdr:colOff>
      <xdr:row>81</xdr:row>
      <xdr:rowOff>76200</xdr:rowOff>
    </xdr:to>
    <xdr:cxnSp macro="">
      <xdr:nvCxnSpPr>
        <xdr:cNvPr id="307" name="直線コネクタ 306"/>
        <xdr:cNvCxnSpPr/>
      </xdr:nvCxnSpPr>
      <xdr:spPr>
        <a:xfrm>
          <a:off x="2479675" y="13895070"/>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8" name="楕円 307"/>
        <xdr:cNvSpPr/>
      </xdr:nvSpPr>
      <xdr:spPr>
        <a:xfrm>
          <a:off x="168275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81</xdr:row>
      <xdr:rowOff>7620</xdr:rowOff>
    </xdr:to>
    <xdr:cxnSp macro="">
      <xdr:nvCxnSpPr>
        <xdr:cNvPr id="309" name="直線コネクタ 308"/>
        <xdr:cNvCxnSpPr/>
      </xdr:nvCxnSpPr>
      <xdr:spPr>
        <a:xfrm>
          <a:off x="1733550" y="13799820"/>
          <a:ext cx="7461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48261</xdr:rowOff>
    </xdr:from>
    <xdr:to>
      <xdr:col>6</xdr:col>
      <xdr:colOff>38100</xdr:colOff>
      <xdr:row>81</xdr:row>
      <xdr:rowOff>149861</xdr:rowOff>
    </xdr:to>
    <xdr:sp macro="" textlink="">
      <xdr:nvSpPr>
        <xdr:cNvPr id="310" name="楕円 309"/>
        <xdr:cNvSpPr/>
      </xdr:nvSpPr>
      <xdr:spPr>
        <a:xfrm>
          <a:off x="936625" y="139357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81</xdr:row>
      <xdr:rowOff>99061</xdr:rowOff>
    </xdr:to>
    <xdr:cxnSp macro="">
      <xdr:nvCxnSpPr>
        <xdr:cNvPr id="311" name="直線コネクタ 310"/>
        <xdr:cNvCxnSpPr/>
      </xdr:nvCxnSpPr>
      <xdr:spPr>
        <a:xfrm flipV="1">
          <a:off x="968375" y="13799820"/>
          <a:ext cx="765175"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102888</xdr:rowOff>
    </xdr:from>
    <xdr:ext cx="405111" cy="259045"/>
    <xdr:sp macro="" textlink="">
      <xdr:nvSpPr>
        <xdr:cNvPr id="312" name="n_1aveValue【福祉施設】&#10;有形固定資産減価償却率"/>
        <xdr:cNvSpPr txBox="1"/>
      </xdr:nvSpPr>
      <xdr:spPr>
        <a:xfrm>
          <a:off x="306769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313" name="n_2aveValue【福祉施設】&#10;有形固定資産減価償却率"/>
        <xdr:cNvSpPr txBox="1"/>
      </xdr:nvSpPr>
      <xdr:spPr>
        <a:xfrm>
          <a:off x="230569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4" name="n_3aveValue【福祉施設】&#10;有形固定資産減価償却率"/>
        <xdr:cNvSpPr txBox="1"/>
      </xdr:nvSpPr>
      <xdr:spPr>
        <a:xfrm>
          <a:off x="1559569"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5" name="n_4aveValue【福祉施設】&#10;有形固定資産減価償却率"/>
        <xdr:cNvSpPr txBox="1"/>
      </xdr:nvSpPr>
      <xdr:spPr>
        <a:xfrm>
          <a:off x="8134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316" name="n_1mainValue【福祉施設】&#10;有形固定資産減価償却率"/>
        <xdr:cNvSpPr txBox="1"/>
      </xdr:nvSpPr>
      <xdr:spPr>
        <a:xfrm>
          <a:off x="306769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317" name="n_2mainValue【福祉施設】&#10;有形固定資産減価償却率"/>
        <xdr:cNvSpPr txBox="1"/>
      </xdr:nvSpPr>
      <xdr:spPr>
        <a:xfrm>
          <a:off x="230569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8" name="n_3mainValue【福祉施設】&#10;有形固定資産減価償却率"/>
        <xdr:cNvSpPr txBox="1"/>
      </xdr:nvSpPr>
      <xdr:spPr>
        <a:xfrm>
          <a:off x="155956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140988</xdr:rowOff>
    </xdr:from>
    <xdr:ext cx="405111" cy="259045"/>
    <xdr:sp macro="" textlink="">
      <xdr:nvSpPr>
        <xdr:cNvPr id="319" name="n_4mainValue【福祉施設】&#10;有形固定資産減価償却率"/>
        <xdr:cNvSpPr txBox="1"/>
      </xdr:nvSpPr>
      <xdr:spPr>
        <a:xfrm>
          <a:off x="8134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3" name="直線コネクタ 342"/>
        <xdr:cNvCxnSpPr/>
      </xdr:nvCxnSpPr>
      <xdr:spPr>
        <a:xfrm flipV="1">
          <a:off x="8905240"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4" name="【福祉施設】&#10;一人当たり面積最小値テキスト"/>
        <xdr:cNvSpPr txBox="1"/>
      </xdr:nvSpPr>
      <xdr:spPr>
        <a:xfrm>
          <a:off x="8943975"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5" name="直線コネクタ 344"/>
        <xdr:cNvCxnSpPr/>
      </xdr:nvCxnSpPr>
      <xdr:spPr>
        <a:xfrm>
          <a:off x="8845550" y="14846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6" name="【福祉施設】&#10;一人当たり面積最大値テキスト"/>
        <xdr:cNvSpPr txBox="1"/>
      </xdr:nvSpPr>
      <xdr:spPr>
        <a:xfrm>
          <a:off x="8943975"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7" name="直線コネクタ 346"/>
        <xdr:cNvCxnSpPr/>
      </xdr:nvCxnSpPr>
      <xdr:spPr>
        <a:xfrm>
          <a:off x="8845550" y="13220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xdr:cNvSpPr txBox="1"/>
      </xdr:nvSpPr>
      <xdr:spPr>
        <a:xfrm>
          <a:off x="8943975"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49" name="フローチャート: 判断 348"/>
        <xdr:cNvSpPr/>
      </xdr:nvSpPr>
      <xdr:spPr>
        <a:xfrm>
          <a:off x="8883650" y="14122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0" name="フローチャート: 判断 349"/>
        <xdr:cNvSpPr/>
      </xdr:nvSpPr>
      <xdr:spPr>
        <a:xfrm>
          <a:off x="815975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7413625" y="14122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2" name="フローチャート: 判断 351"/>
        <xdr:cNvSpPr/>
      </xdr:nvSpPr>
      <xdr:spPr>
        <a:xfrm>
          <a:off x="6638925"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3" name="フローチャート: 判断 352"/>
        <xdr:cNvSpPr/>
      </xdr:nvSpPr>
      <xdr:spPr>
        <a:xfrm>
          <a:off x="58928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165100</xdr:rowOff>
    </xdr:from>
    <xdr:to>
      <xdr:col>55</xdr:col>
      <xdr:colOff>50800</xdr:colOff>
      <xdr:row>81</xdr:row>
      <xdr:rowOff>95250</xdr:rowOff>
    </xdr:to>
    <xdr:sp macro="" textlink="">
      <xdr:nvSpPr>
        <xdr:cNvPr id="359" name="楕円 358"/>
        <xdr:cNvSpPr/>
      </xdr:nvSpPr>
      <xdr:spPr>
        <a:xfrm>
          <a:off x="8883650" y="13881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16527</xdr:rowOff>
    </xdr:from>
    <xdr:ext cx="469744" cy="259045"/>
    <xdr:sp macro="" textlink="">
      <xdr:nvSpPr>
        <xdr:cNvPr id="360" name="【福祉施設】&#10;一人当たり面積該当値テキスト"/>
        <xdr:cNvSpPr txBox="1"/>
      </xdr:nvSpPr>
      <xdr:spPr>
        <a:xfrm>
          <a:off x="8943975"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165100</xdr:rowOff>
    </xdr:from>
    <xdr:to>
      <xdr:col>50</xdr:col>
      <xdr:colOff>165100</xdr:colOff>
      <xdr:row>81</xdr:row>
      <xdr:rowOff>95250</xdr:rowOff>
    </xdr:to>
    <xdr:sp macro="" textlink="">
      <xdr:nvSpPr>
        <xdr:cNvPr id="361" name="楕円 360"/>
        <xdr:cNvSpPr/>
      </xdr:nvSpPr>
      <xdr:spPr>
        <a:xfrm>
          <a:off x="815975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44450</xdr:rowOff>
    </xdr:from>
    <xdr:to>
      <xdr:col>55</xdr:col>
      <xdr:colOff>0</xdr:colOff>
      <xdr:row>81</xdr:row>
      <xdr:rowOff>44450</xdr:rowOff>
    </xdr:to>
    <xdr:cxnSp macro="">
      <xdr:nvCxnSpPr>
        <xdr:cNvPr id="362" name="直線コネクタ 361"/>
        <xdr:cNvCxnSpPr/>
      </xdr:nvCxnSpPr>
      <xdr:spPr>
        <a:xfrm>
          <a:off x="8210550" y="139319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152400</xdr:rowOff>
    </xdr:from>
    <xdr:to>
      <xdr:col>46</xdr:col>
      <xdr:colOff>38100</xdr:colOff>
      <xdr:row>81</xdr:row>
      <xdr:rowOff>82550</xdr:rowOff>
    </xdr:to>
    <xdr:sp macro="" textlink="">
      <xdr:nvSpPr>
        <xdr:cNvPr id="363" name="楕円 362"/>
        <xdr:cNvSpPr/>
      </xdr:nvSpPr>
      <xdr:spPr>
        <a:xfrm>
          <a:off x="7413625" y="13868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31750</xdr:rowOff>
    </xdr:from>
    <xdr:to>
      <xdr:col>50</xdr:col>
      <xdr:colOff>114300</xdr:colOff>
      <xdr:row>81</xdr:row>
      <xdr:rowOff>44450</xdr:rowOff>
    </xdr:to>
    <xdr:cxnSp macro="">
      <xdr:nvCxnSpPr>
        <xdr:cNvPr id="364" name="直線コネクタ 363"/>
        <xdr:cNvCxnSpPr/>
      </xdr:nvCxnSpPr>
      <xdr:spPr>
        <a:xfrm>
          <a:off x="7445375" y="13919200"/>
          <a:ext cx="7651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152400</xdr:rowOff>
    </xdr:from>
    <xdr:to>
      <xdr:col>41</xdr:col>
      <xdr:colOff>101600</xdr:colOff>
      <xdr:row>81</xdr:row>
      <xdr:rowOff>82550</xdr:rowOff>
    </xdr:to>
    <xdr:sp macro="" textlink="">
      <xdr:nvSpPr>
        <xdr:cNvPr id="365" name="楕円 364"/>
        <xdr:cNvSpPr/>
      </xdr:nvSpPr>
      <xdr:spPr>
        <a:xfrm>
          <a:off x="6638925"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31750</xdr:rowOff>
    </xdr:from>
    <xdr:to>
      <xdr:col>45</xdr:col>
      <xdr:colOff>177800</xdr:colOff>
      <xdr:row>81</xdr:row>
      <xdr:rowOff>31750</xdr:rowOff>
    </xdr:to>
    <xdr:cxnSp macro="">
      <xdr:nvCxnSpPr>
        <xdr:cNvPr id="366" name="直線コネクタ 365"/>
        <xdr:cNvCxnSpPr/>
      </xdr:nvCxnSpPr>
      <xdr:spPr>
        <a:xfrm>
          <a:off x="6689725" y="139192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67" name="楕円 366"/>
        <xdr:cNvSpPr/>
      </xdr:nvSpPr>
      <xdr:spPr>
        <a:xfrm>
          <a:off x="58928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31750</xdr:rowOff>
    </xdr:from>
    <xdr:to>
      <xdr:col>41</xdr:col>
      <xdr:colOff>50800</xdr:colOff>
      <xdr:row>83</xdr:row>
      <xdr:rowOff>31750</xdr:rowOff>
    </xdr:to>
    <xdr:cxnSp macro="">
      <xdr:nvCxnSpPr>
        <xdr:cNvPr id="368" name="直線コネクタ 367"/>
        <xdr:cNvCxnSpPr/>
      </xdr:nvCxnSpPr>
      <xdr:spPr>
        <a:xfrm flipV="1">
          <a:off x="5943600" y="13919200"/>
          <a:ext cx="746125"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69" name="n_1aveValue【福祉施設】&#10;一人当たり面積"/>
        <xdr:cNvSpPr txBox="1"/>
      </xdr:nvSpPr>
      <xdr:spPr>
        <a:xfrm>
          <a:off x="7991552"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70" name="n_2aveValue【福祉施設】&#10;一人当たり面積"/>
        <xdr:cNvSpPr txBox="1"/>
      </xdr:nvSpPr>
      <xdr:spPr>
        <a:xfrm>
          <a:off x="72581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71" name="n_3aveValue【福祉施設】&#10;一人当たり面積"/>
        <xdr:cNvSpPr txBox="1"/>
      </xdr:nvSpPr>
      <xdr:spPr>
        <a:xfrm>
          <a:off x="6483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124477</xdr:rowOff>
    </xdr:from>
    <xdr:ext cx="469744" cy="259045"/>
    <xdr:sp macro="" textlink="">
      <xdr:nvSpPr>
        <xdr:cNvPr id="372" name="n_4aveValue【福祉施設】&#10;一人当たり面積"/>
        <xdr:cNvSpPr txBox="1"/>
      </xdr:nvSpPr>
      <xdr:spPr>
        <a:xfrm>
          <a:off x="5737302"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111777</xdr:rowOff>
    </xdr:from>
    <xdr:ext cx="469744" cy="259045"/>
    <xdr:sp macro="" textlink="">
      <xdr:nvSpPr>
        <xdr:cNvPr id="373" name="n_1mainValue【福祉施設】&#10;一人当たり面積"/>
        <xdr:cNvSpPr txBox="1"/>
      </xdr:nvSpPr>
      <xdr:spPr>
        <a:xfrm>
          <a:off x="7991552"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99077</xdr:rowOff>
    </xdr:from>
    <xdr:ext cx="469744" cy="259045"/>
    <xdr:sp macro="" textlink="">
      <xdr:nvSpPr>
        <xdr:cNvPr id="374" name="n_2mainValue【福祉施設】&#10;一人当たり面積"/>
        <xdr:cNvSpPr txBox="1"/>
      </xdr:nvSpPr>
      <xdr:spPr>
        <a:xfrm>
          <a:off x="72581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99077</xdr:rowOff>
    </xdr:from>
    <xdr:ext cx="469744" cy="259045"/>
    <xdr:sp macro="" textlink="">
      <xdr:nvSpPr>
        <xdr:cNvPr id="375" name="n_3mainValue【福祉施設】&#10;一人当たり面積"/>
        <xdr:cNvSpPr txBox="1"/>
      </xdr:nvSpPr>
      <xdr:spPr>
        <a:xfrm>
          <a:off x="6483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6" name="n_4mainValue【福祉施設】&#10;一人当たり面積"/>
        <xdr:cNvSpPr txBox="1"/>
      </xdr:nvSpPr>
      <xdr:spPr>
        <a:xfrm>
          <a:off x="5737302"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2" name="直線コネクタ 401"/>
        <xdr:cNvCxnSpPr/>
      </xdr:nvCxnSpPr>
      <xdr:spPr>
        <a:xfrm flipV="1">
          <a:off x="39490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3" name="【市民会館】&#10;有形固定資産減価償却率最小値テキスト"/>
        <xdr:cNvSpPr txBox="1"/>
      </xdr:nvSpPr>
      <xdr:spPr>
        <a:xfrm>
          <a:off x="39878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4" name="直線コネクタ 403"/>
        <xdr:cNvCxnSpPr/>
      </xdr:nvCxnSpPr>
      <xdr:spPr>
        <a:xfrm>
          <a:off x="3889375" y="185405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5" name="【市民会館】&#10;有形固定資産減価償却率最大値テキスト"/>
        <xdr:cNvSpPr txBox="1"/>
      </xdr:nvSpPr>
      <xdr:spPr>
        <a:xfrm>
          <a:off x="39878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6" name="直線コネクタ 405"/>
        <xdr:cNvCxnSpPr/>
      </xdr:nvCxnSpPr>
      <xdr:spPr>
        <a:xfrm>
          <a:off x="3889375" y="17188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7" name="【市民会館】&#10;有形固定資産減価償却率平均値テキスト"/>
        <xdr:cNvSpPr txBox="1"/>
      </xdr:nvSpPr>
      <xdr:spPr>
        <a:xfrm>
          <a:off x="39878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xdr:cNvSpPr/>
      </xdr:nvSpPr>
      <xdr:spPr>
        <a:xfrm>
          <a:off x="38989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9" name="フローチャート: 判断 408"/>
        <xdr:cNvSpPr/>
      </xdr:nvSpPr>
      <xdr:spPr>
        <a:xfrm>
          <a:off x="3203575" y="1792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0" name="フローチャート: 判断 409"/>
        <xdr:cNvSpPr/>
      </xdr:nvSpPr>
      <xdr:spPr>
        <a:xfrm>
          <a:off x="2428875"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1" name="フローチャート: 判断 410"/>
        <xdr:cNvSpPr/>
      </xdr:nvSpPr>
      <xdr:spPr>
        <a:xfrm>
          <a:off x="168275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2" name="フローチャート: 判断 411"/>
        <xdr:cNvSpPr/>
      </xdr:nvSpPr>
      <xdr:spPr>
        <a:xfrm>
          <a:off x="936625" y="178757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46627</xdr:rowOff>
    </xdr:from>
    <xdr:to>
      <xdr:col>24</xdr:col>
      <xdr:colOff>114300</xdr:colOff>
      <xdr:row>102</xdr:row>
      <xdr:rowOff>148227</xdr:rowOff>
    </xdr:to>
    <xdr:sp macro="" textlink="">
      <xdr:nvSpPr>
        <xdr:cNvPr id="418" name="楕円 417"/>
        <xdr:cNvSpPr/>
      </xdr:nvSpPr>
      <xdr:spPr>
        <a:xfrm>
          <a:off x="38989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69504</xdr:rowOff>
    </xdr:from>
    <xdr:ext cx="405111" cy="259045"/>
    <xdr:sp macro="" textlink="">
      <xdr:nvSpPr>
        <xdr:cNvPr id="419" name="【市民会館】&#10;有形固定資産減価償却率該当値テキスト"/>
        <xdr:cNvSpPr txBox="1"/>
      </xdr:nvSpPr>
      <xdr:spPr>
        <a:xfrm>
          <a:off x="39878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164193</xdr:rowOff>
    </xdr:from>
    <xdr:to>
      <xdr:col>20</xdr:col>
      <xdr:colOff>38100</xdr:colOff>
      <xdr:row>102</xdr:row>
      <xdr:rowOff>94343</xdr:rowOff>
    </xdr:to>
    <xdr:sp macro="" textlink="">
      <xdr:nvSpPr>
        <xdr:cNvPr id="420" name="楕円 419"/>
        <xdr:cNvSpPr/>
      </xdr:nvSpPr>
      <xdr:spPr>
        <a:xfrm>
          <a:off x="3203575" y="174806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43543</xdr:rowOff>
    </xdr:from>
    <xdr:to>
      <xdr:col>24</xdr:col>
      <xdr:colOff>63500</xdr:colOff>
      <xdr:row>102</xdr:row>
      <xdr:rowOff>97427</xdr:rowOff>
    </xdr:to>
    <xdr:cxnSp macro="">
      <xdr:nvCxnSpPr>
        <xdr:cNvPr id="421" name="直線コネクタ 420"/>
        <xdr:cNvCxnSpPr/>
      </xdr:nvCxnSpPr>
      <xdr:spPr>
        <a:xfrm>
          <a:off x="3235325" y="17531443"/>
          <a:ext cx="714375"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110308</xdr:rowOff>
    </xdr:from>
    <xdr:to>
      <xdr:col>15</xdr:col>
      <xdr:colOff>101600</xdr:colOff>
      <xdr:row>102</xdr:row>
      <xdr:rowOff>40458</xdr:rowOff>
    </xdr:to>
    <xdr:sp macro="" textlink="">
      <xdr:nvSpPr>
        <xdr:cNvPr id="422" name="楕円 421"/>
        <xdr:cNvSpPr/>
      </xdr:nvSpPr>
      <xdr:spPr>
        <a:xfrm>
          <a:off x="2428875"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161108</xdr:rowOff>
    </xdr:from>
    <xdr:to>
      <xdr:col>19</xdr:col>
      <xdr:colOff>177800</xdr:colOff>
      <xdr:row>102</xdr:row>
      <xdr:rowOff>43543</xdr:rowOff>
    </xdr:to>
    <xdr:cxnSp macro="">
      <xdr:nvCxnSpPr>
        <xdr:cNvPr id="423" name="直線コネクタ 422"/>
        <xdr:cNvCxnSpPr/>
      </xdr:nvCxnSpPr>
      <xdr:spPr>
        <a:xfrm>
          <a:off x="2479675" y="17477558"/>
          <a:ext cx="75565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56424</xdr:rowOff>
    </xdr:from>
    <xdr:to>
      <xdr:col>10</xdr:col>
      <xdr:colOff>165100</xdr:colOff>
      <xdr:row>101</xdr:row>
      <xdr:rowOff>158024</xdr:rowOff>
    </xdr:to>
    <xdr:sp macro="" textlink="">
      <xdr:nvSpPr>
        <xdr:cNvPr id="424" name="楕円 423"/>
        <xdr:cNvSpPr/>
      </xdr:nvSpPr>
      <xdr:spPr>
        <a:xfrm>
          <a:off x="168275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107224</xdr:rowOff>
    </xdr:from>
    <xdr:to>
      <xdr:col>15</xdr:col>
      <xdr:colOff>50800</xdr:colOff>
      <xdr:row>101</xdr:row>
      <xdr:rowOff>161108</xdr:rowOff>
    </xdr:to>
    <xdr:cxnSp macro="">
      <xdr:nvCxnSpPr>
        <xdr:cNvPr id="425" name="直線コネクタ 424"/>
        <xdr:cNvCxnSpPr/>
      </xdr:nvCxnSpPr>
      <xdr:spPr>
        <a:xfrm>
          <a:off x="1733550" y="17423674"/>
          <a:ext cx="746125"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120106</xdr:rowOff>
    </xdr:from>
    <xdr:to>
      <xdr:col>6</xdr:col>
      <xdr:colOff>38100</xdr:colOff>
      <xdr:row>104</xdr:row>
      <xdr:rowOff>50256</xdr:rowOff>
    </xdr:to>
    <xdr:sp macro="" textlink="">
      <xdr:nvSpPr>
        <xdr:cNvPr id="426" name="楕円 425"/>
        <xdr:cNvSpPr/>
      </xdr:nvSpPr>
      <xdr:spPr>
        <a:xfrm>
          <a:off x="936625" y="177794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107224</xdr:rowOff>
    </xdr:from>
    <xdr:to>
      <xdr:col>10</xdr:col>
      <xdr:colOff>114300</xdr:colOff>
      <xdr:row>103</xdr:row>
      <xdr:rowOff>170906</xdr:rowOff>
    </xdr:to>
    <xdr:cxnSp macro="">
      <xdr:nvCxnSpPr>
        <xdr:cNvPr id="427" name="直線コネクタ 426"/>
        <xdr:cNvCxnSpPr/>
      </xdr:nvCxnSpPr>
      <xdr:spPr>
        <a:xfrm flipV="1">
          <a:off x="968375" y="17423674"/>
          <a:ext cx="765175"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28" name="n_1aveValue【市民会館】&#10;有形固定資産減価償却率"/>
        <xdr:cNvSpPr txBox="1"/>
      </xdr:nvSpPr>
      <xdr:spPr>
        <a:xfrm>
          <a:off x="306769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29" name="n_2aveValue【市民会館】&#10;有形固定資産減価償却率"/>
        <xdr:cNvSpPr txBox="1"/>
      </xdr:nvSpPr>
      <xdr:spPr>
        <a:xfrm>
          <a:off x="230569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0" name="n_3aveValue【市民会館】&#10;有形固定資産減価償却率"/>
        <xdr:cNvSpPr txBox="1"/>
      </xdr:nvSpPr>
      <xdr:spPr>
        <a:xfrm>
          <a:off x="1559569"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31" name="n_4aveValue【市民会館】&#10;有形固定資産減価償却率"/>
        <xdr:cNvSpPr txBox="1"/>
      </xdr:nvSpPr>
      <xdr:spPr>
        <a:xfrm>
          <a:off x="8134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110870</xdr:rowOff>
    </xdr:from>
    <xdr:ext cx="405111" cy="259045"/>
    <xdr:sp macro="" textlink="">
      <xdr:nvSpPr>
        <xdr:cNvPr id="432" name="n_1mainValue【市民会館】&#10;有形固定資産減価償却率"/>
        <xdr:cNvSpPr txBox="1"/>
      </xdr:nvSpPr>
      <xdr:spPr>
        <a:xfrm>
          <a:off x="306769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56985</xdr:rowOff>
    </xdr:from>
    <xdr:ext cx="405111" cy="259045"/>
    <xdr:sp macro="" textlink="">
      <xdr:nvSpPr>
        <xdr:cNvPr id="433" name="n_2mainValue【市民会館】&#10;有形固定資産減価償却率"/>
        <xdr:cNvSpPr txBox="1"/>
      </xdr:nvSpPr>
      <xdr:spPr>
        <a:xfrm>
          <a:off x="230569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3101</xdr:rowOff>
    </xdr:from>
    <xdr:ext cx="405111" cy="259045"/>
    <xdr:sp macro="" textlink="">
      <xdr:nvSpPr>
        <xdr:cNvPr id="434" name="n_3mainValue【市民会館】&#10;有形固定資産減価償却率"/>
        <xdr:cNvSpPr txBox="1"/>
      </xdr:nvSpPr>
      <xdr:spPr>
        <a:xfrm>
          <a:off x="1559569"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66783</xdr:rowOff>
    </xdr:from>
    <xdr:ext cx="405111" cy="259045"/>
    <xdr:sp macro="" textlink="">
      <xdr:nvSpPr>
        <xdr:cNvPr id="435" name="n_4mainValue【市民会館】&#10;有形固定資産減価償却率"/>
        <xdr:cNvSpPr txBox="1"/>
      </xdr:nvSpPr>
      <xdr:spPr>
        <a:xfrm>
          <a:off x="8134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59" name="直線コネクタ 458"/>
        <xdr:cNvCxnSpPr/>
      </xdr:nvCxnSpPr>
      <xdr:spPr>
        <a:xfrm flipV="1">
          <a:off x="8905240"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0" name="【市民会館】&#10;一人当たり面積最小値テキスト"/>
        <xdr:cNvSpPr txBox="1"/>
      </xdr:nvSpPr>
      <xdr:spPr>
        <a:xfrm>
          <a:off x="8943975"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1" name="直線コネクタ 460"/>
        <xdr:cNvCxnSpPr/>
      </xdr:nvCxnSpPr>
      <xdr:spPr>
        <a:xfrm>
          <a:off x="8845550" y="1851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2" name="【市民会館】&#10;一人当たり面積最大値テキスト"/>
        <xdr:cNvSpPr txBox="1"/>
      </xdr:nvSpPr>
      <xdr:spPr>
        <a:xfrm>
          <a:off x="8943975"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3" name="直線コネクタ 462"/>
        <xdr:cNvCxnSpPr/>
      </xdr:nvCxnSpPr>
      <xdr:spPr>
        <a:xfrm>
          <a:off x="8845550" y="17335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4" name="【市民会館】&#10;一人当たり面積平均値テキスト"/>
        <xdr:cNvSpPr txBox="1"/>
      </xdr:nvSpPr>
      <xdr:spPr>
        <a:xfrm>
          <a:off x="8943975"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5" name="フローチャート: 判断 464"/>
        <xdr:cNvSpPr/>
      </xdr:nvSpPr>
      <xdr:spPr>
        <a:xfrm>
          <a:off x="8883650" y="18054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6" name="フローチャート: 判断 465"/>
        <xdr:cNvSpPr/>
      </xdr:nvSpPr>
      <xdr:spPr>
        <a:xfrm>
          <a:off x="815975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7" name="フローチャート: 判断 466"/>
        <xdr:cNvSpPr/>
      </xdr:nvSpPr>
      <xdr:spPr>
        <a:xfrm>
          <a:off x="7413625" y="180390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8" name="フローチャート: 判断 467"/>
        <xdr:cNvSpPr/>
      </xdr:nvSpPr>
      <xdr:spPr>
        <a:xfrm>
          <a:off x="6638925"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69" name="フローチャート: 判断 468"/>
        <xdr:cNvSpPr/>
      </xdr:nvSpPr>
      <xdr:spPr>
        <a:xfrm>
          <a:off x="58928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75" name="楕円 474"/>
        <xdr:cNvSpPr/>
      </xdr:nvSpPr>
      <xdr:spPr>
        <a:xfrm>
          <a:off x="8883650" y="179019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76" name="【市民会館】&#10;一人当たり面積該当値テキスト"/>
        <xdr:cNvSpPr txBox="1"/>
      </xdr:nvSpPr>
      <xdr:spPr>
        <a:xfrm>
          <a:off x="8943975"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77" name="楕円 476"/>
        <xdr:cNvSpPr/>
      </xdr:nvSpPr>
      <xdr:spPr>
        <a:xfrm>
          <a:off x="815975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121920</xdr:rowOff>
    </xdr:to>
    <xdr:cxnSp macro="">
      <xdr:nvCxnSpPr>
        <xdr:cNvPr id="478" name="直線コネクタ 477"/>
        <xdr:cNvCxnSpPr/>
      </xdr:nvCxnSpPr>
      <xdr:spPr>
        <a:xfrm>
          <a:off x="8210550" y="1795272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79" name="楕円 478"/>
        <xdr:cNvSpPr/>
      </xdr:nvSpPr>
      <xdr:spPr>
        <a:xfrm>
          <a:off x="7413625" y="179019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121920</xdr:rowOff>
    </xdr:to>
    <xdr:cxnSp macro="">
      <xdr:nvCxnSpPr>
        <xdr:cNvPr id="480" name="直線コネクタ 479"/>
        <xdr:cNvCxnSpPr/>
      </xdr:nvCxnSpPr>
      <xdr:spPr>
        <a:xfrm>
          <a:off x="7445375" y="1795272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81" name="楕円 480"/>
        <xdr:cNvSpPr/>
      </xdr:nvSpPr>
      <xdr:spPr>
        <a:xfrm>
          <a:off x="6638925"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121920</xdr:rowOff>
    </xdr:to>
    <xdr:cxnSp macro="">
      <xdr:nvCxnSpPr>
        <xdr:cNvPr id="482" name="直線コネクタ 481"/>
        <xdr:cNvCxnSpPr/>
      </xdr:nvCxnSpPr>
      <xdr:spPr>
        <a:xfrm>
          <a:off x="6689725" y="1795272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33020</xdr:rowOff>
    </xdr:from>
    <xdr:to>
      <xdr:col>36</xdr:col>
      <xdr:colOff>165100</xdr:colOff>
      <xdr:row>106</xdr:row>
      <xdr:rowOff>134620</xdr:rowOff>
    </xdr:to>
    <xdr:sp macro="" textlink="">
      <xdr:nvSpPr>
        <xdr:cNvPr id="483" name="楕円 482"/>
        <xdr:cNvSpPr/>
      </xdr:nvSpPr>
      <xdr:spPr>
        <a:xfrm>
          <a:off x="58928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106</xdr:row>
      <xdr:rowOff>83820</xdr:rowOff>
    </xdr:to>
    <xdr:cxnSp macro="">
      <xdr:nvCxnSpPr>
        <xdr:cNvPr id="484" name="直線コネクタ 483"/>
        <xdr:cNvCxnSpPr/>
      </xdr:nvCxnSpPr>
      <xdr:spPr>
        <a:xfrm flipV="1">
          <a:off x="5943600" y="17952720"/>
          <a:ext cx="746125"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85" name="n_1aveValue【市民会館】&#10;一人当たり面積"/>
        <xdr:cNvSpPr txBox="1"/>
      </xdr:nvSpPr>
      <xdr:spPr>
        <a:xfrm>
          <a:off x="7991552"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86" name="n_2aveValue【市民会館】&#10;一人当たり面積"/>
        <xdr:cNvSpPr txBox="1"/>
      </xdr:nvSpPr>
      <xdr:spPr>
        <a:xfrm>
          <a:off x="72581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7" name="n_3aveValue【市民会館】&#10;一人当たり面積"/>
        <xdr:cNvSpPr txBox="1"/>
      </xdr:nvSpPr>
      <xdr:spPr>
        <a:xfrm>
          <a:off x="6483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88" name="n_4aveValue【市民会館】&#10;一人当たり面積"/>
        <xdr:cNvSpPr txBox="1"/>
      </xdr:nvSpPr>
      <xdr:spPr>
        <a:xfrm>
          <a:off x="5737302"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489" name="n_1mainValue【市民会館】&#10;一人当たり面積"/>
        <xdr:cNvSpPr txBox="1"/>
      </xdr:nvSpPr>
      <xdr:spPr>
        <a:xfrm>
          <a:off x="7991552"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90" name="n_2mainValue【市民会館】&#10;一人当たり面積"/>
        <xdr:cNvSpPr txBox="1"/>
      </xdr:nvSpPr>
      <xdr:spPr>
        <a:xfrm>
          <a:off x="72581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91" name="n_3mainValue【市民会館】&#10;一人当たり面積"/>
        <xdr:cNvSpPr txBox="1"/>
      </xdr:nvSpPr>
      <xdr:spPr>
        <a:xfrm>
          <a:off x="6483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125747</xdr:rowOff>
    </xdr:from>
    <xdr:ext cx="469744" cy="259045"/>
    <xdr:sp macro="" textlink="">
      <xdr:nvSpPr>
        <xdr:cNvPr id="492" name="n_4mainValue【市民会館】&#10;一人当たり面積"/>
        <xdr:cNvSpPr txBox="1"/>
      </xdr:nvSpPr>
      <xdr:spPr>
        <a:xfrm>
          <a:off x="5737302"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7" name="直線コネクタ 516"/>
        <xdr:cNvCxnSpPr/>
      </xdr:nvCxnSpPr>
      <xdr:spPr>
        <a:xfrm flipV="1">
          <a:off x="13889989"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18" name="【一般廃棄物処理施設】&#10;有形固定資産減価償却率最小値テキスト"/>
        <xdr:cNvSpPr txBox="1"/>
      </xdr:nvSpPr>
      <xdr:spPr>
        <a:xfrm>
          <a:off x="13928725"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19" name="直線コネクタ 518"/>
        <xdr:cNvCxnSpPr/>
      </xdr:nvCxnSpPr>
      <xdr:spPr>
        <a:xfrm>
          <a:off x="13801725" y="70446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20" name="【一般廃棄物処理施設】&#10;有形固定資産減価償却率最大値テキスト"/>
        <xdr:cNvSpPr txBox="1"/>
      </xdr:nvSpPr>
      <xdr:spPr>
        <a:xfrm>
          <a:off x="13928725"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21" name="直線コネクタ 520"/>
        <xdr:cNvCxnSpPr/>
      </xdr:nvCxnSpPr>
      <xdr:spPr>
        <a:xfrm>
          <a:off x="13801725" y="5772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522" name="【一般廃棄物処理施設】&#10;有形固定資産減価償却率平均値テキスト"/>
        <xdr:cNvSpPr txBox="1"/>
      </xdr:nvSpPr>
      <xdr:spPr>
        <a:xfrm>
          <a:off x="13928725"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3" name="フローチャート: 判断 522"/>
        <xdr:cNvSpPr/>
      </xdr:nvSpPr>
      <xdr:spPr>
        <a:xfrm>
          <a:off x="13839825" y="6424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24" name="フローチャート: 判断 523"/>
        <xdr:cNvSpPr/>
      </xdr:nvSpPr>
      <xdr:spPr>
        <a:xfrm>
          <a:off x="13115925"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5" name="フローチャート: 判断 524"/>
        <xdr:cNvSpPr/>
      </xdr:nvSpPr>
      <xdr:spPr>
        <a:xfrm>
          <a:off x="123698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6" name="フローチャート: 判断 525"/>
        <xdr:cNvSpPr/>
      </xdr:nvSpPr>
      <xdr:spPr>
        <a:xfrm>
          <a:off x="11623675" y="63595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7" name="フローチャート: 判断 526"/>
        <xdr:cNvSpPr/>
      </xdr:nvSpPr>
      <xdr:spPr>
        <a:xfrm>
          <a:off x="10848975"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33" name="楕円 532"/>
        <xdr:cNvSpPr/>
      </xdr:nvSpPr>
      <xdr:spPr>
        <a:xfrm>
          <a:off x="13839825" y="6525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534" name="【一般廃棄物処理施設】&#10;有形固定資産減価償却率該当値テキスト"/>
        <xdr:cNvSpPr txBox="1"/>
      </xdr:nvSpPr>
      <xdr:spPr>
        <a:xfrm>
          <a:off x="13928725"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535" name="楕円 534"/>
        <xdr:cNvSpPr/>
      </xdr:nvSpPr>
      <xdr:spPr>
        <a:xfrm>
          <a:off x="13115925"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60960</xdr:rowOff>
    </xdr:to>
    <xdr:cxnSp macro="">
      <xdr:nvCxnSpPr>
        <xdr:cNvPr id="536" name="直線コネクタ 535"/>
        <xdr:cNvCxnSpPr/>
      </xdr:nvCxnSpPr>
      <xdr:spPr>
        <a:xfrm>
          <a:off x="13166725" y="6522720"/>
          <a:ext cx="7239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65405</xdr:rowOff>
    </xdr:from>
    <xdr:to>
      <xdr:col>76</xdr:col>
      <xdr:colOff>165100</xdr:colOff>
      <xdr:row>37</xdr:row>
      <xdr:rowOff>167005</xdr:rowOff>
    </xdr:to>
    <xdr:sp macro="" textlink="">
      <xdr:nvSpPr>
        <xdr:cNvPr id="537" name="楕円 536"/>
        <xdr:cNvSpPr/>
      </xdr:nvSpPr>
      <xdr:spPr>
        <a:xfrm>
          <a:off x="123698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116205</xdr:rowOff>
    </xdr:from>
    <xdr:to>
      <xdr:col>81</xdr:col>
      <xdr:colOff>50800</xdr:colOff>
      <xdr:row>38</xdr:row>
      <xdr:rowOff>7620</xdr:rowOff>
    </xdr:to>
    <xdr:cxnSp macro="">
      <xdr:nvCxnSpPr>
        <xdr:cNvPr id="538" name="直線コネクタ 537"/>
        <xdr:cNvCxnSpPr/>
      </xdr:nvCxnSpPr>
      <xdr:spPr>
        <a:xfrm>
          <a:off x="12420600" y="6459855"/>
          <a:ext cx="74612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9" name="楕円 538"/>
        <xdr:cNvSpPr/>
      </xdr:nvSpPr>
      <xdr:spPr>
        <a:xfrm>
          <a:off x="11623675" y="63519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59055</xdr:rowOff>
    </xdr:from>
    <xdr:to>
      <xdr:col>76</xdr:col>
      <xdr:colOff>114300</xdr:colOff>
      <xdr:row>37</xdr:row>
      <xdr:rowOff>116205</xdr:rowOff>
    </xdr:to>
    <xdr:cxnSp macro="">
      <xdr:nvCxnSpPr>
        <xdr:cNvPr id="540" name="直線コネクタ 539"/>
        <xdr:cNvCxnSpPr/>
      </xdr:nvCxnSpPr>
      <xdr:spPr>
        <a:xfrm>
          <a:off x="11655425" y="6402705"/>
          <a:ext cx="7651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71120</xdr:rowOff>
    </xdr:from>
    <xdr:to>
      <xdr:col>67</xdr:col>
      <xdr:colOff>101600</xdr:colOff>
      <xdr:row>38</xdr:row>
      <xdr:rowOff>1270</xdr:rowOff>
    </xdr:to>
    <xdr:sp macro="" textlink="">
      <xdr:nvSpPr>
        <xdr:cNvPr id="541" name="楕円 540"/>
        <xdr:cNvSpPr/>
      </xdr:nvSpPr>
      <xdr:spPr>
        <a:xfrm>
          <a:off x="10848975"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59055</xdr:rowOff>
    </xdr:from>
    <xdr:to>
      <xdr:col>71</xdr:col>
      <xdr:colOff>177800</xdr:colOff>
      <xdr:row>37</xdr:row>
      <xdr:rowOff>121920</xdr:rowOff>
    </xdr:to>
    <xdr:cxnSp macro="">
      <xdr:nvCxnSpPr>
        <xdr:cNvPr id="542" name="直線コネクタ 541"/>
        <xdr:cNvCxnSpPr/>
      </xdr:nvCxnSpPr>
      <xdr:spPr>
        <a:xfrm flipV="1">
          <a:off x="10899775" y="6402705"/>
          <a:ext cx="75565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43" name="n_1aveValue【一般廃棄物処理施設】&#10;有形固定資産減価償却率"/>
        <xdr:cNvSpPr txBox="1"/>
      </xdr:nvSpPr>
      <xdr:spPr>
        <a:xfrm>
          <a:off x="12980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44" name="n_2aveValue【一般廃棄物処理施設】&#10;有形固定資産減価償却率"/>
        <xdr:cNvSpPr txBox="1"/>
      </xdr:nvSpPr>
      <xdr:spPr>
        <a:xfrm>
          <a:off x="12246619"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45" name="n_3aveValue【一般廃棄物処理施設】&#10;有形固定資産減価償却率"/>
        <xdr:cNvSpPr txBox="1"/>
      </xdr:nvSpPr>
      <xdr:spPr>
        <a:xfrm>
          <a:off x="1150049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46" name="n_4aveValue【一般廃棄物処理施設】&#10;有形固定資産減価償却率"/>
        <xdr:cNvSpPr txBox="1"/>
      </xdr:nvSpPr>
      <xdr:spPr>
        <a:xfrm>
          <a:off x="1072579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547" name="n_1mainValue【一般廃棄物処理施設】&#10;有形固定資産減価償却率"/>
        <xdr:cNvSpPr txBox="1"/>
      </xdr:nvSpPr>
      <xdr:spPr>
        <a:xfrm>
          <a:off x="12980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158132</xdr:rowOff>
    </xdr:from>
    <xdr:ext cx="405111" cy="259045"/>
    <xdr:sp macro="" textlink="">
      <xdr:nvSpPr>
        <xdr:cNvPr id="548" name="n_2mainValue【一般廃棄物処理施設】&#10;有形固定資産減価償却率"/>
        <xdr:cNvSpPr txBox="1"/>
      </xdr:nvSpPr>
      <xdr:spPr>
        <a:xfrm>
          <a:off x="12246619"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49" name="n_3mainValue【一般廃棄物処理施設】&#10;有形固定資産減価償却率"/>
        <xdr:cNvSpPr txBox="1"/>
      </xdr:nvSpPr>
      <xdr:spPr>
        <a:xfrm>
          <a:off x="1150049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50" name="n_4mainValue【一般廃棄物処理施設】&#10;有形固定資産減価償却率"/>
        <xdr:cNvSpPr txBox="1"/>
      </xdr:nvSpPr>
      <xdr:spPr>
        <a:xfrm>
          <a:off x="1072579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6" name="テキスト ボックス 565"/>
        <xdr:cNvSpPr txBox="1"/>
      </xdr:nvSpPr>
      <xdr:spPr>
        <a:xfrm>
          <a:off x="150992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8" name="テキスト ボックス 567"/>
        <xdr:cNvSpPr txBox="1"/>
      </xdr:nvSpPr>
      <xdr:spPr>
        <a:xfrm>
          <a:off x="150992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4" name="直線コネクタ 573"/>
        <xdr:cNvCxnSpPr/>
      </xdr:nvCxnSpPr>
      <xdr:spPr>
        <a:xfrm flipV="1">
          <a:off x="188461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5" name="【一般廃棄物処理施設】&#10;一人当たり有形固定資産（償却資産）額最小値テキスト"/>
        <xdr:cNvSpPr txBox="1"/>
      </xdr:nvSpPr>
      <xdr:spPr>
        <a:xfrm>
          <a:off x="188849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6" name="直線コネクタ 575"/>
        <xdr:cNvCxnSpPr/>
      </xdr:nvCxnSpPr>
      <xdr:spPr>
        <a:xfrm>
          <a:off x="18786475" y="70730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7" name="【一般廃棄物処理施設】&#10;一人当たり有形固定資産（償却資産）額最大値テキスト"/>
        <xdr:cNvSpPr txBox="1"/>
      </xdr:nvSpPr>
      <xdr:spPr>
        <a:xfrm>
          <a:off x="188849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78" name="直線コネクタ 577"/>
        <xdr:cNvCxnSpPr/>
      </xdr:nvCxnSpPr>
      <xdr:spPr>
        <a:xfrm>
          <a:off x="18786475" y="56666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79" name="【一般廃棄物処理施設】&#10;一人当たり有形固定資産（償却資産）額平均値テキスト"/>
        <xdr:cNvSpPr txBox="1"/>
      </xdr:nvSpPr>
      <xdr:spPr>
        <a:xfrm>
          <a:off x="188849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80" name="フローチャート: 判断 579"/>
        <xdr:cNvSpPr/>
      </xdr:nvSpPr>
      <xdr:spPr>
        <a:xfrm>
          <a:off x="187960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81" name="フローチャート: 判断 580"/>
        <xdr:cNvSpPr/>
      </xdr:nvSpPr>
      <xdr:spPr>
        <a:xfrm>
          <a:off x="18100675" y="64340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82" name="フローチャート: 判断 581"/>
        <xdr:cNvSpPr/>
      </xdr:nvSpPr>
      <xdr:spPr>
        <a:xfrm>
          <a:off x="17325975"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3" name="フローチャート: 判断 582"/>
        <xdr:cNvSpPr/>
      </xdr:nvSpPr>
      <xdr:spPr>
        <a:xfrm>
          <a:off x="1657985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4" name="フローチャート: 判断 583"/>
        <xdr:cNvSpPr/>
      </xdr:nvSpPr>
      <xdr:spPr>
        <a:xfrm>
          <a:off x="15833725" y="65648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87757</xdr:rowOff>
    </xdr:from>
    <xdr:to>
      <xdr:col>116</xdr:col>
      <xdr:colOff>114300</xdr:colOff>
      <xdr:row>40</xdr:row>
      <xdr:rowOff>17907</xdr:rowOff>
    </xdr:to>
    <xdr:sp macro="" textlink="">
      <xdr:nvSpPr>
        <xdr:cNvPr id="590" name="楕円 589"/>
        <xdr:cNvSpPr/>
      </xdr:nvSpPr>
      <xdr:spPr>
        <a:xfrm>
          <a:off x="18796000" y="67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66184</xdr:rowOff>
    </xdr:from>
    <xdr:ext cx="534377" cy="259045"/>
    <xdr:sp macro="" textlink="">
      <xdr:nvSpPr>
        <xdr:cNvPr id="591" name="【一般廃棄物処理施設】&#10;一人当たり有形固定資産（償却資産）額該当値テキスト"/>
        <xdr:cNvSpPr txBox="1"/>
      </xdr:nvSpPr>
      <xdr:spPr>
        <a:xfrm>
          <a:off x="18884900" y="675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95097</xdr:rowOff>
    </xdr:from>
    <xdr:to>
      <xdr:col>112</xdr:col>
      <xdr:colOff>38100</xdr:colOff>
      <xdr:row>40</xdr:row>
      <xdr:rowOff>25247</xdr:rowOff>
    </xdr:to>
    <xdr:sp macro="" textlink="">
      <xdr:nvSpPr>
        <xdr:cNvPr id="592" name="楕円 591"/>
        <xdr:cNvSpPr/>
      </xdr:nvSpPr>
      <xdr:spPr>
        <a:xfrm>
          <a:off x="18100675" y="67816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138557</xdr:rowOff>
    </xdr:from>
    <xdr:to>
      <xdr:col>116</xdr:col>
      <xdr:colOff>63500</xdr:colOff>
      <xdr:row>39</xdr:row>
      <xdr:rowOff>145897</xdr:rowOff>
    </xdr:to>
    <xdr:cxnSp macro="">
      <xdr:nvCxnSpPr>
        <xdr:cNvPr id="593" name="直線コネクタ 592"/>
        <xdr:cNvCxnSpPr/>
      </xdr:nvCxnSpPr>
      <xdr:spPr>
        <a:xfrm flipV="1">
          <a:off x="18132425" y="6825107"/>
          <a:ext cx="714375"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89433</xdr:rowOff>
    </xdr:from>
    <xdr:to>
      <xdr:col>107</xdr:col>
      <xdr:colOff>101600</xdr:colOff>
      <xdr:row>40</xdr:row>
      <xdr:rowOff>19583</xdr:rowOff>
    </xdr:to>
    <xdr:sp macro="" textlink="">
      <xdr:nvSpPr>
        <xdr:cNvPr id="594" name="楕円 593"/>
        <xdr:cNvSpPr/>
      </xdr:nvSpPr>
      <xdr:spPr>
        <a:xfrm>
          <a:off x="17325975" y="67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140233</xdr:rowOff>
    </xdr:from>
    <xdr:to>
      <xdr:col>111</xdr:col>
      <xdr:colOff>177800</xdr:colOff>
      <xdr:row>39</xdr:row>
      <xdr:rowOff>145897</xdr:rowOff>
    </xdr:to>
    <xdr:cxnSp macro="">
      <xdr:nvCxnSpPr>
        <xdr:cNvPr id="595" name="直線コネクタ 594"/>
        <xdr:cNvCxnSpPr/>
      </xdr:nvCxnSpPr>
      <xdr:spPr>
        <a:xfrm>
          <a:off x="17376775" y="6826783"/>
          <a:ext cx="75565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63424</xdr:rowOff>
    </xdr:from>
    <xdr:to>
      <xdr:col>102</xdr:col>
      <xdr:colOff>165100</xdr:colOff>
      <xdr:row>39</xdr:row>
      <xdr:rowOff>165024</xdr:rowOff>
    </xdr:to>
    <xdr:sp macro="" textlink="">
      <xdr:nvSpPr>
        <xdr:cNvPr id="596" name="楕円 595"/>
        <xdr:cNvSpPr/>
      </xdr:nvSpPr>
      <xdr:spPr>
        <a:xfrm>
          <a:off x="16579850" y="67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114224</xdr:rowOff>
    </xdr:from>
    <xdr:to>
      <xdr:col>107</xdr:col>
      <xdr:colOff>50800</xdr:colOff>
      <xdr:row>39</xdr:row>
      <xdr:rowOff>140233</xdr:rowOff>
    </xdr:to>
    <xdr:cxnSp macro="">
      <xdr:nvCxnSpPr>
        <xdr:cNvPr id="597" name="直線コネクタ 596"/>
        <xdr:cNvCxnSpPr/>
      </xdr:nvCxnSpPr>
      <xdr:spPr>
        <a:xfrm>
          <a:off x="16630650" y="6800774"/>
          <a:ext cx="746125"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94514</xdr:rowOff>
    </xdr:from>
    <xdr:to>
      <xdr:col>98</xdr:col>
      <xdr:colOff>38100</xdr:colOff>
      <xdr:row>40</xdr:row>
      <xdr:rowOff>24664</xdr:rowOff>
    </xdr:to>
    <xdr:sp macro="" textlink="">
      <xdr:nvSpPr>
        <xdr:cNvPr id="598" name="楕円 597"/>
        <xdr:cNvSpPr/>
      </xdr:nvSpPr>
      <xdr:spPr>
        <a:xfrm>
          <a:off x="15833725" y="67810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114224</xdr:rowOff>
    </xdr:from>
    <xdr:to>
      <xdr:col>102</xdr:col>
      <xdr:colOff>114300</xdr:colOff>
      <xdr:row>39</xdr:row>
      <xdr:rowOff>145314</xdr:rowOff>
    </xdr:to>
    <xdr:cxnSp macro="">
      <xdr:nvCxnSpPr>
        <xdr:cNvPr id="599" name="直線コネクタ 598"/>
        <xdr:cNvCxnSpPr/>
      </xdr:nvCxnSpPr>
      <xdr:spPr>
        <a:xfrm flipV="1">
          <a:off x="15865475" y="6800774"/>
          <a:ext cx="765175"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600" name="n_1aveValue【一般廃棄物処理施設】&#10;一人当たり有形固定資産（償却資産）額"/>
        <xdr:cNvSpPr txBox="1"/>
      </xdr:nvSpPr>
      <xdr:spPr>
        <a:xfrm>
          <a:off x="1790016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601" name="n_2aveValue【一般廃棄物処理施設】&#10;一人当たり有形固定資産（償却資産）額"/>
        <xdr:cNvSpPr txBox="1"/>
      </xdr:nvSpPr>
      <xdr:spPr>
        <a:xfrm>
          <a:off x="17166736"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602" name="n_3aveValue【一般廃棄物処理施設】&#10;一人当たり有形固定資産（償却資産）額"/>
        <xdr:cNvSpPr txBox="1"/>
      </xdr:nvSpPr>
      <xdr:spPr>
        <a:xfrm>
          <a:off x="16392036"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603" name="n_4aveValue【一般廃棄物処理施設】&#10;一人当たり有形固定資産（償却資産）額"/>
        <xdr:cNvSpPr txBox="1"/>
      </xdr:nvSpPr>
      <xdr:spPr>
        <a:xfrm>
          <a:off x="156459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16374</xdr:rowOff>
    </xdr:from>
    <xdr:ext cx="534377" cy="259045"/>
    <xdr:sp macro="" textlink="">
      <xdr:nvSpPr>
        <xdr:cNvPr id="604" name="n_1mainValue【一般廃棄物処理施設】&#10;一人当たり有形固定資産（償却資産）額"/>
        <xdr:cNvSpPr txBox="1"/>
      </xdr:nvSpPr>
      <xdr:spPr>
        <a:xfrm>
          <a:off x="17900161" y="6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10710</xdr:rowOff>
    </xdr:from>
    <xdr:ext cx="534377" cy="259045"/>
    <xdr:sp macro="" textlink="">
      <xdr:nvSpPr>
        <xdr:cNvPr id="605" name="n_2mainValue【一般廃棄物処理施設】&#10;一人当たり有形固定資産（償却資産）額"/>
        <xdr:cNvSpPr txBox="1"/>
      </xdr:nvSpPr>
      <xdr:spPr>
        <a:xfrm>
          <a:off x="17166736" y="68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156151</xdr:rowOff>
    </xdr:from>
    <xdr:ext cx="534377" cy="259045"/>
    <xdr:sp macro="" textlink="">
      <xdr:nvSpPr>
        <xdr:cNvPr id="606" name="n_3mainValue【一般廃棄物処理施設】&#10;一人当たり有形固定資産（償却資産）額"/>
        <xdr:cNvSpPr txBox="1"/>
      </xdr:nvSpPr>
      <xdr:spPr>
        <a:xfrm>
          <a:off x="16392036" y="68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15791</xdr:rowOff>
    </xdr:from>
    <xdr:ext cx="534377" cy="259045"/>
    <xdr:sp macro="" textlink="">
      <xdr:nvSpPr>
        <xdr:cNvPr id="607" name="n_4mainValue【一般廃棄物処理施設】&#10;一人当たり有形固定資産（償却資産）額"/>
        <xdr:cNvSpPr txBox="1"/>
      </xdr:nvSpPr>
      <xdr:spPr>
        <a:xfrm>
          <a:off x="15645911" y="68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32" name="直線コネクタ 631"/>
        <xdr:cNvCxnSpPr/>
      </xdr:nvCxnSpPr>
      <xdr:spPr>
        <a:xfrm flipV="1">
          <a:off x="13889989"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33" name="【保健センター・保健所】&#10;有形固定資産減価償却率最小値テキスト"/>
        <xdr:cNvSpPr txBox="1"/>
      </xdr:nvSpPr>
      <xdr:spPr>
        <a:xfrm>
          <a:off x="13928725"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34" name="直線コネクタ 633"/>
        <xdr:cNvCxnSpPr/>
      </xdr:nvCxnSpPr>
      <xdr:spPr>
        <a:xfrm>
          <a:off x="13801725" y="108051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35" name="【保健センター・保健所】&#10;有形固定資産減価償却率最大値テキスト"/>
        <xdr:cNvSpPr txBox="1"/>
      </xdr:nvSpPr>
      <xdr:spPr>
        <a:xfrm>
          <a:off x="13928725"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36" name="直線コネクタ 635"/>
        <xdr:cNvCxnSpPr/>
      </xdr:nvCxnSpPr>
      <xdr:spPr>
        <a:xfrm>
          <a:off x="13801725" y="94392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49547</xdr:rowOff>
    </xdr:from>
    <xdr:ext cx="405111" cy="259045"/>
    <xdr:sp macro="" textlink="">
      <xdr:nvSpPr>
        <xdr:cNvPr id="637" name="【保健センター・保健所】&#10;有形固定資産減価償却率平均値テキスト"/>
        <xdr:cNvSpPr txBox="1"/>
      </xdr:nvSpPr>
      <xdr:spPr>
        <a:xfrm>
          <a:off x="13928725"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38" name="フローチャート: 判断 637"/>
        <xdr:cNvSpPr/>
      </xdr:nvSpPr>
      <xdr:spPr>
        <a:xfrm>
          <a:off x="13839825" y="10015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39" name="フローチャート: 判断 638"/>
        <xdr:cNvSpPr/>
      </xdr:nvSpPr>
      <xdr:spPr>
        <a:xfrm>
          <a:off x="13115925"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40" name="フローチャート: 判断 639"/>
        <xdr:cNvSpPr/>
      </xdr:nvSpPr>
      <xdr:spPr>
        <a:xfrm>
          <a:off x="123698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41" name="フローチャート: 判断 640"/>
        <xdr:cNvSpPr/>
      </xdr:nvSpPr>
      <xdr:spPr>
        <a:xfrm>
          <a:off x="11623675" y="9904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42" name="フローチャート: 判断 641"/>
        <xdr:cNvSpPr/>
      </xdr:nvSpPr>
      <xdr:spPr>
        <a:xfrm>
          <a:off x="10848975"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648" name="楕円 647"/>
        <xdr:cNvSpPr/>
      </xdr:nvSpPr>
      <xdr:spPr>
        <a:xfrm>
          <a:off x="13839825" y="9664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86377</xdr:rowOff>
    </xdr:from>
    <xdr:ext cx="405111" cy="259045"/>
    <xdr:sp macro="" textlink="">
      <xdr:nvSpPr>
        <xdr:cNvPr id="649" name="【保健センター・保健所】&#10;有形固定資産減価償却率該当値テキスト"/>
        <xdr:cNvSpPr txBox="1"/>
      </xdr:nvSpPr>
      <xdr:spPr>
        <a:xfrm>
          <a:off x="13928725"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36830</xdr:rowOff>
    </xdr:from>
    <xdr:to>
      <xdr:col>81</xdr:col>
      <xdr:colOff>101600</xdr:colOff>
      <xdr:row>56</xdr:row>
      <xdr:rowOff>138430</xdr:rowOff>
    </xdr:to>
    <xdr:sp macro="" textlink="">
      <xdr:nvSpPr>
        <xdr:cNvPr id="650" name="楕円 649"/>
        <xdr:cNvSpPr/>
      </xdr:nvSpPr>
      <xdr:spPr>
        <a:xfrm>
          <a:off x="13115925"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87630</xdr:rowOff>
    </xdr:from>
    <xdr:to>
      <xdr:col>85</xdr:col>
      <xdr:colOff>127000</xdr:colOff>
      <xdr:row>56</xdr:row>
      <xdr:rowOff>114300</xdr:rowOff>
    </xdr:to>
    <xdr:cxnSp macro="">
      <xdr:nvCxnSpPr>
        <xdr:cNvPr id="651" name="直線コネクタ 650"/>
        <xdr:cNvCxnSpPr/>
      </xdr:nvCxnSpPr>
      <xdr:spPr>
        <a:xfrm>
          <a:off x="13166725" y="9688830"/>
          <a:ext cx="7239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2540</xdr:rowOff>
    </xdr:from>
    <xdr:to>
      <xdr:col>76</xdr:col>
      <xdr:colOff>165100</xdr:colOff>
      <xdr:row>56</xdr:row>
      <xdr:rowOff>104140</xdr:rowOff>
    </xdr:to>
    <xdr:sp macro="" textlink="">
      <xdr:nvSpPr>
        <xdr:cNvPr id="652" name="楕円 651"/>
        <xdr:cNvSpPr/>
      </xdr:nvSpPr>
      <xdr:spPr>
        <a:xfrm>
          <a:off x="123698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53340</xdr:rowOff>
    </xdr:from>
    <xdr:to>
      <xdr:col>81</xdr:col>
      <xdr:colOff>50800</xdr:colOff>
      <xdr:row>56</xdr:row>
      <xdr:rowOff>87630</xdr:rowOff>
    </xdr:to>
    <xdr:cxnSp macro="">
      <xdr:nvCxnSpPr>
        <xdr:cNvPr id="653" name="直線コネクタ 652"/>
        <xdr:cNvCxnSpPr/>
      </xdr:nvCxnSpPr>
      <xdr:spPr>
        <a:xfrm>
          <a:off x="12420600" y="9654540"/>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126365</xdr:rowOff>
    </xdr:from>
    <xdr:to>
      <xdr:col>72</xdr:col>
      <xdr:colOff>38100</xdr:colOff>
      <xdr:row>56</xdr:row>
      <xdr:rowOff>56515</xdr:rowOff>
    </xdr:to>
    <xdr:sp macro="" textlink="">
      <xdr:nvSpPr>
        <xdr:cNvPr id="654" name="楕円 653"/>
        <xdr:cNvSpPr/>
      </xdr:nvSpPr>
      <xdr:spPr>
        <a:xfrm>
          <a:off x="11623675" y="95561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xdr:rowOff>
    </xdr:from>
    <xdr:to>
      <xdr:col>76</xdr:col>
      <xdr:colOff>114300</xdr:colOff>
      <xdr:row>56</xdr:row>
      <xdr:rowOff>53340</xdr:rowOff>
    </xdr:to>
    <xdr:cxnSp macro="">
      <xdr:nvCxnSpPr>
        <xdr:cNvPr id="655" name="直線コネクタ 654"/>
        <xdr:cNvCxnSpPr/>
      </xdr:nvCxnSpPr>
      <xdr:spPr>
        <a:xfrm>
          <a:off x="11655425" y="9606915"/>
          <a:ext cx="7651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76835</xdr:rowOff>
    </xdr:from>
    <xdr:to>
      <xdr:col>67</xdr:col>
      <xdr:colOff>101600</xdr:colOff>
      <xdr:row>56</xdr:row>
      <xdr:rowOff>6985</xdr:rowOff>
    </xdr:to>
    <xdr:sp macro="" textlink="">
      <xdr:nvSpPr>
        <xdr:cNvPr id="656" name="楕円 655"/>
        <xdr:cNvSpPr/>
      </xdr:nvSpPr>
      <xdr:spPr>
        <a:xfrm>
          <a:off x="10848975"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127635</xdr:rowOff>
    </xdr:from>
    <xdr:to>
      <xdr:col>71</xdr:col>
      <xdr:colOff>177800</xdr:colOff>
      <xdr:row>56</xdr:row>
      <xdr:rowOff>5715</xdr:rowOff>
    </xdr:to>
    <xdr:cxnSp macro="">
      <xdr:nvCxnSpPr>
        <xdr:cNvPr id="657" name="直線コネクタ 656"/>
        <xdr:cNvCxnSpPr/>
      </xdr:nvCxnSpPr>
      <xdr:spPr>
        <a:xfrm>
          <a:off x="10899775" y="9557385"/>
          <a:ext cx="7556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135272</xdr:rowOff>
    </xdr:from>
    <xdr:ext cx="405111" cy="259045"/>
    <xdr:sp macro="" textlink="">
      <xdr:nvSpPr>
        <xdr:cNvPr id="658" name="n_1aveValue【保健センター・保健所】&#10;有形固定資産減価償却率"/>
        <xdr:cNvSpPr txBox="1"/>
      </xdr:nvSpPr>
      <xdr:spPr>
        <a:xfrm>
          <a:off x="129800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85742</xdr:rowOff>
    </xdr:from>
    <xdr:ext cx="405111" cy="259045"/>
    <xdr:sp macro="" textlink="">
      <xdr:nvSpPr>
        <xdr:cNvPr id="659" name="n_2aveValue【保健センター・保健所】&#10;有形固定資産減価償却率"/>
        <xdr:cNvSpPr txBox="1"/>
      </xdr:nvSpPr>
      <xdr:spPr>
        <a:xfrm>
          <a:off x="12246619"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660" name="n_3aveValue【保健センター・保健所】&#10;有形固定資産減価償却率"/>
        <xdr:cNvSpPr txBox="1"/>
      </xdr:nvSpPr>
      <xdr:spPr>
        <a:xfrm>
          <a:off x="1150049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24782</xdr:rowOff>
    </xdr:from>
    <xdr:ext cx="405111" cy="259045"/>
    <xdr:sp macro="" textlink="">
      <xdr:nvSpPr>
        <xdr:cNvPr id="661" name="n_4aveValue【保健センター・保健所】&#10;有形固定資産減価償却率"/>
        <xdr:cNvSpPr txBox="1"/>
      </xdr:nvSpPr>
      <xdr:spPr>
        <a:xfrm>
          <a:off x="1072579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154957</xdr:rowOff>
    </xdr:from>
    <xdr:ext cx="405111" cy="259045"/>
    <xdr:sp macro="" textlink="">
      <xdr:nvSpPr>
        <xdr:cNvPr id="662" name="n_1mainValue【保健センター・保健所】&#10;有形固定資産減価償却率"/>
        <xdr:cNvSpPr txBox="1"/>
      </xdr:nvSpPr>
      <xdr:spPr>
        <a:xfrm>
          <a:off x="129800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120667</xdr:rowOff>
    </xdr:from>
    <xdr:ext cx="405111" cy="259045"/>
    <xdr:sp macro="" textlink="">
      <xdr:nvSpPr>
        <xdr:cNvPr id="663" name="n_2mainValue【保健センター・保健所】&#10;有形固定資産減価償却率"/>
        <xdr:cNvSpPr txBox="1"/>
      </xdr:nvSpPr>
      <xdr:spPr>
        <a:xfrm>
          <a:off x="12246619"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73042</xdr:rowOff>
    </xdr:from>
    <xdr:ext cx="405111" cy="259045"/>
    <xdr:sp macro="" textlink="">
      <xdr:nvSpPr>
        <xdr:cNvPr id="664" name="n_3mainValue【保健センター・保健所】&#10;有形固定資産減価償却率"/>
        <xdr:cNvSpPr txBox="1"/>
      </xdr:nvSpPr>
      <xdr:spPr>
        <a:xfrm>
          <a:off x="11500494"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23512</xdr:rowOff>
    </xdr:from>
    <xdr:ext cx="405111" cy="259045"/>
    <xdr:sp macro="" textlink="">
      <xdr:nvSpPr>
        <xdr:cNvPr id="665" name="n_4mainValue【保健センター・保健所】&#10;有形固定資産減価償却率"/>
        <xdr:cNvSpPr txBox="1"/>
      </xdr:nvSpPr>
      <xdr:spPr>
        <a:xfrm>
          <a:off x="1072579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91" name="直線コネクタ 690"/>
        <xdr:cNvCxnSpPr/>
      </xdr:nvCxnSpPr>
      <xdr:spPr>
        <a:xfrm flipV="1">
          <a:off x="188461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2" name="【保健センター・保健所】&#10;一人当たり面積最小値テキスト"/>
        <xdr:cNvSpPr txBox="1"/>
      </xdr:nvSpPr>
      <xdr:spPr>
        <a:xfrm>
          <a:off x="188849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3" name="直線コネクタ 692"/>
        <xdr:cNvCxnSpPr/>
      </xdr:nvCxnSpPr>
      <xdr:spPr>
        <a:xfrm>
          <a:off x="18786475" y="110381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94" name="【保健センター・保健所】&#10;一人当たり面積最大値テキスト"/>
        <xdr:cNvSpPr txBox="1"/>
      </xdr:nvSpPr>
      <xdr:spPr>
        <a:xfrm>
          <a:off x="188849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95" name="直線コネクタ 694"/>
        <xdr:cNvCxnSpPr/>
      </xdr:nvCxnSpPr>
      <xdr:spPr>
        <a:xfrm>
          <a:off x="187864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96" name="【保健センター・保健所】&#10;一人当たり面積平均値テキスト"/>
        <xdr:cNvSpPr txBox="1"/>
      </xdr:nvSpPr>
      <xdr:spPr>
        <a:xfrm>
          <a:off x="188849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97" name="フローチャート: 判断 696"/>
        <xdr:cNvSpPr/>
      </xdr:nvSpPr>
      <xdr:spPr>
        <a:xfrm>
          <a:off x="187960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xdr:cNvSpPr/>
      </xdr:nvSpPr>
      <xdr:spPr>
        <a:xfrm>
          <a:off x="18100675" y="103668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9" name="フローチャート: 判断 698"/>
        <xdr:cNvSpPr/>
      </xdr:nvSpPr>
      <xdr:spPr>
        <a:xfrm>
          <a:off x="17325975"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00" name="フローチャート: 判断 699"/>
        <xdr:cNvSpPr/>
      </xdr:nvSpPr>
      <xdr:spPr>
        <a:xfrm>
          <a:off x="1657985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1" name="フローチャート: 判断 700"/>
        <xdr:cNvSpPr/>
      </xdr:nvSpPr>
      <xdr:spPr>
        <a:xfrm>
          <a:off x="15833725" y="1046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22678</xdr:rowOff>
    </xdr:from>
    <xdr:to>
      <xdr:col>116</xdr:col>
      <xdr:colOff>114300</xdr:colOff>
      <xdr:row>59</xdr:row>
      <xdr:rowOff>124278</xdr:rowOff>
    </xdr:to>
    <xdr:sp macro="" textlink="">
      <xdr:nvSpPr>
        <xdr:cNvPr id="707" name="楕円 706"/>
        <xdr:cNvSpPr/>
      </xdr:nvSpPr>
      <xdr:spPr>
        <a:xfrm>
          <a:off x="187960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45555</xdr:rowOff>
    </xdr:from>
    <xdr:ext cx="469744" cy="259045"/>
    <xdr:sp macro="" textlink="">
      <xdr:nvSpPr>
        <xdr:cNvPr id="708" name="【保健センター・保健所】&#10;一人当たり面積該当値テキスト"/>
        <xdr:cNvSpPr txBox="1"/>
      </xdr:nvSpPr>
      <xdr:spPr>
        <a:xfrm>
          <a:off x="18884900" y="99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709" name="楕円 708"/>
        <xdr:cNvSpPr/>
      </xdr:nvSpPr>
      <xdr:spPr>
        <a:xfrm>
          <a:off x="18100675" y="101382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73478</xdr:rowOff>
    </xdr:from>
    <xdr:to>
      <xdr:col>116</xdr:col>
      <xdr:colOff>63500</xdr:colOff>
      <xdr:row>59</xdr:row>
      <xdr:rowOff>73478</xdr:rowOff>
    </xdr:to>
    <xdr:cxnSp macro="">
      <xdr:nvCxnSpPr>
        <xdr:cNvPr id="710" name="直線コネクタ 709"/>
        <xdr:cNvCxnSpPr/>
      </xdr:nvCxnSpPr>
      <xdr:spPr>
        <a:xfrm>
          <a:off x="18132425" y="10189028"/>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711" name="楕円 710"/>
        <xdr:cNvSpPr/>
      </xdr:nvSpPr>
      <xdr:spPr>
        <a:xfrm>
          <a:off x="17325975"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73478</xdr:rowOff>
    </xdr:to>
    <xdr:cxnSp macro="">
      <xdr:nvCxnSpPr>
        <xdr:cNvPr id="712" name="直線コネクタ 711"/>
        <xdr:cNvCxnSpPr/>
      </xdr:nvCxnSpPr>
      <xdr:spPr>
        <a:xfrm>
          <a:off x="17376775" y="10189028"/>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22678</xdr:rowOff>
    </xdr:from>
    <xdr:to>
      <xdr:col>102</xdr:col>
      <xdr:colOff>165100</xdr:colOff>
      <xdr:row>59</xdr:row>
      <xdr:rowOff>124278</xdr:rowOff>
    </xdr:to>
    <xdr:sp macro="" textlink="">
      <xdr:nvSpPr>
        <xdr:cNvPr id="713" name="楕円 712"/>
        <xdr:cNvSpPr/>
      </xdr:nvSpPr>
      <xdr:spPr>
        <a:xfrm>
          <a:off x="1657985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73478</xdr:rowOff>
    </xdr:to>
    <xdr:cxnSp macro="">
      <xdr:nvCxnSpPr>
        <xdr:cNvPr id="714" name="直線コネクタ 713"/>
        <xdr:cNvCxnSpPr/>
      </xdr:nvCxnSpPr>
      <xdr:spPr>
        <a:xfrm>
          <a:off x="16630650" y="10189028"/>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22678</xdr:rowOff>
    </xdr:from>
    <xdr:to>
      <xdr:col>98</xdr:col>
      <xdr:colOff>38100</xdr:colOff>
      <xdr:row>59</xdr:row>
      <xdr:rowOff>124278</xdr:rowOff>
    </xdr:to>
    <xdr:sp macro="" textlink="">
      <xdr:nvSpPr>
        <xdr:cNvPr id="715" name="楕円 714"/>
        <xdr:cNvSpPr/>
      </xdr:nvSpPr>
      <xdr:spPr>
        <a:xfrm>
          <a:off x="15833725" y="101382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73478</xdr:rowOff>
    </xdr:from>
    <xdr:to>
      <xdr:col>102</xdr:col>
      <xdr:colOff>114300</xdr:colOff>
      <xdr:row>59</xdr:row>
      <xdr:rowOff>73478</xdr:rowOff>
    </xdr:to>
    <xdr:cxnSp macro="">
      <xdr:nvCxnSpPr>
        <xdr:cNvPr id="716" name="直線コネクタ 715"/>
        <xdr:cNvCxnSpPr/>
      </xdr:nvCxnSpPr>
      <xdr:spPr>
        <a:xfrm>
          <a:off x="15865475" y="1018902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7" name="n_1aveValue【保健センター・保健所】&#10;一人当たり面積"/>
        <xdr:cNvSpPr txBox="1"/>
      </xdr:nvSpPr>
      <xdr:spPr>
        <a:xfrm>
          <a:off x="1793247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18" name="n_2aveValue【保健センター・保健所】&#10;一人当たり面積"/>
        <xdr:cNvSpPr txBox="1"/>
      </xdr:nvSpPr>
      <xdr:spPr>
        <a:xfrm>
          <a:off x="1717047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19" name="n_3aveValue【保健センター・保健所】&#10;一人当たり面積"/>
        <xdr:cNvSpPr txBox="1"/>
      </xdr:nvSpPr>
      <xdr:spPr>
        <a:xfrm>
          <a:off x="16424352"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0" name="n_4aveValue【保健センター・保健所】&#10;一人当たり面積"/>
        <xdr:cNvSpPr txBox="1"/>
      </xdr:nvSpPr>
      <xdr:spPr>
        <a:xfrm>
          <a:off x="156782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721" name="n_1mainValue【保健センター・保健所】&#10;一人当たり面積"/>
        <xdr:cNvSpPr txBox="1"/>
      </xdr:nvSpPr>
      <xdr:spPr>
        <a:xfrm>
          <a:off x="1793247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722" name="n_2mainValue【保健センター・保健所】&#10;一人当たり面積"/>
        <xdr:cNvSpPr txBox="1"/>
      </xdr:nvSpPr>
      <xdr:spPr>
        <a:xfrm>
          <a:off x="1717047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140805</xdr:rowOff>
    </xdr:from>
    <xdr:ext cx="469744" cy="259045"/>
    <xdr:sp macro="" textlink="">
      <xdr:nvSpPr>
        <xdr:cNvPr id="723" name="n_3mainValue【保健センター・保健所】&#10;一人当たり面積"/>
        <xdr:cNvSpPr txBox="1"/>
      </xdr:nvSpPr>
      <xdr:spPr>
        <a:xfrm>
          <a:off x="16424352"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140805</xdr:rowOff>
    </xdr:from>
    <xdr:ext cx="469744" cy="259045"/>
    <xdr:sp macro="" textlink="">
      <xdr:nvSpPr>
        <xdr:cNvPr id="724" name="n_4mainValue【保健センター・保健所】&#10;一人当たり面積"/>
        <xdr:cNvSpPr txBox="1"/>
      </xdr:nvSpPr>
      <xdr:spPr>
        <a:xfrm>
          <a:off x="156782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0588625" y="1478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024271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0588625" y="1432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02427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0588625" y="1386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02427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0588625" y="1341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02427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47" name="直線コネクタ 746"/>
        <xdr:cNvCxnSpPr/>
      </xdr:nvCxnSpPr>
      <xdr:spPr>
        <a:xfrm flipV="1">
          <a:off x="13889989"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48" name="【消防施設】&#10;有形固定資産減価償却率最小値テキスト"/>
        <xdr:cNvSpPr txBox="1"/>
      </xdr:nvSpPr>
      <xdr:spPr>
        <a:xfrm>
          <a:off x="13928725"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49" name="直線コネクタ 748"/>
        <xdr:cNvCxnSpPr/>
      </xdr:nvCxnSpPr>
      <xdr:spPr>
        <a:xfrm>
          <a:off x="13801725" y="148239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50" name="【消防施設】&#10;有形固定資産減価償却率最大値テキスト"/>
        <xdr:cNvSpPr txBox="1"/>
      </xdr:nvSpPr>
      <xdr:spPr>
        <a:xfrm>
          <a:off x="13928725"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51" name="直線コネクタ 750"/>
        <xdr:cNvCxnSpPr/>
      </xdr:nvCxnSpPr>
      <xdr:spPr>
        <a:xfrm>
          <a:off x="13801725" y="13518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52" name="【消防施設】&#10;有形固定資産減価償却率平均値テキスト"/>
        <xdr:cNvSpPr txBox="1"/>
      </xdr:nvSpPr>
      <xdr:spPr>
        <a:xfrm>
          <a:off x="13928725"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53" name="フローチャート: 判断 752"/>
        <xdr:cNvSpPr/>
      </xdr:nvSpPr>
      <xdr:spPr>
        <a:xfrm>
          <a:off x="13839825" y="142267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54" name="フローチャート: 判断 753"/>
        <xdr:cNvSpPr/>
      </xdr:nvSpPr>
      <xdr:spPr>
        <a:xfrm>
          <a:off x="13115925"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5" name="フローチャート: 判断 754"/>
        <xdr:cNvSpPr/>
      </xdr:nvSpPr>
      <xdr:spPr>
        <a:xfrm>
          <a:off x="123698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56" name="フローチャート: 判断 755"/>
        <xdr:cNvSpPr/>
      </xdr:nvSpPr>
      <xdr:spPr>
        <a:xfrm>
          <a:off x="11623675" y="142130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57" name="フローチャート: 判断 756"/>
        <xdr:cNvSpPr/>
      </xdr:nvSpPr>
      <xdr:spPr>
        <a:xfrm>
          <a:off x="10848975"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763" name="楕円 762"/>
        <xdr:cNvSpPr/>
      </xdr:nvSpPr>
      <xdr:spPr>
        <a:xfrm>
          <a:off x="13839825" y="1410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67327</xdr:rowOff>
    </xdr:from>
    <xdr:ext cx="405111" cy="259045"/>
    <xdr:sp macro="" textlink="">
      <xdr:nvSpPr>
        <xdr:cNvPr id="764" name="【消防施設】&#10;有形固定資産減価償却率該当値テキスト"/>
        <xdr:cNvSpPr txBox="1"/>
      </xdr:nvSpPr>
      <xdr:spPr>
        <a:xfrm>
          <a:off x="13928725"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xdr:rowOff>
    </xdr:from>
    <xdr:to>
      <xdr:col>81</xdr:col>
      <xdr:colOff>101600</xdr:colOff>
      <xdr:row>82</xdr:row>
      <xdr:rowOff>114046</xdr:rowOff>
    </xdr:to>
    <xdr:sp macro="" textlink="">
      <xdr:nvSpPr>
        <xdr:cNvPr id="765" name="楕円 764"/>
        <xdr:cNvSpPr/>
      </xdr:nvSpPr>
      <xdr:spPr>
        <a:xfrm>
          <a:off x="13115925"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63246</xdr:rowOff>
    </xdr:from>
    <xdr:to>
      <xdr:col>85</xdr:col>
      <xdr:colOff>127000</xdr:colOff>
      <xdr:row>82</xdr:row>
      <xdr:rowOff>95250</xdr:rowOff>
    </xdr:to>
    <xdr:cxnSp macro="">
      <xdr:nvCxnSpPr>
        <xdr:cNvPr id="766" name="直線コネクタ 765"/>
        <xdr:cNvCxnSpPr/>
      </xdr:nvCxnSpPr>
      <xdr:spPr>
        <a:xfrm>
          <a:off x="13166725" y="14122146"/>
          <a:ext cx="7239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131318</xdr:rowOff>
    </xdr:from>
    <xdr:to>
      <xdr:col>76</xdr:col>
      <xdr:colOff>165100</xdr:colOff>
      <xdr:row>82</xdr:row>
      <xdr:rowOff>61468</xdr:rowOff>
    </xdr:to>
    <xdr:sp macro="" textlink="">
      <xdr:nvSpPr>
        <xdr:cNvPr id="767" name="楕円 766"/>
        <xdr:cNvSpPr/>
      </xdr:nvSpPr>
      <xdr:spPr>
        <a:xfrm>
          <a:off x="123698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xdr:rowOff>
    </xdr:from>
    <xdr:to>
      <xdr:col>81</xdr:col>
      <xdr:colOff>50800</xdr:colOff>
      <xdr:row>82</xdr:row>
      <xdr:rowOff>63246</xdr:rowOff>
    </xdr:to>
    <xdr:cxnSp macro="">
      <xdr:nvCxnSpPr>
        <xdr:cNvPr id="768" name="直線コネクタ 767"/>
        <xdr:cNvCxnSpPr/>
      </xdr:nvCxnSpPr>
      <xdr:spPr>
        <a:xfrm>
          <a:off x="12420600" y="14069568"/>
          <a:ext cx="746125"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74168</xdr:rowOff>
    </xdr:from>
    <xdr:to>
      <xdr:col>72</xdr:col>
      <xdr:colOff>38100</xdr:colOff>
      <xdr:row>82</xdr:row>
      <xdr:rowOff>4318</xdr:rowOff>
    </xdr:to>
    <xdr:sp macro="" textlink="">
      <xdr:nvSpPr>
        <xdr:cNvPr id="769" name="楕円 768"/>
        <xdr:cNvSpPr/>
      </xdr:nvSpPr>
      <xdr:spPr>
        <a:xfrm>
          <a:off x="11623675" y="139616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124968</xdr:rowOff>
    </xdr:from>
    <xdr:to>
      <xdr:col>76</xdr:col>
      <xdr:colOff>114300</xdr:colOff>
      <xdr:row>82</xdr:row>
      <xdr:rowOff>10668</xdr:rowOff>
    </xdr:to>
    <xdr:cxnSp macro="">
      <xdr:nvCxnSpPr>
        <xdr:cNvPr id="770" name="直線コネクタ 769"/>
        <xdr:cNvCxnSpPr/>
      </xdr:nvCxnSpPr>
      <xdr:spPr>
        <a:xfrm>
          <a:off x="11655425" y="14012418"/>
          <a:ext cx="7651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771" name="楕円 770"/>
        <xdr:cNvSpPr/>
      </xdr:nvSpPr>
      <xdr:spPr>
        <a:xfrm>
          <a:off x="10848975"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72389</xdr:rowOff>
    </xdr:from>
    <xdr:to>
      <xdr:col>71</xdr:col>
      <xdr:colOff>177800</xdr:colOff>
      <xdr:row>81</xdr:row>
      <xdr:rowOff>124968</xdr:rowOff>
    </xdr:to>
    <xdr:cxnSp macro="">
      <xdr:nvCxnSpPr>
        <xdr:cNvPr id="772" name="直線コネクタ 771"/>
        <xdr:cNvCxnSpPr/>
      </xdr:nvCxnSpPr>
      <xdr:spPr>
        <a:xfrm>
          <a:off x="10899775" y="13959839"/>
          <a:ext cx="75565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73" name="n_1aveValue【消防施設】&#10;有形固定資産減価償却率"/>
        <xdr:cNvSpPr txBox="1"/>
      </xdr:nvSpPr>
      <xdr:spPr>
        <a:xfrm>
          <a:off x="12980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74" name="n_2aveValue【消防施設】&#10;有形固定資産減価償却率"/>
        <xdr:cNvSpPr txBox="1"/>
      </xdr:nvSpPr>
      <xdr:spPr>
        <a:xfrm>
          <a:off x="12246619"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75" name="n_3aveValue【消防施設】&#10;有形固定資産減価償却率"/>
        <xdr:cNvSpPr txBox="1"/>
      </xdr:nvSpPr>
      <xdr:spPr>
        <a:xfrm>
          <a:off x="1150049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776" name="n_4aveValue【消防施設】&#10;有形固定資産減価償却率"/>
        <xdr:cNvSpPr txBox="1"/>
      </xdr:nvSpPr>
      <xdr:spPr>
        <a:xfrm>
          <a:off x="1072579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130573</xdr:rowOff>
    </xdr:from>
    <xdr:ext cx="405111" cy="259045"/>
    <xdr:sp macro="" textlink="">
      <xdr:nvSpPr>
        <xdr:cNvPr id="777" name="n_1mainValue【消防施設】&#10;有形固定資産減価償却率"/>
        <xdr:cNvSpPr txBox="1"/>
      </xdr:nvSpPr>
      <xdr:spPr>
        <a:xfrm>
          <a:off x="12980044" y="1384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77995</xdr:rowOff>
    </xdr:from>
    <xdr:ext cx="405111" cy="259045"/>
    <xdr:sp macro="" textlink="">
      <xdr:nvSpPr>
        <xdr:cNvPr id="778" name="n_2mainValue【消防施設】&#10;有形固定資産減価償却率"/>
        <xdr:cNvSpPr txBox="1"/>
      </xdr:nvSpPr>
      <xdr:spPr>
        <a:xfrm>
          <a:off x="12246619"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20845</xdr:rowOff>
    </xdr:from>
    <xdr:ext cx="405111" cy="259045"/>
    <xdr:sp macro="" textlink="">
      <xdr:nvSpPr>
        <xdr:cNvPr id="779" name="n_3mainValue【消防施設】&#10;有形固定資産減価償却率"/>
        <xdr:cNvSpPr txBox="1"/>
      </xdr:nvSpPr>
      <xdr:spPr>
        <a:xfrm>
          <a:off x="1150049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80" name="n_4mainValue【消防施設】&#10;有形固定資産減価償却率"/>
        <xdr:cNvSpPr txBox="1"/>
      </xdr:nvSpPr>
      <xdr:spPr>
        <a:xfrm>
          <a:off x="1072579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51633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805" name="直線コネクタ 804"/>
        <xdr:cNvCxnSpPr/>
      </xdr:nvCxnSpPr>
      <xdr:spPr>
        <a:xfrm flipV="1">
          <a:off x="188461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188849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18786475" y="1483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8" name="【消防施設】&#10;一人当たり面積最大値テキスト"/>
        <xdr:cNvSpPr txBox="1"/>
      </xdr:nvSpPr>
      <xdr:spPr>
        <a:xfrm>
          <a:off x="188849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9" name="直線コネクタ 808"/>
        <xdr:cNvCxnSpPr/>
      </xdr:nvCxnSpPr>
      <xdr:spPr>
        <a:xfrm>
          <a:off x="18786475" y="13315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810" name="【消防施設】&#10;一人当たり面積平均値テキスト"/>
        <xdr:cNvSpPr txBox="1"/>
      </xdr:nvSpPr>
      <xdr:spPr>
        <a:xfrm>
          <a:off x="188849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811" name="フローチャート: 判断 810"/>
        <xdr:cNvSpPr/>
      </xdr:nvSpPr>
      <xdr:spPr>
        <a:xfrm>
          <a:off x="187960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xdr:cNvSpPr/>
      </xdr:nvSpPr>
      <xdr:spPr>
        <a:xfrm>
          <a:off x="18100675" y="142557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813" name="フローチャート: 判断 812"/>
        <xdr:cNvSpPr/>
      </xdr:nvSpPr>
      <xdr:spPr>
        <a:xfrm>
          <a:off x="17325975"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4" name="フローチャート: 判断 813"/>
        <xdr:cNvSpPr/>
      </xdr:nvSpPr>
      <xdr:spPr>
        <a:xfrm>
          <a:off x="1657985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815" name="フローチャート: 判断 814"/>
        <xdr:cNvSpPr/>
      </xdr:nvSpPr>
      <xdr:spPr>
        <a:xfrm>
          <a:off x="15833725" y="142557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82550</xdr:rowOff>
    </xdr:from>
    <xdr:to>
      <xdr:col>116</xdr:col>
      <xdr:colOff>114300</xdr:colOff>
      <xdr:row>79</xdr:row>
      <xdr:rowOff>12700</xdr:rowOff>
    </xdr:to>
    <xdr:sp macro="" textlink="">
      <xdr:nvSpPr>
        <xdr:cNvPr id="821" name="楕円 820"/>
        <xdr:cNvSpPr/>
      </xdr:nvSpPr>
      <xdr:spPr>
        <a:xfrm>
          <a:off x="187960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105427</xdr:rowOff>
    </xdr:from>
    <xdr:ext cx="469744" cy="259045"/>
    <xdr:sp macro="" textlink="">
      <xdr:nvSpPr>
        <xdr:cNvPr id="822" name="【消防施設】&#10;一人当たり面積該当値テキスト"/>
        <xdr:cNvSpPr txBox="1"/>
      </xdr:nvSpPr>
      <xdr:spPr>
        <a:xfrm>
          <a:off x="18884900"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823" name="楕円 822"/>
        <xdr:cNvSpPr/>
      </xdr:nvSpPr>
      <xdr:spPr>
        <a:xfrm>
          <a:off x="18100675" y="13474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133350</xdr:rowOff>
    </xdr:from>
    <xdr:to>
      <xdr:col>116</xdr:col>
      <xdr:colOff>63500</xdr:colOff>
      <xdr:row>78</xdr:row>
      <xdr:rowOff>152400</xdr:rowOff>
    </xdr:to>
    <xdr:cxnSp macro="">
      <xdr:nvCxnSpPr>
        <xdr:cNvPr id="824" name="直線コネクタ 823"/>
        <xdr:cNvCxnSpPr/>
      </xdr:nvCxnSpPr>
      <xdr:spPr>
        <a:xfrm flipV="1">
          <a:off x="18132425" y="1350645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82550</xdr:rowOff>
    </xdr:from>
    <xdr:to>
      <xdr:col>107</xdr:col>
      <xdr:colOff>101600</xdr:colOff>
      <xdr:row>79</xdr:row>
      <xdr:rowOff>12700</xdr:rowOff>
    </xdr:to>
    <xdr:sp macro="" textlink="">
      <xdr:nvSpPr>
        <xdr:cNvPr id="825" name="楕円 824"/>
        <xdr:cNvSpPr/>
      </xdr:nvSpPr>
      <xdr:spPr>
        <a:xfrm>
          <a:off x="17325975"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133350</xdr:rowOff>
    </xdr:from>
    <xdr:to>
      <xdr:col>111</xdr:col>
      <xdr:colOff>177800</xdr:colOff>
      <xdr:row>78</xdr:row>
      <xdr:rowOff>152400</xdr:rowOff>
    </xdr:to>
    <xdr:cxnSp macro="">
      <xdr:nvCxnSpPr>
        <xdr:cNvPr id="826" name="直線コネクタ 825"/>
        <xdr:cNvCxnSpPr/>
      </xdr:nvCxnSpPr>
      <xdr:spPr>
        <a:xfrm>
          <a:off x="17376775" y="13506450"/>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82550</xdr:rowOff>
    </xdr:from>
    <xdr:to>
      <xdr:col>102</xdr:col>
      <xdr:colOff>165100</xdr:colOff>
      <xdr:row>79</xdr:row>
      <xdr:rowOff>12700</xdr:rowOff>
    </xdr:to>
    <xdr:sp macro="" textlink="">
      <xdr:nvSpPr>
        <xdr:cNvPr id="827" name="楕円 826"/>
        <xdr:cNvSpPr/>
      </xdr:nvSpPr>
      <xdr:spPr>
        <a:xfrm>
          <a:off x="1657985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133350</xdr:rowOff>
    </xdr:from>
    <xdr:to>
      <xdr:col>107</xdr:col>
      <xdr:colOff>50800</xdr:colOff>
      <xdr:row>78</xdr:row>
      <xdr:rowOff>133350</xdr:rowOff>
    </xdr:to>
    <xdr:cxnSp macro="">
      <xdr:nvCxnSpPr>
        <xdr:cNvPr id="828" name="直線コネクタ 827"/>
        <xdr:cNvCxnSpPr/>
      </xdr:nvCxnSpPr>
      <xdr:spPr>
        <a:xfrm>
          <a:off x="16630650" y="1350645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829" name="楕円 828"/>
        <xdr:cNvSpPr/>
      </xdr:nvSpPr>
      <xdr:spPr>
        <a:xfrm>
          <a:off x="15833725" y="13474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133350</xdr:rowOff>
    </xdr:from>
    <xdr:to>
      <xdr:col>102</xdr:col>
      <xdr:colOff>114300</xdr:colOff>
      <xdr:row>78</xdr:row>
      <xdr:rowOff>152400</xdr:rowOff>
    </xdr:to>
    <xdr:cxnSp macro="">
      <xdr:nvCxnSpPr>
        <xdr:cNvPr id="830" name="直線コネクタ 829"/>
        <xdr:cNvCxnSpPr/>
      </xdr:nvCxnSpPr>
      <xdr:spPr>
        <a:xfrm flipV="1">
          <a:off x="15865475" y="13506450"/>
          <a:ext cx="7651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xdr:cNvSpPr txBox="1"/>
      </xdr:nvSpPr>
      <xdr:spPr>
        <a:xfrm>
          <a:off x="1793247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156227</xdr:rowOff>
    </xdr:from>
    <xdr:ext cx="469744" cy="259045"/>
    <xdr:sp macro="" textlink="">
      <xdr:nvSpPr>
        <xdr:cNvPr id="832" name="n_2aveValue【消防施設】&#10;一人当たり面積"/>
        <xdr:cNvSpPr txBox="1"/>
      </xdr:nvSpPr>
      <xdr:spPr>
        <a:xfrm>
          <a:off x="1717047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33" name="n_3aveValue【消防施設】&#10;一人当たり面積"/>
        <xdr:cNvSpPr txBox="1"/>
      </xdr:nvSpPr>
      <xdr:spPr>
        <a:xfrm>
          <a:off x="16424352"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834" name="n_4aveValue【消防施設】&#10;一人当たり面積"/>
        <xdr:cNvSpPr txBox="1"/>
      </xdr:nvSpPr>
      <xdr:spPr>
        <a:xfrm>
          <a:off x="156782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835" name="n_1mainValue【消防施設】&#10;一人当たり面積"/>
        <xdr:cNvSpPr txBox="1"/>
      </xdr:nvSpPr>
      <xdr:spPr>
        <a:xfrm>
          <a:off x="1793247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29227</xdr:rowOff>
    </xdr:from>
    <xdr:ext cx="469744" cy="259045"/>
    <xdr:sp macro="" textlink="">
      <xdr:nvSpPr>
        <xdr:cNvPr id="836" name="n_2mainValue【消防施設】&#10;一人当たり面積"/>
        <xdr:cNvSpPr txBox="1"/>
      </xdr:nvSpPr>
      <xdr:spPr>
        <a:xfrm>
          <a:off x="1717047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29227</xdr:rowOff>
    </xdr:from>
    <xdr:ext cx="469744" cy="259045"/>
    <xdr:sp macro="" textlink="">
      <xdr:nvSpPr>
        <xdr:cNvPr id="837" name="n_3mainValue【消防施設】&#10;一人当たり面積"/>
        <xdr:cNvSpPr txBox="1"/>
      </xdr:nvSpPr>
      <xdr:spPr>
        <a:xfrm>
          <a:off x="16424352"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838" name="n_4mainValue【消防施設】&#10;一人当たり面積"/>
        <xdr:cNvSpPr txBox="1"/>
      </xdr:nvSpPr>
      <xdr:spPr>
        <a:xfrm>
          <a:off x="156782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64" name="直線コネクタ 863"/>
        <xdr:cNvCxnSpPr/>
      </xdr:nvCxnSpPr>
      <xdr:spPr>
        <a:xfrm flipV="1">
          <a:off x="13889989"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65" name="【庁舎】&#10;有形固定資産減価償却率最小値テキスト"/>
        <xdr:cNvSpPr txBox="1"/>
      </xdr:nvSpPr>
      <xdr:spPr>
        <a:xfrm>
          <a:off x="13928725"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66" name="直線コネクタ 865"/>
        <xdr:cNvCxnSpPr/>
      </xdr:nvCxnSpPr>
      <xdr:spPr>
        <a:xfrm>
          <a:off x="13801725" y="186940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67" name="【庁舎】&#10;有形固定資産減価償却率最大値テキスト"/>
        <xdr:cNvSpPr txBox="1"/>
      </xdr:nvSpPr>
      <xdr:spPr>
        <a:xfrm>
          <a:off x="13928725"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68" name="直線コネクタ 867"/>
        <xdr:cNvCxnSpPr/>
      </xdr:nvCxnSpPr>
      <xdr:spPr>
        <a:xfrm>
          <a:off x="13801725" y="172701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869" name="【庁舎】&#10;有形固定資産減価償却率平均値テキスト"/>
        <xdr:cNvSpPr txBox="1"/>
      </xdr:nvSpPr>
      <xdr:spPr>
        <a:xfrm>
          <a:off x="13928725"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70" name="フローチャート: 判断 869"/>
        <xdr:cNvSpPr/>
      </xdr:nvSpPr>
      <xdr:spPr>
        <a:xfrm>
          <a:off x="13839825" y="179035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71" name="フローチャート: 判断 870"/>
        <xdr:cNvSpPr/>
      </xdr:nvSpPr>
      <xdr:spPr>
        <a:xfrm>
          <a:off x="13115925"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72" name="フローチャート: 判断 871"/>
        <xdr:cNvSpPr/>
      </xdr:nvSpPr>
      <xdr:spPr>
        <a:xfrm>
          <a:off x="123698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3" name="フローチャート: 判断 872"/>
        <xdr:cNvSpPr/>
      </xdr:nvSpPr>
      <xdr:spPr>
        <a:xfrm>
          <a:off x="11623675" y="178594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74" name="フローチャート: 判断 873"/>
        <xdr:cNvSpPr/>
      </xdr:nvSpPr>
      <xdr:spPr>
        <a:xfrm>
          <a:off x="10848975"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880" name="楕円 879"/>
        <xdr:cNvSpPr/>
      </xdr:nvSpPr>
      <xdr:spPr>
        <a:xfrm>
          <a:off x="13839825" y="178072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170741</xdr:rowOff>
    </xdr:from>
    <xdr:ext cx="405111" cy="259045"/>
    <xdr:sp macro="" textlink="">
      <xdr:nvSpPr>
        <xdr:cNvPr id="881" name="【庁舎】&#10;有形固定資産減価償却率該当値テキスト"/>
        <xdr:cNvSpPr txBox="1"/>
      </xdr:nvSpPr>
      <xdr:spPr>
        <a:xfrm>
          <a:off x="13928725" y="1765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882" name="楕円 881"/>
        <xdr:cNvSpPr/>
      </xdr:nvSpPr>
      <xdr:spPr>
        <a:xfrm>
          <a:off x="13115925"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104</xdr:row>
      <xdr:rowOff>27214</xdr:rowOff>
    </xdr:to>
    <xdr:cxnSp macro="">
      <xdr:nvCxnSpPr>
        <xdr:cNvPr id="883" name="直線コネクタ 882"/>
        <xdr:cNvCxnSpPr/>
      </xdr:nvCxnSpPr>
      <xdr:spPr>
        <a:xfrm>
          <a:off x="13166725" y="17825357"/>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89081</xdr:rowOff>
    </xdr:from>
    <xdr:to>
      <xdr:col>76</xdr:col>
      <xdr:colOff>165100</xdr:colOff>
      <xdr:row>104</xdr:row>
      <xdr:rowOff>19231</xdr:rowOff>
    </xdr:to>
    <xdr:sp macro="" textlink="">
      <xdr:nvSpPr>
        <xdr:cNvPr id="884" name="楕円 883"/>
        <xdr:cNvSpPr/>
      </xdr:nvSpPr>
      <xdr:spPr>
        <a:xfrm>
          <a:off x="123698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139881</xdr:rowOff>
    </xdr:from>
    <xdr:to>
      <xdr:col>81</xdr:col>
      <xdr:colOff>50800</xdr:colOff>
      <xdr:row>103</xdr:row>
      <xdr:rowOff>166007</xdr:rowOff>
    </xdr:to>
    <xdr:cxnSp macro="">
      <xdr:nvCxnSpPr>
        <xdr:cNvPr id="885" name="直線コネクタ 884"/>
        <xdr:cNvCxnSpPr/>
      </xdr:nvCxnSpPr>
      <xdr:spPr>
        <a:xfrm>
          <a:off x="12420600" y="17799231"/>
          <a:ext cx="74612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886" name="楕円 885"/>
        <xdr:cNvSpPr/>
      </xdr:nvSpPr>
      <xdr:spPr>
        <a:xfrm>
          <a:off x="11623675" y="177157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107224</xdr:rowOff>
    </xdr:from>
    <xdr:to>
      <xdr:col>76</xdr:col>
      <xdr:colOff>114300</xdr:colOff>
      <xdr:row>103</xdr:row>
      <xdr:rowOff>139881</xdr:rowOff>
    </xdr:to>
    <xdr:cxnSp macro="">
      <xdr:nvCxnSpPr>
        <xdr:cNvPr id="887" name="直線コネクタ 886"/>
        <xdr:cNvCxnSpPr/>
      </xdr:nvCxnSpPr>
      <xdr:spPr>
        <a:xfrm>
          <a:off x="11655425" y="17766574"/>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25400</xdr:rowOff>
    </xdr:from>
    <xdr:to>
      <xdr:col>67</xdr:col>
      <xdr:colOff>101600</xdr:colOff>
      <xdr:row>103</xdr:row>
      <xdr:rowOff>127000</xdr:rowOff>
    </xdr:to>
    <xdr:sp macro="" textlink="">
      <xdr:nvSpPr>
        <xdr:cNvPr id="888" name="楕円 887"/>
        <xdr:cNvSpPr/>
      </xdr:nvSpPr>
      <xdr:spPr>
        <a:xfrm>
          <a:off x="10848975"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76200</xdr:rowOff>
    </xdr:from>
    <xdr:to>
      <xdr:col>71</xdr:col>
      <xdr:colOff>177800</xdr:colOff>
      <xdr:row>103</xdr:row>
      <xdr:rowOff>107224</xdr:rowOff>
    </xdr:to>
    <xdr:cxnSp macro="">
      <xdr:nvCxnSpPr>
        <xdr:cNvPr id="889" name="直線コネクタ 888"/>
        <xdr:cNvCxnSpPr/>
      </xdr:nvCxnSpPr>
      <xdr:spPr>
        <a:xfrm>
          <a:off x="10899775" y="17735550"/>
          <a:ext cx="7556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890" name="n_1aveValue【庁舎】&#10;有形固定資産減価償却率"/>
        <xdr:cNvSpPr txBox="1"/>
      </xdr:nvSpPr>
      <xdr:spPr>
        <a:xfrm>
          <a:off x="12980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91" name="n_2aveValue【庁舎】&#10;有形固定資産減価償却率"/>
        <xdr:cNvSpPr txBox="1"/>
      </xdr:nvSpPr>
      <xdr:spPr>
        <a:xfrm>
          <a:off x="12246619"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92" name="n_3aveValue【庁舎】&#10;有形固定資産減価償却率"/>
        <xdr:cNvSpPr txBox="1"/>
      </xdr:nvSpPr>
      <xdr:spPr>
        <a:xfrm>
          <a:off x="1150049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52813</xdr:rowOff>
    </xdr:from>
    <xdr:ext cx="405111" cy="259045"/>
    <xdr:sp macro="" textlink="">
      <xdr:nvSpPr>
        <xdr:cNvPr id="893" name="n_4aveValue【庁舎】&#10;有形固定資産減価償却率"/>
        <xdr:cNvSpPr txBox="1"/>
      </xdr:nvSpPr>
      <xdr:spPr>
        <a:xfrm>
          <a:off x="1072579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61884</xdr:rowOff>
    </xdr:from>
    <xdr:ext cx="405111" cy="259045"/>
    <xdr:sp macro="" textlink="">
      <xdr:nvSpPr>
        <xdr:cNvPr id="894" name="n_1mainValue【庁舎】&#10;有形固定資産減価償却率"/>
        <xdr:cNvSpPr txBox="1"/>
      </xdr:nvSpPr>
      <xdr:spPr>
        <a:xfrm>
          <a:off x="12980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35758</xdr:rowOff>
    </xdr:from>
    <xdr:ext cx="405111" cy="259045"/>
    <xdr:sp macro="" textlink="">
      <xdr:nvSpPr>
        <xdr:cNvPr id="895" name="n_2mainValue【庁舎】&#10;有形固定資産減価償却率"/>
        <xdr:cNvSpPr txBox="1"/>
      </xdr:nvSpPr>
      <xdr:spPr>
        <a:xfrm>
          <a:off x="12246619"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896" name="n_3mainValue【庁舎】&#10;有形固定資産減価償却率"/>
        <xdr:cNvSpPr txBox="1"/>
      </xdr:nvSpPr>
      <xdr:spPr>
        <a:xfrm>
          <a:off x="1150049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143527</xdr:rowOff>
    </xdr:from>
    <xdr:ext cx="405111" cy="259045"/>
    <xdr:sp macro="" textlink="">
      <xdr:nvSpPr>
        <xdr:cNvPr id="897" name="n_4mainValue【庁舎】&#10;有形固定資産減価償却率"/>
        <xdr:cNvSpPr txBox="1"/>
      </xdr:nvSpPr>
      <xdr:spPr>
        <a:xfrm>
          <a:off x="1072579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921" name="直線コネクタ 920"/>
        <xdr:cNvCxnSpPr/>
      </xdr:nvCxnSpPr>
      <xdr:spPr>
        <a:xfrm flipV="1">
          <a:off x="188461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2" name="【庁舎】&#10;一人当たり面積最小値テキスト"/>
        <xdr:cNvSpPr txBox="1"/>
      </xdr:nvSpPr>
      <xdr:spPr>
        <a:xfrm>
          <a:off x="188849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3" name="直線コネクタ 922"/>
        <xdr:cNvCxnSpPr/>
      </xdr:nvCxnSpPr>
      <xdr:spPr>
        <a:xfrm>
          <a:off x="18786475" y="1853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924" name="【庁舎】&#10;一人当たり面積最大値テキスト"/>
        <xdr:cNvSpPr txBox="1"/>
      </xdr:nvSpPr>
      <xdr:spPr>
        <a:xfrm>
          <a:off x="188849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925" name="直線コネクタ 924"/>
        <xdr:cNvCxnSpPr/>
      </xdr:nvCxnSpPr>
      <xdr:spPr>
        <a:xfrm>
          <a:off x="18786475" y="17324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926" name="【庁舎】&#10;一人当たり面積平均値テキスト"/>
        <xdr:cNvSpPr txBox="1"/>
      </xdr:nvSpPr>
      <xdr:spPr>
        <a:xfrm>
          <a:off x="188849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7" name="フローチャート: 判断 926"/>
        <xdr:cNvSpPr/>
      </xdr:nvSpPr>
      <xdr:spPr>
        <a:xfrm>
          <a:off x="187960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928" name="フローチャート: 判断 927"/>
        <xdr:cNvSpPr/>
      </xdr:nvSpPr>
      <xdr:spPr>
        <a:xfrm>
          <a:off x="18100675" y="180809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9" name="フローチャート: 判断 928"/>
        <xdr:cNvSpPr/>
      </xdr:nvSpPr>
      <xdr:spPr>
        <a:xfrm>
          <a:off x="17325975"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30" name="フローチャート: 判断 929"/>
        <xdr:cNvSpPr/>
      </xdr:nvSpPr>
      <xdr:spPr>
        <a:xfrm>
          <a:off x="1657985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31" name="フローチャート: 判断 930"/>
        <xdr:cNvSpPr/>
      </xdr:nvSpPr>
      <xdr:spPr>
        <a:xfrm>
          <a:off x="15833725" y="180886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xdr:rowOff>
    </xdr:from>
    <xdr:to>
      <xdr:col>116</xdr:col>
      <xdr:colOff>114300</xdr:colOff>
      <xdr:row>104</xdr:row>
      <xdr:rowOff>107950</xdr:rowOff>
    </xdr:to>
    <xdr:sp macro="" textlink="">
      <xdr:nvSpPr>
        <xdr:cNvPr id="937" name="楕円 936"/>
        <xdr:cNvSpPr/>
      </xdr:nvSpPr>
      <xdr:spPr>
        <a:xfrm>
          <a:off x="187960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29227</xdr:rowOff>
    </xdr:from>
    <xdr:ext cx="469744" cy="259045"/>
    <xdr:sp macro="" textlink="">
      <xdr:nvSpPr>
        <xdr:cNvPr id="938" name="【庁舎】&#10;一人当たり面積該当値テキスト"/>
        <xdr:cNvSpPr txBox="1"/>
      </xdr:nvSpPr>
      <xdr:spPr>
        <a:xfrm>
          <a:off x="188849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939" name="楕円 938"/>
        <xdr:cNvSpPr/>
      </xdr:nvSpPr>
      <xdr:spPr>
        <a:xfrm>
          <a:off x="18100675" y="178371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57150</xdr:rowOff>
    </xdr:from>
    <xdr:to>
      <xdr:col>116</xdr:col>
      <xdr:colOff>63500</xdr:colOff>
      <xdr:row>104</xdr:row>
      <xdr:rowOff>57150</xdr:rowOff>
    </xdr:to>
    <xdr:cxnSp macro="">
      <xdr:nvCxnSpPr>
        <xdr:cNvPr id="940" name="直線コネクタ 939"/>
        <xdr:cNvCxnSpPr/>
      </xdr:nvCxnSpPr>
      <xdr:spPr>
        <a:xfrm>
          <a:off x="18132425" y="1788795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xdr:rowOff>
    </xdr:from>
    <xdr:to>
      <xdr:col>107</xdr:col>
      <xdr:colOff>101600</xdr:colOff>
      <xdr:row>104</xdr:row>
      <xdr:rowOff>107950</xdr:rowOff>
    </xdr:to>
    <xdr:sp macro="" textlink="">
      <xdr:nvSpPr>
        <xdr:cNvPr id="941" name="楕円 940"/>
        <xdr:cNvSpPr/>
      </xdr:nvSpPr>
      <xdr:spPr>
        <a:xfrm>
          <a:off x="17325975"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57150</xdr:rowOff>
    </xdr:from>
    <xdr:to>
      <xdr:col>111</xdr:col>
      <xdr:colOff>177800</xdr:colOff>
      <xdr:row>104</xdr:row>
      <xdr:rowOff>57150</xdr:rowOff>
    </xdr:to>
    <xdr:cxnSp macro="">
      <xdr:nvCxnSpPr>
        <xdr:cNvPr id="942" name="直線コネクタ 941"/>
        <xdr:cNvCxnSpPr/>
      </xdr:nvCxnSpPr>
      <xdr:spPr>
        <a:xfrm>
          <a:off x="17376775" y="178879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xdr:rowOff>
    </xdr:from>
    <xdr:to>
      <xdr:col>102</xdr:col>
      <xdr:colOff>165100</xdr:colOff>
      <xdr:row>104</xdr:row>
      <xdr:rowOff>107950</xdr:rowOff>
    </xdr:to>
    <xdr:sp macro="" textlink="">
      <xdr:nvSpPr>
        <xdr:cNvPr id="943" name="楕円 942"/>
        <xdr:cNvSpPr/>
      </xdr:nvSpPr>
      <xdr:spPr>
        <a:xfrm>
          <a:off x="1657985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57150</xdr:rowOff>
    </xdr:from>
    <xdr:to>
      <xdr:col>107</xdr:col>
      <xdr:colOff>50800</xdr:colOff>
      <xdr:row>104</xdr:row>
      <xdr:rowOff>57150</xdr:rowOff>
    </xdr:to>
    <xdr:cxnSp macro="">
      <xdr:nvCxnSpPr>
        <xdr:cNvPr id="944" name="直線コネクタ 943"/>
        <xdr:cNvCxnSpPr/>
      </xdr:nvCxnSpPr>
      <xdr:spPr>
        <a:xfrm>
          <a:off x="16630650" y="1788795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21589</xdr:rowOff>
    </xdr:from>
    <xdr:to>
      <xdr:col>98</xdr:col>
      <xdr:colOff>38100</xdr:colOff>
      <xdr:row>104</xdr:row>
      <xdr:rowOff>123189</xdr:rowOff>
    </xdr:to>
    <xdr:sp macro="" textlink="">
      <xdr:nvSpPr>
        <xdr:cNvPr id="945" name="楕円 944"/>
        <xdr:cNvSpPr/>
      </xdr:nvSpPr>
      <xdr:spPr>
        <a:xfrm>
          <a:off x="15833725" y="178523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57150</xdr:rowOff>
    </xdr:from>
    <xdr:to>
      <xdr:col>102</xdr:col>
      <xdr:colOff>114300</xdr:colOff>
      <xdr:row>104</xdr:row>
      <xdr:rowOff>72389</xdr:rowOff>
    </xdr:to>
    <xdr:cxnSp macro="">
      <xdr:nvCxnSpPr>
        <xdr:cNvPr id="946" name="直線コネクタ 945"/>
        <xdr:cNvCxnSpPr/>
      </xdr:nvCxnSpPr>
      <xdr:spPr>
        <a:xfrm flipV="1">
          <a:off x="15865475" y="17887950"/>
          <a:ext cx="765175"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947" name="n_1aveValue【庁舎】&#10;一人当たり面積"/>
        <xdr:cNvSpPr txBox="1"/>
      </xdr:nvSpPr>
      <xdr:spPr>
        <a:xfrm>
          <a:off x="1793247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48" name="n_2aveValue【庁舎】&#10;一人当たり面積"/>
        <xdr:cNvSpPr txBox="1"/>
      </xdr:nvSpPr>
      <xdr:spPr>
        <a:xfrm>
          <a:off x="1717047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49" name="n_3aveValue【庁舎】&#10;一人当たり面積"/>
        <xdr:cNvSpPr txBox="1"/>
      </xdr:nvSpPr>
      <xdr:spPr>
        <a:xfrm>
          <a:off x="16424352"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7638</xdr:rowOff>
    </xdr:from>
    <xdr:ext cx="469744" cy="259045"/>
    <xdr:sp macro="" textlink="">
      <xdr:nvSpPr>
        <xdr:cNvPr id="950" name="n_4aveValue【庁舎】&#10;一人当たり面積"/>
        <xdr:cNvSpPr txBox="1"/>
      </xdr:nvSpPr>
      <xdr:spPr>
        <a:xfrm>
          <a:off x="156782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951" name="n_1mainValue【庁舎】&#10;一人当たり面積"/>
        <xdr:cNvSpPr txBox="1"/>
      </xdr:nvSpPr>
      <xdr:spPr>
        <a:xfrm>
          <a:off x="1793247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124477</xdr:rowOff>
    </xdr:from>
    <xdr:ext cx="469744" cy="259045"/>
    <xdr:sp macro="" textlink="">
      <xdr:nvSpPr>
        <xdr:cNvPr id="952" name="n_2mainValue【庁舎】&#10;一人当たり面積"/>
        <xdr:cNvSpPr txBox="1"/>
      </xdr:nvSpPr>
      <xdr:spPr>
        <a:xfrm>
          <a:off x="1717047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124477</xdr:rowOff>
    </xdr:from>
    <xdr:ext cx="469744" cy="259045"/>
    <xdr:sp macro="" textlink="">
      <xdr:nvSpPr>
        <xdr:cNvPr id="953" name="n_3mainValue【庁舎】&#10;一人当たり面積"/>
        <xdr:cNvSpPr txBox="1"/>
      </xdr:nvSpPr>
      <xdr:spPr>
        <a:xfrm>
          <a:off x="16424352"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139716</xdr:rowOff>
    </xdr:from>
    <xdr:ext cx="469744" cy="259045"/>
    <xdr:sp macro="" textlink="">
      <xdr:nvSpPr>
        <xdr:cNvPr id="954" name="n_4mainValue【庁舎】&#10;一人当たり面積"/>
        <xdr:cNvSpPr txBox="1"/>
      </xdr:nvSpPr>
      <xdr:spPr>
        <a:xfrm>
          <a:off x="156782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類似団体内平均と比較して特に有形固定資産減価償却率が高くなっている施設は、体育館・プール、一般廃棄物処理施設であり、特に低くなっている施設は、市民会館、保健センター・保健所、庁舎である。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体育館・プールについては、老朽化した尾島体育館の建替え工事を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から行っており、今後は有形固定資産減価償却率の低下が見込まれる。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に新しい市民会館が完成し、有形固定資産減価償却率は大幅に低下、一人当たり面積は増加している。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一般廃棄物処理施設については、大規模修繕を繰り返している清掃センターについて、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から周辺自治体による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市外</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町広域清掃組合にて建設事業を行っているため、有形固定資産減価償却率の低下及び、一人当たり有形固定資産（償却資産）額の増加が見込まれる。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224,415
212,728
175.54
78,869,741
76,221,541
1,946,639
45,599,184
60,656,992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平均及び群馬県内平均を上回っている。市税（個人市民税や法人市民税など）に支えられ、類似団体と比べても高い財政力指数を維持している。今後も、自主財源の確保などにより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132080</xdr:rowOff>
    </xdr:from>
    <xdr:to>
      <xdr:col>23</xdr:col>
      <xdr:colOff>133350</xdr:colOff>
      <xdr:row>38</xdr:row>
      <xdr:rowOff>156210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6471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132080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39</xdr:row>
      <xdr:rowOff>33020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5989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33020</xdr:rowOff>
    </xdr:from>
    <xdr:to>
      <xdr:col>11</xdr:col>
      <xdr:colOff>31750</xdr:colOff>
      <xdr:row>39</xdr:row>
      <xdr:rowOff>105410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719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105410</xdr:rowOff>
    </xdr:from>
    <xdr:to>
      <xdr:col>23</xdr:col>
      <xdr:colOff>184150</xdr:colOff>
      <xdr:row>39</xdr:row>
      <xdr:rowOff>35560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121937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81280</xdr:rowOff>
    </xdr:from>
    <xdr:to>
      <xdr:col>19</xdr:col>
      <xdr:colOff>184150</xdr:colOff>
      <xdr:row>39</xdr:row>
      <xdr:rowOff>11430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21607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153670</xdr:rowOff>
    </xdr:from>
    <xdr:to>
      <xdr:col>11</xdr:col>
      <xdr:colOff>82550</xdr:colOff>
      <xdr:row>39</xdr:row>
      <xdr:rowOff>83820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93997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回り、全国平均及び群馬県内平均を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百万円ほど増加したほか、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法人市民税の大幅な減を主な要因として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百万円減少したことにより悪化となった。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新型コロナウイルス感染症拡大に伴う景気の落ち込みにより税収は厳しい状況が予想されるため、自主財源の確保とともに公共施設の適正な維持管理など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経常的経費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66</xdr:row>
      <xdr:rowOff>159766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60430"/>
          <a:ext cx="8382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75438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6043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65</xdr:row>
      <xdr:rowOff>75438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62564"/>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64</xdr:row>
      <xdr:rowOff>58674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6256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108966</xdr:rowOff>
    </xdr:from>
    <xdr:to>
      <xdr:col>23</xdr:col>
      <xdr:colOff>184150</xdr:colOff>
      <xdr:row>67</xdr:row>
      <xdr:rowOff>39116</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81043</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3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円増加し、全国平均、群馬県平均を下回っているが、類似団体平均は上回っている。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組織の効率化を図り適正な定員管理を行うことで人件費を抑制するとともに、業務の見直しによる物件費の縮減に努めたい。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88784</xdr:rowOff>
    </xdr:from>
    <xdr:to>
      <xdr:col>23</xdr:col>
      <xdr:colOff>133350</xdr:colOff>
      <xdr:row>84</xdr:row>
      <xdr:rowOff>151924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90584"/>
          <a:ext cx="838200" cy="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78067</xdr:rowOff>
    </xdr:from>
    <xdr:to>
      <xdr:col>19</xdr:col>
      <xdr:colOff>133350</xdr:colOff>
      <xdr:row>84</xdr:row>
      <xdr:rowOff>88784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79867"/>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63205</xdr:rowOff>
    </xdr:from>
    <xdr:to>
      <xdr:col>15</xdr:col>
      <xdr:colOff>82550</xdr:colOff>
      <xdr:row>84</xdr:row>
      <xdr:rowOff>78067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65005"/>
          <a:ext cx="889000" cy="1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63205</xdr:rowOff>
    </xdr:from>
    <xdr:to>
      <xdr:col>11</xdr:col>
      <xdr:colOff>31750</xdr:colOff>
      <xdr:row>84</xdr:row>
      <xdr:rowOff>70385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465005"/>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132976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101124</xdr:rowOff>
    </xdr:from>
    <xdr:to>
      <xdr:col>23</xdr:col>
      <xdr:colOff>184150</xdr:colOff>
      <xdr:row>85</xdr:row>
      <xdr:rowOff>31274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0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73201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7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37984</xdr:rowOff>
    </xdr:from>
    <xdr:to>
      <xdr:col>19</xdr:col>
      <xdr:colOff>184150</xdr:colOff>
      <xdr:row>84</xdr:row>
      <xdr:rowOff>139584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124361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2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27267</xdr:rowOff>
    </xdr:from>
    <xdr:to>
      <xdr:col>15</xdr:col>
      <xdr:colOff>133350</xdr:colOff>
      <xdr:row>84</xdr:row>
      <xdr:rowOff>128867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2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113644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1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12405</xdr:rowOff>
    </xdr:from>
    <xdr:to>
      <xdr:col>11</xdr:col>
      <xdr:colOff>82550</xdr:colOff>
      <xdr:row>84</xdr:row>
      <xdr:rowOff>114005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98782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19585</xdr:rowOff>
    </xdr:from>
    <xdr:to>
      <xdr:col>7</xdr:col>
      <xdr:colOff>31750</xdr:colOff>
      <xdr:row>84</xdr:row>
      <xdr:rowOff>121185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105962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0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全国町村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合併による給与格差の是正を行ったことが主な要因となり、平成２９年度以前のラスパイレス指数は１００を超えているが、平成２７年度以降は減少傾向にあり、平成３０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年度と同様に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１００となった。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今後もより一層の給与適正化に努めていきたい。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51859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112184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251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41275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854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人悪化したが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、類似団体、全国及び群馬県内平均を下回っている。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平成１８年度から始まった定員適正化計画において、１０年間で４００人の職員削減を掲げ、目標を達成することができた。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今後の職員数は横ばいになると考えられるが、組織機構の見直しと適正な人員配置を行いながら、定員管理を行っていく。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117898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9283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105833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9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129963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39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60</xdr:row>
      <xdr:rowOff>170180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169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166810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55033</xdr:rowOff>
    </xdr:from>
    <xdr:to>
      <xdr:col>73</xdr:col>
      <xdr:colOff>44450</xdr:colOff>
      <xdr:row>60</xdr:row>
      <xdr:rowOff>156633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166810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34307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し、全国平均、群馬県平均を下回っているが、類似団体平均を上回っている。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公営企業に要する経費の財源とする地方債償還に相当するものが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が大きくなったため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が改善した。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市債現在高は減少傾向にあり、引き続き市債事業を厳選し、「償還元金を超えない市債の発行」を堅持することにより、比率の抑制に努めていく。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81945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884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81945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42</xdr:row>
      <xdr:rowOff>2419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9990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59872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033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全国平均よりも低くなったが、類似団体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及び群馬県平均より高くなっている。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標準税収入額の増加により標準財政規模が大きくなったことに加え、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「償還元金を超えない市債の発行」の堅持により市債残高が減少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健全な財政運営のため、今後も市債残高の更なる縮減に努めていく。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10341</xdr:rowOff>
    </xdr:from>
    <xdr:to>
      <xdr:col>81</xdr:col>
      <xdr:colOff>44450</xdr:colOff>
      <xdr:row>15</xdr:row>
      <xdr:rowOff>145929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82091"/>
          <a:ext cx="8382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145929</xdr:rowOff>
    </xdr:from>
    <xdr:to>
      <xdr:col>77</xdr:col>
      <xdr:colOff>44450</xdr:colOff>
      <xdr:row>16</xdr:row>
      <xdr:rowOff>50316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1767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50316</xdr:rowOff>
    </xdr:from>
    <xdr:to>
      <xdr:col>72</xdr:col>
      <xdr:colOff>203200</xdr:colOff>
      <xdr:row>16</xdr:row>
      <xdr:rowOff>151432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9351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151432</xdr:rowOff>
    </xdr:from>
    <xdr:to>
      <xdr:col>68</xdr:col>
      <xdr:colOff>152400</xdr:colOff>
      <xdr:row>16</xdr:row>
      <xdr:rowOff>164072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9463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130991</xdr:rowOff>
    </xdr:from>
    <xdr:to>
      <xdr:col>81</xdr:col>
      <xdr:colOff>95250</xdr:colOff>
      <xdr:row>15</xdr:row>
      <xdr:rowOff>61141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103068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0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95129</xdr:rowOff>
    </xdr:from>
    <xdr:to>
      <xdr:col>77</xdr:col>
      <xdr:colOff>95250</xdr:colOff>
      <xdr:row>16</xdr:row>
      <xdr:rowOff>25279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10056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53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170966</xdr:rowOff>
    </xdr:from>
    <xdr:to>
      <xdr:col>73</xdr:col>
      <xdr:colOff>44450</xdr:colOff>
      <xdr:row>16</xdr:row>
      <xdr:rowOff>101116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85893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100632</xdr:rowOff>
    </xdr:from>
    <xdr:to>
      <xdr:col>68</xdr:col>
      <xdr:colOff>203200</xdr:colOff>
      <xdr:row>17</xdr:row>
      <xdr:rowOff>30782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15559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3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113272</xdr:rowOff>
    </xdr:from>
    <xdr:to>
      <xdr:col>64</xdr:col>
      <xdr:colOff>152400</xdr:colOff>
      <xdr:row>17</xdr:row>
      <xdr:rowOff>43422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28199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224,415
212,728
175.54
78,869,741
76,221,541
1,946,639
45,599,184
60,656,992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平均と同率、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全国平均よりも下回っている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、群馬県平均より上回っている。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人件費全体は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前年を下回っているが、分母である経常一般財源収入額が減少したこと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対前年度比で悪化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今後も組織機構の見直しと適正な人員配置を行いながら、引き続き人件費の抑制に努めていく。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143328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087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0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118836</xdr:rowOff>
    </xdr:from>
    <xdr:to>
      <xdr:col>15</xdr:col>
      <xdr:colOff>98425</xdr:colOff>
      <xdr:row>36</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195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37</xdr:row>
      <xdr:rowOff>69850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195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64605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68036</xdr:rowOff>
    </xdr:from>
    <xdr:to>
      <xdr:col>11</xdr:col>
      <xdr:colOff>60325</xdr:colOff>
      <xdr:row>35</xdr:row>
      <xdr:rowOff>169636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8363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した。類似団体、全国及び群馬県平均を上回っている。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放課後児童クラブ等業務委託料などの委託料が増加したほか、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賃金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今後も既存事業の見直し並びに臨時・嘱託職員の適正な人員配置など、経費の抑制に努めていく。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158750</xdr:rowOff>
    </xdr:from>
    <xdr:to>
      <xdr:col>82</xdr:col>
      <xdr:colOff>107950</xdr:colOff>
      <xdr:row>21</xdr:row>
      <xdr:rowOff>57150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4163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158750</xdr:rowOff>
    </xdr:from>
    <xdr:to>
      <xdr:col>78</xdr:col>
      <xdr:colOff>69850</xdr:colOff>
      <xdr:row>20</xdr:row>
      <xdr:rowOff>25400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1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114300</xdr:rowOff>
    </xdr:from>
    <xdr:to>
      <xdr:col>73</xdr:col>
      <xdr:colOff>180975</xdr:colOff>
      <xdr:row>20</xdr:row>
      <xdr:rowOff>25400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00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114300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7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6350</xdr:rowOff>
    </xdr:from>
    <xdr:to>
      <xdr:col>82</xdr:col>
      <xdr:colOff>158750</xdr:colOff>
      <xdr:row>21</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107950</xdr:rowOff>
    </xdr:from>
    <xdr:to>
      <xdr:col>78</xdr:col>
      <xdr:colOff>120650</xdr:colOff>
      <xdr:row>20</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22877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146050</xdr:rowOff>
    </xdr:from>
    <xdr:to>
      <xdr:col>74</xdr:col>
      <xdr:colOff>31750</xdr:colOff>
      <xdr:row>20</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群馬県平均を上回っている状況である。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施設型給付費や障がい福祉サービス費の増が主な要因である。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社会保障費は増加の一途にあるが、全国的なことでもあり、今後の推移を見守りたい。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01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56</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36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、類似団体、全国及び群馬県平均を下回っている。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今後も給付費の増に伴い繰出金は増加傾向と想定されるが、経費削減に努めていく。維持補修費についても増加傾向が想定されるが、計画的な維持補修を推進する。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54</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194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54</xdr:row>
      <xdr:rowOff>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19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6350</xdr:rowOff>
    </xdr:from>
    <xdr:to>
      <xdr:col>73</xdr:col>
      <xdr:colOff>180975</xdr:colOff>
      <xdr:row>54</xdr:row>
      <xdr:rowOff>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093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6350</xdr:rowOff>
    </xdr:from>
    <xdr:to>
      <xdr:col>69</xdr:col>
      <xdr:colOff>92075</xdr:colOff>
      <xdr:row>53</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09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57150</xdr:rowOff>
    </xdr:from>
    <xdr:to>
      <xdr:col>78</xdr:col>
      <xdr:colOff>120650</xdr:colOff>
      <xdr:row>53</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120650</xdr:rowOff>
    </xdr:from>
    <xdr:to>
      <xdr:col>74</xdr:col>
      <xdr:colOff>31750</xdr:colOff>
      <xdr:row>54</xdr:row>
      <xdr:rowOff>50800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127000</xdr:rowOff>
    </xdr:from>
    <xdr:to>
      <xdr:col>69</xdr:col>
      <xdr:colOff>142875</xdr:colOff>
      <xdr:row>53</xdr:row>
      <xdr:rowOff>57150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平均と同率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、全国及び群馬県平均を下回っている。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清掃組合への負担金や下水道事業補助金の減額などにより補助費等全体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したが、分母である経常一般財源収入額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の減少がより大きかったため悪化した。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引続き補助金の必要性や費用対効果等を見極めながら見直しを行い、抑制に努めていく。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18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91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111760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1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142240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4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71137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6367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し、全国平均を下回っているものの、類似団体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及び群馬県平均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公債費全体では減額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、分母である経常一般財源収入額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今後も地方債事業を厳選し、「償還元金を超えない市債の発行」を堅持することにより抑制に努めていく。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79</xdr:row>
      <xdr:rowOff>9979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4239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137886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423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137886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477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156936</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4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130629</xdr:rowOff>
    </xdr:from>
    <xdr:to>
      <xdr:col>24</xdr:col>
      <xdr:colOff>76200</xdr:colOff>
      <xdr:row>79</xdr:row>
      <xdr:rowOff>60779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102706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7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87086</xdr:rowOff>
    </xdr:from>
    <xdr:to>
      <xdr:col>15</xdr:col>
      <xdr:colOff>149225</xdr:colOff>
      <xdr:row>79</xdr:row>
      <xdr:rowOff>17236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2013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106136</xdr:rowOff>
    </xdr:from>
    <xdr:to>
      <xdr:col>6</xdr:col>
      <xdr:colOff>171450</xdr:colOff>
      <xdr:row>78</xdr:row>
      <xdr:rowOff>36286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46463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し、類似団体、全国及び群馬県平均を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分母である経常一般財源収入額が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79</xdr:row>
      <xdr:rowOff>92711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298932"/>
          <a:ext cx="8382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78</xdr:row>
      <xdr:rowOff>40132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2989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78</xdr:row>
      <xdr:rowOff>40132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143485"/>
          <a:ext cx="889000" cy="26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97282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143485"/>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76441</xdr:rowOff>
    </xdr:from>
    <xdr:to>
      <xdr:col>29</xdr:col>
      <xdr:colOff>127000</xdr:colOff>
      <xdr:row>18</xdr:row>
      <xdr:rowOff>114046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0166"/>
          <a:ext cx="6477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97473</xdr:rowOff>
    </xdr:from>
    <xdr:to>
      <xdr:col>26</xdr:col>
      <xdr:colOff>50800</xdr:colOff>
      <xdr:row>18</xdr:row>
      <xdr:rowOff>114046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31198"/>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63183</xdr:rowOff>
    </xdr:from>
    <xdr:to>
      <xdr:col>22</xdr:col>
      <xdr:colOff>114300</xdr:colOff>
      <xdr:row>18</xdr:row>
      <xdr:rowOff>97473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96908"/>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698</xdr:rowOff>
    </xdr:from>
    <xdr:to>
      <xdr:col>18</xdr:col>
      <xdr:colOff>177800</xdr:colOff>
      <xdr:row>18</xdr:row>
      <xdr:rowOff>63183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34423"/>
          <a:ext cx="698500" cy="6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25641</xdr:rowOff>
    </xdr:from>
    <xdr:to>
      <xdr:col>29</xdr:col>
      <xdr:colOff>177800</xdr:colOff>
      <xdr:row>18</xdr:row>
      <xdr:rowOff>127241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169168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63246</xdr:rowOff>
    </xdr:from>
    <xdr:to>
      <xdr:col>26</xdr:col>
      <xdr:colOff>101600</xdr:colOff>
      <xdr:row>18</xdr:row>
      <xdr:rowOff>164846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149623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46673</xdr:rowOff>
    </xdr:from>
    <xdr:to>
      <xdr:col>22</xdr:col>
      <xdr:colOff>165100</xdr:colOff>
      <xdr:row>18</xdr:row>
      <xdr:rowOff>148272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133049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12383</xdr:rowOff>
    </xdr:from>
    <xdr:to>
      <xdr:col>19</xdr:col>
      <xdr:colOff>38100</xdr:colOff>
      <xdr:row>18</xdr:row>
      <xdr:rowOff>113983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98760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121348</xdr:rowOff>
    </xdr:from>
    <xdr:to>
      <xdr:col>15</xdr:col>
      <xdr:colOff>101600</xdr:colOff>
      <xdr:row>18</xdr:row>
      <xdr:rowOff>51498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36275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7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176530</xdr:rowOff>
    </xdr:from>
    <xdr:to>
      <xdr:col>29</xdr:col>
      <xdr:colOff>127000</xdr:colOff>
      <xdr:row>35</xdr:row>
      <xdr:rowOff>196532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86880"/>
          <a:ext cx="6477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242625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5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166891</xdr:rowOff>
    </xdr:from>
    <xdr:to>
      <xdr:col>26</xdr:col>
      <xdr:colOff>50800</xdr:colOff>
      <xdr:row>35</xdr:row>
      <xdr:rowOff>176530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77241"/>
          <a:ext cx="6985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5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122504</xdr:rowOff>
    </xdr:from>
    <xdr:to>
      <xdr:col>22</xdr:col>
      <xdr:colOff>114300</xdr:colOff>
      <xdr:row>35</xdr:row>
      <xdr:rowOff>166891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32854"/>
          <a:ext cx="698500" cy="44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277144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122504</xdr:rowOff>
    </xdr:from>
    <xdr:to>
      <xdr:col>18</xdr:col>
      <xdr:colOff>177800</xdr:colOff>
      <xdr:row>35</xdr:row>
      <xdr:rowOff>134010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32854"/>
          <a:ext cx="6985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223575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145732</xdr:rowOff>
    </xdr:from>
    <xdr:to>
      <xdr:col>29</xdr:col>
      <xdr:colOff>177800</xdr:colOff>
      <xdr:row>35</xdr:row>
      <xdr:rowOff>247332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5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333709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0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125730</xdr:rowOff>
    </xdr:from>
    <xdr:to>
      <xdr:col>26</xdr:col>
      <xdr:colOff>101600</xdr:colOff>
      <xdr:row>35</xdr:row>
      <xdr:rowOff>227330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3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237507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0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116091</xdr:rowOff>
    </xdr:from>
    <xdr:to>
      <xdr:col>22</xdr:col>
      <xdr:colOff>165100</xdr:colOff>
      <xdr:row>35</xdr:row>
      <xdr:rowOff>217691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2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227868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9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71704</xdr:rowOff>
    </xdr:from>
    <xdr:to>
      <xdr:col>19</xdr:col>
      <xdr:colOff>38100</xdr:colOff>
      <xdr:row>35</xdr:row>
      <xdr:rowOff>173304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8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183481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5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83210</xdr:rowOff>
    </xdr:from>
    <xdr:to>
      <xdr:col>15</xdr:col>
      <xdr:colOff>101600</xdr:colOff>
      <xdr:row>35</xdr:row>
      <xdr:rowOff>184810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9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194987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224,415
212,728
175.54
78,869,741
76,221,541
1,946,639
45,599,184
60,656,992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14942</xdr:rowOff>
    </xdr:from>
    <xdr:to>
      <xdr:col>24</xdr:col>
      <xdr:colOff>63500</xdr:colOff>
      <xdr:row>36</xdr:row>
      <xdr:rowOff>19571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187142"/>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154816</xdr:rowOff>
    </xdr:from>
    <xdr:to>
      <xdr:col>19</xdr:col>
      <xdr:colOff>177800</xdr:colOff>
      <xdr:row>36</xdr:row>
      <xdr:rowOff>14942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155566"/>
          <a:ext cx="889000" cy="3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136018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127613</xdr:rowOff>
    </xdr:from>
    <xdr:to>
      <xdr:col>15</xdr:col>
      <xdr:colOff>50800</xdr:colOff>
      <xdr:row>35</xdr:row>
      <xdr:rowOff>154816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12836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147591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161989</xdr:rowOff>
    </xdr:from>
    <xdr:to>
      <xdr:col>10</xdr:col>
      <xdr:colOff>114300</xdr:colOff>
      <xdr:row>35</xdr:row>
      <xdr:rowOff>127613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991289"/>
          <a:ext cx="889000" cy="13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155135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140221</xdr:rowOff>
    </xdr:from>
    <xdr:to>
      <xdr:col>24</xdr:col>
      <xdr:colOff>114300</xdr:colOff>
      <xdr:row>36</xdr:row>
      <xdr:rowOff>70371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118648</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1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135592</xdr:rowOff>
    </xdr:from>
    <xdr:to>
      <xdr:col>20</xdr:col>
      <xdr:colOff>38100</xdr:colOff>
      <xdr:row>36</xdr:row>
      <xdr:rowOff>65742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56869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22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104016</xdr:rowOff>
    </xdr:from>
    <xdr:to>
      <xdr:col>15</xdr:col>
      <xdr:colOff>101600</xdr:colOff>
      <xdr:row>36</xdr:row>
      <xdr:rowOff>34166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0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25293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19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76813</xdr:rowOff>
    </xdr:from>
    <xdr:to>
      <xdr:col>10</xdr:col>
      <xdr:colOff>165100</xdr:colOff>
      <xdr:row>36</xdr:row>
      <xdr:rowOff>6963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169540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17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111189</xdr:rowOff>
    </xdr:from>
    <xdr:to>
      <xdr:col>6</xdr:col>
      <xdr:colOff>38100</xdr:colOff>
      <xdr:row>35</xdr:row>
      <xdr:rowOff>41339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57866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1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66411</xdr:rowOff>
    </xdr:from>
    <xdr:to>
      <xdr:col>24</xdr:col>
      <xdr:colOff>63500</xdr:colOff>
      <xdr:row>52</xdr:row>
      <xdr:rowOff>133939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81811"/>
          <a:ext cx="8382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133939</xdr:rowOff>
    </xdr:from>
    <xdr:to>
      <xdr:col>19</xdr:col>
      <xdr:colOff>177800</xdr:colOff>
      <xdr:row>53</xdr:row>
      <xdr:rowOff>24302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49339"/>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24302</xdr:rowOff>
    </xdr:from>
    <xdr:to>
      <xdr:col>15</xdr:col>
      <xdr:colOff>50800</xdr:colOff>
      <xdr:row>53</xdr:row>
      <xdr:rowOff>75647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111152"/>
          <a:ext cx="889000" cy="5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75647</xdr:rowOff>
    </xdr:from>
    <xdr:to>
      <xdr:col>10</xdr:col>
      <xdr:colOff>114300</xdr:colOff>
      <xdr:row>53</xdr:row>
      <xdr:rowOff>153553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162497"/>
          <a:ext cx="889000" cy="7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15611</xdr:rowOff>
    </xdr:from>
    <xdr:to>
      <xdr:col>24</xdr:col>
      <xdr:colOff>114300</xdr:colOff>
      <xdr:row>52</xdr:row>
      <xdr:rowOff>117211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38488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83139</xdr:rowOff>
    </xdr:from>
    <xdr:to>
      <xdr:col>20</xdr:col>
      <xdr:colOff>38100</xdr:colOff>
      <xdr:row>53</xdr:row>
      <xdr:rowOff>13289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9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29816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7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144952</xdr:rowOff>
    </xdr:from>
    <xdr:to>
      <xdr:col>15</xdr:col>
      <xdr:colOff>101600</xdr:colOff>
      <xdr:row>53</xdr:row>
      <xdr:rowOff>75102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0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91629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8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24847</xdr:rowOff>
    </xdr:from>
    <xdr:to>
      <xdr:col>10</xdr:col>
      <xdr:colOff>165100</xdr:colOff>
      <xdr:row>53</xdr:row>
      <xdr:rowOff>126447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1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142974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88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102753</xdr:rowOff>
    </xdr:from>
    <xdr:to>
      <xdr:col>6</xdr:col>
      <xdr:colOff>38100</xdr:colOff>
      <xdr:row>54</xdr:row>
      <xdr:rowOff>32903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1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49430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89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167349</xdr:rowOff>
    </xdr:from>
    <xdr:to>
      <xdr:col>24</xdr:col>
      <xdr:colOff>63500</xdr:colOff>
      <xdr:row>78</xdr:row>
      <xdr:rowOff>102253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68999"/>
          <a:ext cx="838200" cy="10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78522</xdr:rowOff>
    </xdr:from>
    <xdr:to>
      <xdr:col>19</xdr:col>
      <xdr:colOff>177800</xdr:colOff>
      <xdr:row>78</xdr:row>
      <xdr:rowOff>102253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51622"/>
          <a:ext cx="8890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78522</xdr:rowOff>
    </xdr:from>
    <xdr:to>
      <xdr:col>15</xdr:col>
      <xdr:colOff>50800</xdr:colOff>
      <xdr:row>78</xdr:row>
      <xdr:rowOff>92021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51622"/>
          <a:ext cx="889000" cy="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92021</xdr:rowOff>
    </xdr:from>
    <xdr:to>
      <xdr:col>10</xdr:col>
      <xdr:colOff>114300</xdr:colOff>
      <xdr:row>78</xdr:row>
      <xdr:rowOff>92348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6512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116549</xdr:rowOff>
    </xdr:from>
    <xdr:to>
      <xdr:col>24</xdr:col>
      <xdr:colOff>114300</xdr:colOff>
      <xdr:row>78</xdr:row>
      <xdr:rowOff>46699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94976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9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51453</xdr:rowOff>
    </xdr:from>
    <xdr:to>
      <xdr:col>20</xdr:col>
      <xdr:colOff>38100</xdr:colOff>
      <xdr:row>78</xdr:row>
      <xdr:rowOff>153053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144180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27722</xdr:rowOff>
    </xdr:from>
    <xdr:to>
      <xdr:col>15</xdr:col>
      <xdr:colOff>101600</xdr:colOff>
      <xdr:row>78</xdr:row>
      <xdr:rowOff>129322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120449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9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41221</xdr:rowOff>
    </xdr:from>
    <xdr:to>
      <xdr:col>10</xdr:col>
      <xdr:colOff>165100</xdr:colOff>
      <xdr:row>78</xdr:row>
      <xdr:rowOff>142821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133948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0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41548</xdr:rowOff>
    </xdr:from>
    <xdr:to>
      <xdr:col>6</xdr:col>
      <xdr:colOff>38100</xdr:colOff>
      <xdr:row>78</xdr:row>
      <xdr:rowOff>143148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134275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86416</xdr:rowOff>
    </xdr:from>
    <xdr:to>
      <xdr:col>24</xdr:col>
      <xdr:colOff>63500</xdr:colOff>
      <xdr:row>95</xdr:row>
      <xdr:rowOff>155950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74166"/>
          <a:ext cx="838200" cy="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155950</xdr:rowOff>
    </xdr:from>
    <xdr:to>
      <xdr:col>19</xdr:col>
      <xdr:colOff>177800</xdr:colOff>
      <xdr:row>95</xdr:row>
      <xdr:rowOff>167760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43700"/>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167760</xdr:rowOff>
    </xdr:from>
    <xdr:to>
      <xdr:col>15</xdr:col>
      <xdr:colOff>50800</xdr:colOff>
      <xdr:row>96</xdr:row>
      <xdr:rowOff>71862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55510"/>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71862</xdr:rowOff>
    </xdr:from>
    <xdr:to>
      <xdr:col>10</xdr:col>
      <xdr:colOff>114300</xdr:colOff>
      <xdr:row>96</xdr:row>
      <xdr:rowOff>147301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31062"/>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35616</xdr:rowOff>
    </xdr:from>
    <xdr:to>
      <xdr:col>24</xdr:col>
      <xdr:colOff>114300</xdr:colOff>
      <xdr:row>95</xdr:row>
      <xdr:rowOff>137216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58493</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7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105150</xdr:rowOff>
    </xdr:from>
    <xdr:to>
      <xdr:col>20</xdr:col>
      <xdr:colOff>38100</xdr:colOff>
      <xdr:row>96</xdr:row>
      <xdr:rowOff>35300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51827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1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116960</xdr:rowOff>
    </xdr:from>
    <xdr:to>
      <xdr:col>15</xdr:col>
      <xdr:colOff>101600</xdr:colOff>
      <xdr:row>96</xdr:row>
      <xdr:rowOff>47110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38237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9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21062</xdr:rowOff>
    </xdr:from>
    <xdr:to>
      <xdr:col>10</xdr:col>
      <xdr:colOff>165100</xdr:colOff>
      <xdr:row>96</xdr:row>
      <xdr:rowOff>122662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113789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96501</xdr:rowOff>
    </xdr:from>
    <xdr:to>
      <xdr:col>6</xdr:col>
      <xdr:colOff>38100</xdr:colOff>
      <xdr:row>97</xdr:row>
      <xdr:rowOff>26651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17778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77750</xdr:rowOff>
    </xdr:from>
    <xdr:to>
      <xdr:col>55</xdr:col>
      <xdr:colOff>0</xdr:colOff>
      <xdr:row>35</xdr:row>
      <xdr:rowOff>124841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078500"/>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77750</xdr:rowOff>
    </xdr:from>
    <xdr:to>
      <xdr:col>50</xdr:col>
      <xdr:colOff>114300</xdr:colOff>
      <xdr:row>35</xdr:row>
      <xdr:rowOff>163148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078500"/>
          <a:ext cx="8890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163148</xdr:rowOff>
    </xdr:from>
    <xdr:to>
      <xdr:col>45</xdr:col>
      <xdr:colOff>177800</xdr:colOff>
      <xdr:row>35</xdr:row>
      <xdr:rowOff>170724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163898"/>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167328</xdr:rowOff>
    </xdr:from>
    <xdr:to>
      <xdr:col>41</xdr:col>
      <xdr:colOff>50800</xdr:colOff>
      <xdr:row>35</xdr:row>
      <xdr:rowOff>170724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168078"/>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74041</xdr:rowOff>
    </xdr:from>
    <xdr:to>
      <xdr:col>55</xdr:col>
      <xdr:colOff>50800</xdr:colOff>
      <xdr:row>36</xdr:row>
      <xdr:rowOff>4191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52468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26950</xdr:rowOff>
    </xdr:from>
    <xdr:to>
      <xdr:col>50</xdr:col>
      <xdr:colOff>165100</xdr:colOff>
      <xdr:row>35</xdr:row>
      <xdr:rowOff>128550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0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119677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112348</xdr:rowOff>
    </xdr:from>
    <xdr:to>
      <xdr:col>46</xdr:col>
      <xdr:colOff>38100</xdr:colOff>
      <xdr:row>36</xdr:row>
      <xdr:rowOff>42498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1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33625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2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119924</xdr:rowOff>
    </xdr:from>
    <xdr:to>
      <xdr:col>41</xdr:col>
      <xdr:colOff>101600</xdr:colOff>
      <xdr:row>36</xdr:row>
      <xdr:rowOff>50074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1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41201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116528</xdr:rowOff>
    </xdr:from>
    <xdr:to>
      <xdr:col>36</xdr:col>
      <xdr:colOff>165100</xdr:colOff>
      <xdr:row>36</xdr:row>
      <xdr:rowOff>46678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1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37805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13842</xdr:rowOff>
    </xdr:from>
    <xdr:to>
      <xdr:col>55</xdr:col>
      <xdr:colOff>0</xdr:colOff>
      <xdr:row>57</xdr:row>
      <xdr:rowOff>27601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9639300" y="9786492"/>
          <a:ext cx="8382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2583</xdr:rowOff>
    </xdr:from>
    <xdr:to>
      <xdr:col>50</xdr:col>
      <xdr:colOff>114300</xdr:colOff>
      <xdr:row>57</xdr:row>
      <xdr:rowOff>13842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8750300" y="9603783"/>
          <a:ext cx="889000" cy="1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122412</xdr:rowOff>
    </xdr:from>
    <xdr:to>
      <xdr:col>45</xdr:col>
      <xdr:colOff>177800</xdr:colOff>
      <xdr:row>56</xdr:row>
      <xdr:rowOff>2583</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7861300" y="9380712"/>
          <a:ext cx="889000" cy="22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46953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6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122412</xdr:rowOff>
    </xdr:from>
    <xdr:to>
      <xdr:col>41</xdr:col>
      <xdr:colOff>50800</xdr:colOff>
      <xdr:row>54</xdr:row>
      <xdr:rowOff>164374</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flipV="1">
          <a:off x="6972300" y="9380712"/>
          <a:ext cx="889000" cy="4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87601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6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73699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6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148251</xdr:rowOff>
    </xdr:from>
    <xdr:to>
      <xdr:col>55</xdr:col>
      <xdr:colOff>50800</xdr:colOff>
      <xdr:row>57</xdr:row>
      <xdr:rowOff>78401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7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126678</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72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134492</xdr:rowOff>
    </xdr:from>
    <xdr:to>
      <xdr:col>50</xdr:col>
      <xdr:colOff>165100</xdr:colOff>
      <xdr:row>57</xdr:row>
      <xdr:rowOff>64642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7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55769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98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123233</xdr:rowOff>
    </xdr:from>
    <xdr:to>
      <xdr:col>46</xdr:col>
      <xdr:colOff>38100</xdr:colOff>
      <xdr:row>56</xdr:row>
      <xdr:rowOff>53383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5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69910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32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71612</xdr:rowOff>
    </xdr:from>
    <xdr:to>
      <xdr:col>41</xdr:col>
      <xdr:colOff>101600</xdr:colOff>
      <xdr:row>55</xdr:row>
      <xdr:rowOff>1762</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3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18289</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1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113574</xdr:rowOff>
    </xdr:from>
    <xdr:to>
      <xdr:col>36</xdr:col>
      <xdr:colOff>165100</xdr:colOff>
      <xdr:row>55</xdr:row>
      <xdr:rowOff>43724</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93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60251</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91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101485</xdr:rowOff>
    </xdr:from>
    <xdr:to>
      <xdr:col>55</xdr:col>
      <xdr:colOff>0</xdr:colOff>
      <xdr:row>78</xdr:row>
      <xdr:rowOff>134289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474585"/>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81445</xdr:rowOff>
    </xdr:from>
    <xdr:to>
      <xdr:col>50</xdr:col>
      <xdr:colOff>114300</xdr:colOff>
      <xdr:row>78</xdr:row>
      <xdr:rowOff>134289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454545"/>
          <a:ext cx="889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4483</xdr:rowOff>
    </xdr:from>
    <xdr:to>
      <xdr:col>45</xdr:col>
      <xdr:colOff>177800</xdr:colOff>
      <xdr:row>78</xdr:row>
      <xdr:rowOff>81445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2863233"/>
          <a:ext cx="889000" cy="5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31820</xdr:rowOff>
    </xdr:from>
    <xdr:to>
      <xdr:col>41</xdr:col>
      <xdr:colOff>50800</xdr:colOff>
      <xdr:row>75</xdr:row>
      <xdr:rowOff>4483</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2719120"/>
          <a:ext cx="889000" cy="14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50685</xdr:rowOff>
    </xdr:from>
    <xdr:to>
      <xdr:col>55</xdr:col>
      <xdr:colOff>50800</xdr:colOff>
      <xdr:row>78</xdr:row>
      <xdr:rowOff>152285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137062</xdr:rowOff>
    </xdr:from>
    <xdr:ext cx="469744"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3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83489</xdr:rowOff>
    </xdr:from>
    <xdr:to>
      <xdr:col>50</xdr:col>
      <xdr:colOff>165100</xdr:colOff>
      <xdr:row>79</xdr:row>
      <xdr:rowOff>13639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4766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30645</xdr:rowOff>
    </xdr:from>
    <xdr:to>
      <xdr:col>46</xdr:col>
      <xdr:colOff>38100</xdr:colOff>
      <xdr:row>78</xdr:row>
      <xdr:rowOff>132245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4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123372</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349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125133</xdr:rowOff>
    </xdr:from>
    <xdr:to>
      <xdr:col>41</xdr:col>
      <xdr:colOff>101600</xdr:colOff>
      <xdr:row>75</xdr:row>
      <xdr:rowOff>55283</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28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71810</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594111" y="125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152470</xdr:rowOff>
    </xdr:from>
    <xdr:to>
      <xdr:col>36</xdr:col>
      <xdr:colOff>165100</xdr:colOff>
      <xdr:row>74</xdr:row>
      <xdr:rowOff>82620</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26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99147</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244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8465</xdr:rowOff>
    </xdr:from>
    <xdr:to>
      <xdr:col>55</xdr:col>
      <xdr:colOff>0</xdr:colOff>
      <xdr:row>97</xdr:row>
      <xdr:rowOff>24943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639115"/>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115982</xdr:rowOff>
    </xdr:from>
    <xdr:to>
      <xdr:col>50</xdr:col>
      <xdr:colOff>114300</xdr:colOff>
      <xdr:row>97</xdr:row>
      <xdr:rowOff>24943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6575182"/>
          <a:ext cx="889000" cy="8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115982</xdr:rowOff>
    </xdr:from>
    <xdr:to>
      <xdr:col>45</xdr:col>
      <xdr:colOff>177800</xdr:colOff>
      <xdr:row>97</xdr:row>
      <xdr:rowOff>33744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575182"/>
          <a:ext cx="889000" cy="8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33744</xdr:rowOff>
    </xdr:from>
    <xdr:to>
      <xdr:col>41</xdr:col>
      <xdr:colOff>50800</xdr:colOff>
      <xdr:row>98</xdr:row>
      <xdr:rowOff>108344</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664394"/>
          <a:ext cx="889000" cy="2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129115</xdr:rowOff>
    </xdr:from>
    <xdr:to>
      <xdr:col>55</xdr:col>
      <xdr:colOff>50800</xdr:colOff>
      <xdr:row>97</xdr:row>
      <xdr:rowOff>59265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5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107542</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5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145593</xdr:rowOff>
    </xdr:from>
    <xdr:to>
      <xdr:col>50</xdr:col>
      <xdr:colOff>165100</xdr:colOff>
      <xdr:row>97</xdr:row>
      <xdr:rowOff>75743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6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66870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6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65182</xdr:rowOff>
    </xdr:from>
    <xdr:to>
      <xdr:col>46</xdr:col>
      <xdr:colOff>38100</xdr:colOff>
      <xdr:row>96</xdr:row>
      <xdr:rowOff>166782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5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157909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6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154394</xdr:rowOff>
    </xdr:from>
    <xdr:to>
      <xdr:col>41</xdr:col>
      <xdr:colOff>101600</xdr:colOff>
      <xdr:row>97</xdr:row>
      <xdr:rowOff>84544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6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75671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7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57544</xdr:rowOff>
    </xdr:from>
    <xdr:to>
      <xdr:col>36</xdr:col>
      <xdr:colOff>165100</xdr:colOff>
      <xdr:row>98</xdr:row>
      <xdr:rowOff>159144</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8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150271</xdr:rowOff>
    </xdr:from>
    <xdr:ext cx="469744"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37428" y="169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130099</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645199"/>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130099</xdr:rowOff>
    </xdr:from>
    <xdr:to>
      <xdr:col>81</xdr:col>
      <xdr:colOff>50800</xdr:colOff>
      <xdr:row>38</xdr:row>
      <xdr:rowOff>133985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664519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133985</xdr:rowOff>
    </xdr:from>
    <xdr:to>
      <xdr:col>76</xdr:col>
      <xdr:colOff>114300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649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79299</xdr:rowOff>
    </xdr:from>
    <xdr:to>
      <xdr:col>81</xdr:col>
      <xdr:colOff>101600</xdr:colOff>
      <xdr:row>39</xdr:row>
      <xdr:rowOff>9449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576</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24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83185</xdr:rowOff>
    </xdr:from>
    <xdr:to>
      <xdr:col>76</xdr:col>
      <xdr:colOff>165100</xdr:colOff>
      <xdr:row>39</xdr:row>
      <xdr:rowOff>13335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4462</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35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19489</xdr:rowOff>
    </xdr:from>
    <xdr:to>
      <xdr:col>85</xdr:col>
      <xdr:colOff>127000</xdr:colOff>
      <xdr:row>75</xdr:row>
      <xdr:rowOff>27066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2878239"/>
          <a:ext cx="8382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8092</xdr:rowOff>
    </xdr:from>
    <xdr:to>
      <xdr:col>81</xdr:col>
      <xdr:colOff>50800</xdr:colOff>
      <xdr:row>75</xdr:row>
      <xdr:rowOff>19489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2866842"/>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8092</xdr:rowOff>
    </xdr:from>
    <xdr:to>
      <xdr:col>76</xdr:col>
      <xdr:colOff>114300</xdr:colOff>
      <xdr:row>75</xdr:row>
      <xdr:rowOff>30364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2866842"/>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127776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30364</xdr:rowOff>
    </xdr:from>
    <xdr:to>
      <xdr:col>71</xdr:col>
      <xdr:colOff>177800</xdr:colOff>
      <xdr:row>75</xdr:row>
      <xdr:rowOff>37647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2889114"/>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147716</xdr:rowOff>
    </xdr:from>
    <xdr:to>
      <xdr:col>85</xdr:col>
      <xdr:colOff>177800</xdr:colOff>
      <xdr:row>75</xdr:row>
      <xdr:rowOff>77866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8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170593</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68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140139</xdr:rowOff>
    </xdr:from>
    <xdr:to>
      <xdr:col>81</xdr:col>
      <xdr:colOff>101600</xdr:colOff>
      <xdr:row>75</xdr:row>
      <xdr:rowOff>70289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8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86816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6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128742</xdr:rowOff>
    </xdr:from>
    <xdr:to>
      <xdr:col>76</xdr:col>
      <xdr:colOff>165100</xdr:colOff>
      <xdr:row>75</xdr:row>
      <xdr:rowOff>58892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8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75419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5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151014</xdr:rowOff>
    </xdr:from>
    <xdr:to>
      <xdr:col>72</xdr:col>
      <xdr:colOff>38100</xdr:colOff>
      <xdr:row>75</xdr:row>
      <xdr:rowOff>81164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8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97691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6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158297</xdr:rowOff>
    </xdr:from>
    <xdr:to>
      <xdr:col>67</xdr:col>
      <xdr:colOff>101600</xdr:colOff>
      <xdr:row>75</xdr:row>
      <xdr:rowOff>88447</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8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79574</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9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133116</xdr:rowOff>
    </xdr:from>
    <xdr:to>
      <xdr:col>85</xdr:col>
      <xdr:colOff>127000</xdr:colOff>
      <xdr:row>98</xdr:row>
      <xdr:rowOff>135722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935216"/>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133116</xdr:rowOff>
    </xdr:from>
    <xdr:to>
      <xdr:col>81</xdr:col>
      <xdr:colOff>50800</xdr:colOff>
      <xdr:row>98</xdr:row>
      <xdr:rowOff>133665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93521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65267</xdr:rowOff>
    </xdr:from>
    <xdr:to>
      <xdr:col>76</xdr:col>
      <xdr:colOff>114300</xdr:colOff>
      <xdr:row>98</xdr:row>
      <xdr:rowOff>133665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524467"/>
          <a:ext cx="889000" cy="4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65267</xdr:rowOff>
    </xdr:from>
    <xdr:to>
      <xdr:col>71</xdr:col>
      <xdr:colOff>177800</xdr:colOff>
      <xdr:row>98</xdr:row>
      <xdr:rowOff>103809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524467"/>
          <a:ext cx="889000" cy="3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84922</xdr:rowOff>
    </xdr:from>
    <xdr:to>
      <xdr:col>85</xdr:col>
      <xdr:colOff>177800</xdr:colOff>
      <xdr:row>99</xdr:row>
      <xdr:rowOff>15072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8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171299</xdr:rowOff>
    </xdr:from>
    <xdr:ext cx="313932"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801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82316</xdr:rowOff>
    </xdr:from>
    <xdr:to>
      <xdr:col>81</xdr:col>
      <xdr:colOff>101600</xdr:colOff>
      <xdr:row>99</xdr:row>
      <xdr:rowOff>12466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3593</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92017" y="1697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82865</xdr:rowOff>
    </xdr:from>
    <xdr:to>
      <xdr:col>76</xdr:col>
      <xdr:colOff>165100</xdr:colOff>
      <xdr:row>99</xdr:row>
      <xdr:rowOff>13015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4142</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403017" y="16977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14467</xdr:rowOff>
    </xdr:from>
    <xdr:to>
      <xdr:col>72</xdr:col>
      <xdr:colOff>38100</xdr:colOff>
      <xdr:row>96</xdr:row>
      <xdr:rowOff>116067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4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132594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2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53009</xdr:rowOff>
    </xdr:from>
    <xdr:to>
      <xdr:col>67</xdr:col>
      <xdr:colOff>101600</xdr:colOff>
      <xdr:row>98</xdr:row>
      <xdr:rowOff>154609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145736</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625017" y="1694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43561</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730111"/>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28829</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1537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164211</xdr:rowOff>
    </xdr:from>
    <xdr:to>
      <xdr:col>116</xdr:col>
      <xdr:colOff>114300</xdr:colOff>
      <xdr:row>39</xdr:row>
      <xdr:rowOff>94361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79138</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42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149479</xdr:rowOff>
    </xdr:from>
    <xdr:to>
      <xdr:col>98</xdr:col>
      <xdr:colOff>38100</xdr:colOff>
      <xdr:row>39</xdr:row>
      <xdr:rowOff>79629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70756</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78618</xdr:rowOff>
    </xdr:from>
    <xdr:to>
      <xdr:col>116</xdr:col>
      <xdr:colOff>63500</xdr:colOff>
      <xdr:row>57</xdr:row>
      <xdr:rowOff>128041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851268"/>
          <a:ext cx="8382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78618</xdr:rowOff>
    </xdr:from>
    <xdr:to>
      <xdr:col>111</xdr:col>
      <xdr:colOff>177800</xdr:colOff>
      <xdr:row>57</xdr:row>
      <xdr:rowOff>83099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851268"/>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47117</xdr:rowOff>
    </xdr:from>
    <xdr:to>
      <xdr:col>107</xdr:col>
      <xdr:colOff>50800</xdr:colOff>
      <xdr:row>57</xdr:row>
      <xdr:rowOff>83099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819767"/>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17628</xdr:rowOff>
    </xdr:from>
    <xdr:to>
      <xdr:col>102</xdr:col>
      <xdr:colOff>114300</xdr:colOff>
      <xdr:row>57</xdr:row>
      <xdr:rowOff>47117</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790278"/>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77241</xdr:rowOff>
    </xdr:from>
    <xdr:to>
      <xdr:col>116</xdr:col>
      <xdr:colOff>114300</xdr:colOff>
      <xdr:row>58</xdr:row>
      <xdr:rowOff>7391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55668</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27818</xdr:rowOff>
    </xdr:from>
    <xdr:to>
      <xdr:col>112</xdr:col>
      <xdr:colOff>38100</xdr:colOff>
      <xdr:row>57</xdr:row>
      <xdr:rowOff>129418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120545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89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32299</xdr:rowOff>
    </xdr:from>
    <xdr:to>
      <xdr:col>107</xdr:col>
      <xdr:colOff>101600</xdr:colOff>
      <xdr:row>57</xdr:row>
      <xdr:rowOff>133899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125026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89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167767</xdr:rowOff>
    </xdr:from>
    <xdr:to>
      <xdr:col>102</xdr:col>
      <xdr:colOff>165100</xdr:colOff>
      <xdr:row>57</xdr:row>
      <xdr:rowOff>97917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89044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86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138278</xdr:rowOff>
    </xdr:from>
    <xdr:to>
      <xdr:col>98</xdr:col>
      <xdr:colOff>38100</xdr:colOff>
      <xdr:row>57</xdr:row>
      <xdr:rowOff>68428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7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59555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83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95086</xdr:rowOff>
    </xdr:from>
    <xdr:to>
      <xdr:col>116</xdr:col>
      <xdr:colOff>63500</xdr:colOff>
      <xdr:row>77</xdr:row>
      <xdr:rowOff>137452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296736"/>
          <a:ext cx="8382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137452</xdr:rowOff>
    </xdr:from>
    <xdr:to>
      <xdr:col>111</xdr:col>
      <xdr:colOff>177800</xdr:colOff>
      <xdr:row>77</xdr:row>
      <xdr:rowOff>157150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339102"/>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108153</xdr:rowOff>
    </xdr:from>
    <xdr:to>
      <xdr:col>107</xdr:col>
      <xdr:colOff>50800</xdr:colOff>
      <xdr:row>77</xdr:row>
      <xdr:rowOff>157150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3309803"/>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86550</xdr:rowOff>
    </xdr:from>
    <xdr:to>
      <xdr:col>102</xdr:col>
      <xdr:colOff>114300</xdr:colOff>
      <xdr:row>77</xdr:row>
      <xdr:rowOff>108153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288200"/>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44286</xdr:rowOff>
    </xdr:from>
    <xdr:to>
      <xdr:col>116</xdr:col>
      <xdr:colOff>114300</xdr:colOff>
      <xdr:row>77</xdr:row>
      <xdr:rowOff>145886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2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130663</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1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86652</xdr:rowOff>
    </xdr:from>
    <xdr:to>
      <xdr:col>112</xdr:col>
      <xdr:colOff>38100</xdr:colOff>
      <xdr:row>78</xdr:row>
      <xdr:rowOff>16802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2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7929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3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106350</xdr:rowOff>
    </xdr:from>
    <xdr:to>
      <xdr:col>107</xdr:col>
      <xdr:colOff>101600</xdr:colOff>
      <xdr:row>78</xdr:row>
      <xdr:rowOff>36500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3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27627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40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57353</xdr:rowOff>
    </xdr:from>
    <xdr:to>
      <xdr:col>102</xdr:col>
      <xdr:colOff>165100</xdr:colOff>
      <xdr:row>77</xdr:row>
      <xdr:rowOff>158953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150080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35750</xdr:rowOff>
    </xdr:from>
    <xdr:to>
      <xdr:col>98</xdr:col>
      <xdr:colOff>38100</xdr:colOff>
      <xdr:row>77</xdr:row>
      <xdr:rowOff>137350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2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128477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3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339,645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52,204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円となっており、類似団体、全国及び群馬県平均を下回っている。定員適正化計画の目標（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人削減）を達成したほか、退職手当のピークを過ぎたことによる。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64,103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円となっており、類似団体、全国及び群馬県平均を上回っている。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嘱託賃金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業務委託料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の増など、増加傾向にある。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93,797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円となっている。全国平均を下回っているものの、障がい福祉サービス費や施設型給付費など、増加傾向にある。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31,846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円となっており、類似団体、全国及び群馬県平均を下回っている。大規模な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民間児童福祉施設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が終了したことによる。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・繰出金は、類似団体、全国及び群馬県平均を下回っているものの、介護保険特別会計や後期高齢者医療特別会計に対す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出が増加するため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、今後は増加する見込みである。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224,415
212,728
175.54
78,869,741
76,221,541
1,946,639
45,599,184
60,656,992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115207</xdr:rowOff>
    </xdr:from>
    <xdr:to>
      <xdr:col>24</xdr:col>
      <xdr:colOff>63500</xdr:colOff>
      <xdr:row>34</xdr:row>
      <xdr:rowOff>48260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7305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115207</xdr:rowOff>
    </xdr:from>
    <xdr:to>
      <xdr:col>19</xdr:col>
      <xdr:colOff>177800</xdr:colOff>
      <xdr:row>34</xdr:row>
      <xdr:rowOff>907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730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69487</xdr:rowOff>
    </xdr:from>
    <xdr:to>
      <xdr:col>15</xdr:col>
      <xdr:colOff>50800</xdr:colOff>
      <xdr:row>34</xdr:row>
      <xdr:rowOff>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2733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5806</xdr:rowOff>
    </xdr:from>
    <xdr:to>
      <xdr:col>10</xdr:col>
      <xdr:colOff>114300</xdr:colOff>
      <xdr:row>33</xdr:row>
      <xdr:rowOff>69487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92206"/>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168910</xdr:rowOff>
    </xdr:from>
    <xdr:to>
      <xdr:col>24</xdr:col>
      <xdr:colOff>114300</xdr:colOff>
      <xdr:row>34</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20337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64407</xdr:rowOff>
    </xdr:from>
    <xdr:to>
      <xdr:col>20</xdr:col>
      <xdr:colOff>38100</xdr:colOff>
      <xdr:row>33</xdr:row>
      <xdr:rowOff>166007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11084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121557</xdr:rowOff>
    </xdr:from>
    <xdr:to>
      <xdr:col>15</xdr:col>
      <xdr:colOff>101600</xdr:colOff>
      <xdr:row>34</xdr:row>
      <xdr:rowOff>51707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68234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18687</xdr:rowOff>
    </xdr:from>
    <xdr:to>
      <xdr:col>10</xdr:col>
      <xdr:colOff>165100</xdr:colOff>
      <xdr:row>33</xdr:row>
      <xdr:rowOff>120287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136814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126456</xdr:rowOff>
    </xdr:from>
    <xdr:to>
      <xdr:col>6</xdr:col>
      <xdr:colOff>38100</xdr:colOff>
      <xdr:row>32</xdr:row>
      <xdr:rowOff>56606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73133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64986</xdr:rowOff>
    </xdr:from>
    <xdr:to>
      <xdr:col>24</xdr:col>
      <xdr:colOff>62865</xdr:colOff>
      <xdr:row>59</xdr:row>
      <xdr:rowOff>126784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980386"/>
          <a:ext cx="1270" cy="126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130611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126784</xdr:rowOff>
    </xdr:from>
    <xdr:to>
      <xdr:col>24</xdr:col>
      <xdr:colOff>152400</xdr:colOff>
      <xdr:row>59</xdr:row>
      <xdr:rowOff>126784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4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11663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75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64986</xdr:rowOff>
    </xdr:from>
    <xdr:to>
      <xdr:col>24</xdr:col>
      <xdr:colOff>152400</xdr:colOff>
      <xdr:row>52</xdr:row>
      <xdr:rowOff>64986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980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67043</xdr:rowOff>
    </xdr:from>
    <xdr:to>
      <xdr:col>24</xdr:col>
      <xdr:colOff>63500</xdr:colOff>
      <xdr:row>58</xdr:row>
      <xdr:rowOff>127318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11143"/>
          <a:ext cx="8382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7002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08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155575</xdr:rowOff>
    </xdr:from>
    <xdr:to>
      <xdr:col>24</xdr:col>
      <xdr:colOff>114300</xdr:colOff>
      <xdr:row>57</xdr:row>
      <xdr:rowOff>85725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5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127318</xdr:rowOff>
    </xdr:from>
    <xdr:to>
      <xdr:col>19</xdr:col>
      <xdr:colOff>177800</xdr:colOff>
      <xdr:row>58</xdr:row>
      <xdr:rowOff>136995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71418"/>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10299</xdr:rowOff>
    </xdr:from>
    <xdr:to>
      <xdr:col>20</xdr:col>
      <xdr:colOff>38100</xdr:colOff>
      <xdr:row>57</xdr:row>
      <xdr:rowOff>111899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128426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5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104381</xdr:rowOff>
    </xdr:from>
    <xdr:to>
      <xdr:col>15</xdr:col>
      <xdr:colOff>50800</xdr:colOff>
      <xdr:row>58</xdr:row>
      <xdr:rowOff>136995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8848331"/>
          <a:ext cx="889000" cy="12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98387</xdr:rowOff>
    </xdr:from>
    <xdr:to>
      <xdr:col>15</xdr:col>
      <xdr:colOff>101600</xdr:colOff>
      <xdr:row>58</xdr:row>
      <xdr:rowOff>28537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8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45064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104381</xdr:rowOff>
    </xdr:from>
    <xdr:to>
      <xdr:col>10</xdr:col>
      <xdr:colOff>114300</xdr:colOff>
      <xdr:row>55</xdr:row>
      <xdr:rowOff>18847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8848331"/>
          <a:ext cx="889000" cy="60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103378</xdr:rowOff>
    </xdr:from>
    <xdr:to>
      <xdr:col>10</xdr:col>
      <xdr:colOff>165100</xdr:colOff>
      <xdr:row>58</xdr:row>
      <xdr:rowOff>33528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7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24655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9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107035</xdr:rowOff>
    </xdr:from>
    <xdr:to>
      <xdr:col>6</xdr:col>
      <xdr:colOff>38100</xdr:colOff>
      <xdr:row>57</xdr:row>
      <xdr:rowOff>37185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7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28312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16243</xdr:rowOff>
    </xdr:from>
    <xdr:to>
      <xdr:col>24</xdr:col>
      <xdr:colOff>114300</xdr:colOff>
      <xdr:row>58</xdr:row>
      <xdr:rowOff>117843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166120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76518</xdr:rowOff>
    </xdr:from>
    <xdr:to>
      <xdr:col>20</xdr:col>
      <xdr:colOff>38100</xdr:colOff>
      <xdr:row>59</xdr:row>
      <xdr:rowOff>6668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169245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86195</xdr:rowOff>
    </xdr:from>
    <xdr:to>
      <xdr:col>15</xdr:col>
      <xdr:colOff>101600</xdr:colOff>
      <xdr:row>59</xdr:row>
      <xdr:rowOff>16345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7472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53581</xdr:rowOff>
    </xdr:from>
    <xdr:to>
      <xdr:col>10</xdr:col>
      <xdr:colOff>165100</xdr:colOff>
      <xdr:row>51</xdr:row>
      <xdr:rowOff>155181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87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258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857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139497</xdr:rowOff>
    </xdr:from>
    <xdr:to>
      <xdr:col>6</xdr:col>
      <xdr:colOff>38100</xdr:colOff>
      <xdr:row>55</xdr:row>
      <xdr:rowOff>69647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39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86174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1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25895</xdr:rowOff>
    </xdr:from>
    <xdr:to>
      <xdr:col>24</xdr:col>
      <xdr:colOff>63500</xdr:colOff>
      <xdr:row>77</xdr:row>
      <xdr:rowOff>130156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227545"/>
          <a:ext cx="838200" cy="10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130156</xdr:rowOff>
    </xdr:from>
    <xdr:to>
      <xdr:col>19</xdr:col>
      <xdr:colOff>177800</xdr:colOff>
      <xdr:row>77</xdr:row>
      <xdr:rowOff>131604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3180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131604</xdr:rowOff>
    </xdr:from>
    <xdr:to>
      <xdr:col>15</xdr:col>
      <xdr:colOff>50800</xdr:colOff>
      <xdr:row>77</xdr:row>
      <xdr:rowOff>158693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33254"/>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158693</xdr:rowOff>
    </xdr:from>
    <xdr:to>
      <xdr:col>10</xdr:col>
      <xdr:colOff>114300</xdr:colOff>
      <xdr:row>78</xdr:row>
      <xdr:rowOff>53766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60343"/>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146545</xdr:rowOff>
    </xdr:from>
    <xdr:to>
      <xdr:col>24</xdr:col>
      <xdr:colOff>114300</xdr:colOff>
      <xdr:row>77</xdr:row>
      <xdr:rowOff>76695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124972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5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79356</xdr:rowOff>
    </xdr:from>
    <xdr:to>
      <xdr:col>20</xdr:col>
      <xdr:colOff>38100</xdr:colOff>
      <xdr:row>78</xdr:row>
      <xdr:rowOff>9506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7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80804</xdr:rowOff>
    </xdr:from>
    <xdr:to>
      <xdr:col>15</xdr:col>
      <xdr:colOff>101600</xdr:colOff>
      <xdr:row>78</xdr:row>
      <xdr:rowOff>10954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107893</xdr:rowOff>
    </xdr:from>
    <xdr:to>
      <xdr:col>10</xdr:col>
      <xdr:colOff>165100</xdr:colOff>
      <xdr:row>78</xdr:row>
      <xdr:rowOff>38043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29170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0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2966</xdr:rowOff>
    </xdr:from>
    <xdr:to>
      <xdr:col>6</xdr:col>
      <xdr:colOff>38100</xdr:colOff>
      <xdr:row>78</xdr:row>
      <xdr:rowOff>104566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95693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6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14565</xdr:rowOff>
    </xdr:from>
    <xdr:to>
      <xdr:col>24</xdr:col>
      <xdr:colOff>63500</xdr:colOff>
      <xdr:row>98</xdr:row>
      <xdr:rowOff>63233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16665"/>
          <a:ext cx="838200" cy="4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14565</xdr:rowOff>
    </xdr:from>
    <xdr:to>
      <xdr:col>19</xdr:col>
      <xdr:colOff>177800</xdr:colOff>
      <xdr:row>98</xdr:row>
      <xdr:rowOff>39460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1666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4598</xdr:rowOff>
    </xdr:from>
    <xdr:to>
      <xdr:col>15</xdr:col>
      <xdr:colOff>50800</xdr:colOff>
      <xdr:row>98</xdr:row>
      <xdr:rowOff>39460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06698"/>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4598</xdr:rowOff>
    </xdr:from>
    <xdr:to>
      <xdr:col>10</xdr:col>
      <xdr:colOff>114300</xdr:colOff>
      <xdr:row>98</xdr:row>
      <xdr:rowOff>30063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6698"/>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12433</xdr:rowOff>
    </xdr:from>
    <xdr:to>
      <xdr:col>24</xdr:col>
      <xdr:colOff>114300</xdr:colOff>
      <xdr:row>98</xdr:row>
      <xdr:rowOff>114033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98810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135215</xdr:rowOff>
    </xdr:from>
    <xdr:to>
      <xdr:col>20</xdr:col>
      <xdr:colOff>38100</xdr:colOff>
      <xdr:row>98</xdr:row>
      <xdr:rowOff>65365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56492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160110</xdr:rowOff>
    </xdr:from>
    <xdr:to>
      <xdr:col>15</xdr:col>
      <xdr:colOff>101600</xdr:colOff>
      <xdr:row>98</xdr:row>
      <xdr:rowOff>90260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125248</xdr:rowOff>
    </xdr:from>
    <xdr:to>
      <xdr:col>10</xdr:col>
      <xdr:colOff>165100</xdr:colOff>
      <xdr:row>98</xdr:row>
      <xdr:rowOff>55398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46525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150713</xdr:rowOff>
    </xdr:from>
    <xdr:to>
      <xdr:col>6</xdr:col>
      <xdr:colOff>38100</xdr:colOff>
      <xdr:row>98</xdr:row>
      <xdr:rowOff>80863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23876</xdr:rowOff>
    </xdr:from>
    <xdr:to>
      <xdr:col>55</xdr:col>
      <xdr:colOff>0</xdr:colOff>
      <xdr:row>38</xdr:row>
      <xdr:rowOff>47879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38976"/>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147320</xdr:rowOff>
    </xdr:from>
    <xdr:to>
      <xdr:col>50</xdr:col>
      <xdr:colOff>114300</xdr:colOff>
      <xdr:row>38</xdr:row>
      <xdr:rowOff>23876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909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132080</xdr:rowOff>
    </xdr:from>
    <xdr:to>
      <xdr:col>45</xdr:col>
      <xdr:colOff>177800</xdr:colOff>
      <xdr:row>37</xdr:row>
      <xdr:rowOff>147320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75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90170</xdr:rowOff>
    </xdr:from>
    <xdr:to>
      <xdr:col>41</xdr:col>
      <xdr:colOff>50800</xdr:colOff>
      <xdr:row>37</xdr:row>
      <xdr:rowOff>132080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33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168529</xdr:rowOff>
    </xdr:from>
    <xdr:to>
      <xdr:col>55</xdr:col>
      <xdr:colOff>50800</xdr:colOff>
      <xdr:row>38</xdr:row>
      <xdr:rowOff>98679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83456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144526</xdr:rowOff>
    </xdr:from>
    <xdr:to>
      <xdr:col>50</xdr:col>
      <xdr:colOff>165100</xdr:colOff>
      <xdr:row>38</xdr:row>
      <xdr:rowOff>74676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65803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80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96520</xdr:rowOff>
    </xdr:from>
    <xdr:to>
      <xdr:col>46</xdr:col>
      <xdr:colOff>38100</xdr:colOff>
      <xdr:row>38</xdr:row>
      <xdr:rowOff>26670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81280</xdr:rowOff>
    </xdr:from>
    <xdr:to>
      <xdr:col>41</xdr:col>
      <xdr:colOff>101600</xdr:colOff>
      <xdr:row>38</xdr:row>
      <xdr:rowOff>11430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1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132097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121046</xdr:rowOff>
    </xdr:from>
    <xdr:to>
      <xdr:col>55</xdr:col>
      <xdr:colOff>0</xdr:colOff>
      <xdr:row>57</xdr:row>
      <xdr:rowOff>122464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93696"/>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122464</xdr:rowOff>
    </xdr:from>
    <xdr:to>
      <xdr:col>50</xdr:col>
      <xdr:colOff>114300</xdr:colOff>
      <xdr:row>57</xdr:row>
      <xdr:rowOff>139654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95114"/>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89271</xdr:rowOff>
    </xdr:from>
    <xdr:to>
      <xdr:col>45</xdr:col>
      <xdr:colOff>177800</xdr:colOff>
      <xdr:row>57</xdr:row>
      <xdr:rowOff>139654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61921"/>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56627</xdr:rowOff>
    </xdr:from>
    <xdr:to>
      <xdr:col>41</xdr:col>
      <xdr:colOff>50800</xdr:colOff>
      <xdr:row>57</xdr:row>
      <xdr:rowOff>89271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14927"/>
          <a:ext cx="889000" cy="5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70246</xdr:rowOff>
    </xdr:from>
    <xdr:to>
      <xdr:col>55</xdr:col>
      <xdr:colOff>50800</xdr:colOff>
      <xdr:row>58</xdr:row>
      <xdr:rowOff>396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48673</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2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71664</xdr:rowOff>
    </xdr:from>
    <xdr:to>
      <xdr:col>50</xdr:col>
      <xdr:colOff>165100</xdr:colOff>
      <xdr:row>58</xdr:row>
      <xdr:rowOff>1814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164391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3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88854</xdr:rowOff>
    </xdr:from>
    <xdr:to>
      <xdr:col>46</xdr:col>
      <xdr:colOff>38100</xdr:colOff>
      <xdr:row>58</xdr:row>
      <xdr:rowOff>19004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10131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5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38471</xdr:rowOff>
    </xdr:from>
    <xdr:to>
      <xdr:col>41</xdr:col>
      <xdr:colOff>101600</xdr:colOff>
      <xdr:row>57</xdr:row>
      <xdr:rowOff>140071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131198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5827</xdr:rowOff>
    </xdr:from>
    <xdr:to>
      <xdr:col>36</xdr:col>
      <xdr:colOff>165100</xdr:colOff>
      <xdr:row>54</xdr:row>
      <xdr:rowOff>107427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6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123954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0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159314</xdr:rowOff>
    </xdr:from>
    <xdr:to>
      <xdr:col>55</xdr:col>
      <xdr:colOff>0</xdr:colOff>
      <xdr:row>77</xdr:row>
      <xdr:rowOff>35824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89514"/>
          <a:ext cx="838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159314</xdr:rowOff>
    </xdr:from>
    <xdr:to>
      <xdr:col>50</xdr:col>
      <xdr:colOff>114300</xdr:colOff>
      <xdr:row>76</xdr:row>
      <xdr:rowOff>167360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89514"/>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145689</xdr:rowOff>
    </xdr:from>
    <xdr:to>
      <xdr:col>45</xdr:col>
      <xdr:colOff>177800</xdr:colOff>
      <xdr:row>76</xdr:row>
      <xdr:rowOff>167360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75889"/>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90413</xdr:rowOff>
    </xdr:from>
    <xdr:to>
      <xdr:col>41</xdr:col>
      <xdr:colOff>50800</xdr:colOff>
      <xdr:row>76</xdr:row>
      <xdr:rowOff>145689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20613"/>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156474</xdr:rowOff>
    </xdr:from>
    <xdr:to>
      <xdr:col>55</xdr:col>
      <xdr:colOff>50800</xdr:colOff>
      <xdr:row>77</xdr:row>
      <xdr:rowOff>86624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134901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6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108514</xdr:rowOff>
    </xdr:from>
    <xdr:to>
      <xdr:col>50</xdr:col>
      <xdr:colOff>165100</xdr:colOff>
      <xdr:row>77</xdr:row>
      <xdr:rowOff>38664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29791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2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116560</xdr:rowOff>
    </xdr:from>
    <xdr:to>
      <xdr:col>46</xdr:col>
      <xdr:colOff>38100</xdr:colOff>
      <xdr:row>77</xdr:row>
      <xdr:rowOff>46710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37837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3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94889</xdr:rowOff>
    </xdr:from>
    <xdr:to>
      <xdr:col>41</xdr:col>
      <xdr:colOff>101600</xdr:colOff>
      <xdr:row>77</xdr:row>
      <xdr:rowOff>25039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21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39613</xdr:rowOff>
    </xdr:from>
    <xdr:to>
      <xdr:col>36</xdr:col>
      <xdr:colOff>165100</xdr:colOff>
      <xdr:row>76</xdr:row>
      <xdr:rowOff>141213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132340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16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85616</xdr:rowOff>
    </xdr:from>
    <xdr:to>
      <xdr:col>55</xdr:col>
      <xdr:colOff>0</xdr:colOff>
      <xdr:row>98</xdr:row>
      <xdr:rowOff>10007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16266"/>
          <a:ext cx="8382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116821</xdr:rowOff>
    </xdr:from>
    <xdr:to>
      <xdr:col>50</xdr:col>
      <xdr:colOff>114300</xdr:colOff>
      <xdr:row>97</xdr:row>
      <xdr:rowOff>85616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576021"/>
          <a:ext cx="889000" cy="1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116821</xdr:rowOff>
    </xdr:from>
    <xdr:to>
      <xdr:col>45</xdr:col>
      <xdr:colOff>177800</xdr:colOff>
      <xdr:row>97</xdr:row>
      <xdr:rowOff>83179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76021"/>
          <a:ext cx="889000" cy="13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20445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83179</xdr:rowOff>
    </xdr:from>
    <xdr:to>
      <xdr:col>41</xdr:col>
      <xdr:colOff>50800</xdr:colOff>
      <xdr:row>97</xdr:row>
      <xdr:rowOff>115793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13829"/>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130657</xdr:rowOff>
    </xdr:from>
    <xdr:to>
      <xdr:col>55</xdr:col>
      <xdr:colOff>50800</xdr:colOff>
      <xdr:row>98</xdr:row>
      <xdr:rowOff>60807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109084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34816</xdr:rowOff>
    </xdr:from>
    <xdr:to>
      <xdr:col>50</xdr:col>
      <xdr:colOff>165100</xdr:colOff>
      <xdr:row>97</xdr:row>
      <xdr:rowOff>136416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127543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5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66021</xdr:rowOff>
    </xdr:from>
    <xdr:to>
      <xdr:col>46</xdr:col>
      <xdr:colOff>38100</xdr:colOff>
      <xdr:row>96</xdr:row>
      <xdr:rowOff>167621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32379</xdr:rowOff>
    </xdr:from>
    <xdr:to>
      <xdr:col>41</xdr:col>
      <xdr:colOff>101600</xdr:colOff>
      <xdr:row>97</xdr:row>
      <xdr:rowOff>133979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125106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64993</xdr:rowOff>
    </xdr:from>
    <xdr:to>
      <xdr:col>36</xdr:col>
      <xdr:colOff>165100</xdr:colOff>
      <xdr:row>97</xdr:row>
      <xdr:rowOff>166593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157720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8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20600</xdr:rowOff>
    </xdr:from>
    <xdr:to>
      <xdr:col>85</xdr:col>
      <xdr:colOff>127000</xdr:colOff>
      <xdr:row>36</xdr:row>
      <xdr:rowOff>28486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92800"/>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86815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59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28486</xdr:rowOff>
    </xdr:from>
    <xdr:to>
      <xdr:col>81</xdr:col>
      <xdr:colOff>50800</xdr:colOff>
      <xdr:row>36</xdr:row>
      <xdr:rowOff>45631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0068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45631</xdr:rowOff>
    </xdr:from>
    <xdr:to>
      <xdr:col>76</xdr:col>
      <xdr:colOff>114300</xdr:colOff>
      <xdr:row>36</xdr:row>
      <xdr:rowOff>79807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17831"/>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153188</xdr:rowOff>
    </xdr:from>
    <xdr:to>
      <xdr:col>71</xdr:col>
      <xdr:colOff>177800</xdr:colOff>
      <xdr:row>36</xdr:row>
      <xdr:rowOff>79807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153938"/>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141250</xdr:rowOff>
    </xdr:from>
    <xdr:to>
      <xdr:col>85</xdr:col>
      <xdr:colOff>177800</xdr:colOff>
      <xdr:row>36</xdr:row>
      <xdr:rowOff>71400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164127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149136</xdr:rowOff>
    </xdr:from>
    <xdr:to>
      <xdr:col>81</xdr:col>
      <xdr:colOff>101600</xdr:colOff>
      <xdr:row>36</xdr:row>
      <xdr:rowOff>79286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1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95813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166281</xdr:rowOff>
    </xdr:from>
    <xdr:to>
      <xdr:col>76</xdr:col>
      <xdr:colOff>165100</xdr:colOff>
      <xdr:row>36</xdr:row>
      <xdr:rowOff>96431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112958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29007</xdr:rowOff>
    </xdr:from>
    <xdr:to>
      <xdr:col>72</xdr:col>
      <xdr:colOff>38100</xdr:colOff>
      <xdr:row>36</xdr:row>
      <xdr:rowOff>130607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147134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102388</xdr:rowOff>
    </xdr:from>
    <xdr:to>
      <xdr:col>67</xdr:col>
      <xdr:colOff>101600</xdr:colOff>
      <xdr:row>36</xdr:row>
      <xdr:rowOff>32538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49065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8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118355</xdr:rowOff>
    </xdr:from>
    <xdr:to>
      <xdr:col>85</xdr:col>
      <xdr:colOff>127000</xdr:colOff>
      <xdr:row>55</xdr:row>
      <xdr:rowOff>79178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376655"/>
          <a:ext cx="838200" cy="13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2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144500</xdr:rowOff>
    </xdr:from>
    <xdr:to>
      <xdr:col>81</xdr:col>
      <xdr:colOff>50800</xdr:colOff>
      <xdr:row>55</xdr:row>
      <xdr:rowOff>79178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02800"/>
          <a:ext cx="889000" cy="10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144500</xdr:rowOff>
    </xdr:from>
    <xdr:to>
      <xdr:col>76</xdr:col>
      <xdr:colOff>114300</xdr:colOff>
      <xdr:row>55</xdr:row>
      <xdr:rowOff>90722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02800"/>
          <a:ext cx="889000" cy="11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110904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90722</xdr:rowOff>
    </xdr:from>
    <xdr:to>
      <xdr:col>71</xdr:col>
      <xdr:colOff>177800</xdr:colOff>
      <xdr:row>56</xdr:row>
      <xdr:rowOff>27543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20472"/>
          <a:ext cx="889000" cy="10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67555</xdr:rowOff>
    </xdr:from>
    <xdr:to>
      <xdr:col>85</xdr:col>
      <xdr:colOff>177800</xdr:colOff>
      <xdr:row>54</xdr:row>
      <xdr:rowOff>169155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90432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7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28378</xdr:rowOff>
    </xdr:from>
    <xdr:to>
      <xdr:col>81</xdr:col>
      <xdr:colOff>101600</xdr:colOff>
      <xdr:row>55</xdr:row>
      <xdr:rowOff>129978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146505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23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93700</xdr:rowOff>
    </xdr:from>
    <xdr:to>
      <xdr:col>76</xdr:col>
      <xdr:colOff>165100</xdr:colOff>
      <xdr:row>55</xdr:row>
      <xdr:rowOff>23850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40377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39922</xdr:rowOff>
    </xdr:from>
    <xdr:to>
      <xdr:col>72</xdr:col>
      <xdr:colOff>38100</xdr:colOff>
      <xdr:row>55</xdr:row>
      <xdr:rowOff>141522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158049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2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148193</xdr:rowOff>
    </xdr:from>
    <xdr:to>
      <xdr:col>67</xdr:col>
      <xdr:colOff>101600</xdr:colOff>
      <xdr:row>56</xdr:row>
      <xdr:rowOff>78343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94870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130099</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03199"/>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130099</xdr:rowOff>
    </xdr:from>
    <xdr:to>
      <xdr:col>81</xdr:col>
      <xdr:colOff>50800</xdr:colOff>
      <xdr:row>78</xdr:row>
      <xdr:rowOff>133986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0319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133986</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70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79299</xdr:rowOff>
    </xdr:from>
    <xdr:to>
      <xdr:col>81</xdr:col>
      <xdr:colOff>101600</xdr:colOff>
      <xdr:row>79</xdr:row>
      <xdr:rowOff>9449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576</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24333" y="13545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83186</xdr:rowOff>
    </xdr:from>
    <xdr:to>
      <xdr:col>76</xdr:col>
      <xdr:colOff>165100</xdr:colOff>
      <xdr:row>79</xdr:row>
      <xdr:rowOff>13336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4463</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549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19424</xdr:rowOff>
    </xdr:from>
    <xdr:to>
      <xdr:col>85</xdr:col>
      <xdr:colOff>127000</xdr:colOff>
      <xdr:row>95</xdr:row>
      <xdr:rowOff>27000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307174"/>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7993</xdr:rowOff>
    </xdr:from>
    <xdr:to>
      <xdr:col>81</xdr:col>
      <xdr:colOff>50800</xdr:colOff>
      <xdr:row>95</xdr:row>
      <xdr:rowOff>19424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29574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12986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7993</xdr:rowOff>
    </xdr:from>
    <xdr:to>
      <xdr:col>76</xdr:col>
      <xdr:colOff>114300</xdr:colOff>
      <xdr:row>95</xdr:row>
      <xdr:rowOff>30234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295743"/>
          <a:ext cx="889000" cy="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127743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30234</xdr:rowOff>
    </xdr:from>
    <xdr:to>
      <xdr:col>71</xdr:col>
      <xdr:colOff>177800</xdr:colOff>
      <xdr:row>95</xdr:row>
      <xdr:rowOff>37190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317984"/>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147650</xdr:rowOff>
    </xdr:from>
    <xdr:to>
      <xdr:col>85</xdr:col>
      <xdr:colOff>177800</xdr:colOff>
      <xdr:row>95</xdr:row>
      <xdr:rowOff>77800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170527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140074</xdr:rowOff>
    </xdr:from>
    <xdr:to>
      <xdr:col>81</xdr:col>
      <xdr:colOff>101600</xdr:colOff>
      <xdr:row>95</xdr:row>
      <xdr:rowOff>70224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86751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3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128643</xdr:rowOff>
    </xdr:from>
    <xdr:to>
      <xdr:col>76</xdr:col>
      <xdr:colOff>165100</xdr:colOff>
      <xdr:row>95</xdr:row>
      <xdr:rowOff>58793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2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75320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2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150884</xdr:rowOff>
    </xdr:from>
    <xdr:to>
      <xdr:col>72</xdr:col>
      <xdr:colOff>38100</xdr:colOff>
      <xdr:row>95</xdr:row>
      <xdr:rowOff>81034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97561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157840</xdr:rowOff>
    </xdr:from>
    <xdr:to>
      <xdr:col>67</xdr:col>
      <xdr:colOff>101600</xdr:colOff>
      <xdr:row>95</xdr:row>
      <xdr:rowOff>87990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79117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36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138,974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円となっている。類似団体、全国及び群馬県平均を下回っているものの、障がい福祉サービス費や施設型給付費の増など、増加傾向にある。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・衛生費が住民一人当たり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23,345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既存清掃施設の建設費に係る償還の終了に伴い、清掃組合への負担金が減額となったためである。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・土木費が住民一人当たり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30,808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円と減少したのは、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下水道事業補助金の減や土地区画整理事業費の減などによるものである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50,747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、義務教育学校施設整備事業費の増や運動公園陸上競技場建設事業費の増などによるものである。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年度は、分母である標準財政規模が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49,238,477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47,406,655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千円に減少したほか、分子である各指標とも増加している。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年度は分母である標準財政規模の大幅な増などにより、財政調整基金残高及び実質収支額の比率が減少している。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年度は財政調整基金積立金の取り崩し額が減少したことにより、財政調整基金残高は増加し、実質単年度収支は改善している。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令和元年度は財政調整基金積立金の取り崩しが増加したことにより、財政調整基金残高は減少し、実質単年度収支は悪化している。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としては、連結実質赤字比率において赤字額は生じておらず、すべての会計を個別に見ても赤字額は生じていない。引き続き適正な財政運営を心がけるとともに、経済状況・社会情勢の変化等に対し、臨機応変に対応しながら、一般会計からの繰入金を考慮した中で、現在と同一の黒字比率の水準を保っていき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5&#25552;&#20986;/&#12304;&#36001;&#25919;&#29366;&#27841;&#36039;&#26009;&#38598;&#12305;_102059_&#22826;&#30000;&#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51.7</v>
          </cell>
          <cell r="BX51">
            <v>50.6</v>
          </cell>
          <cell r="CF51">
            <v>41.8</v>
          </cell>
          <cell r="CN51">
            <v>35.200000000000003</v>
          </cell>
          <cell r="CV51">
            <v>23.4</v>
          </cell>
        </row>
        <row r="53">
          <cell r="BP53">
            <v>52.4</v>
          </cell>
          <cell r="BX53">
            <v>53</v>
          </cell>
          <cell r="CF53">
            <v>55.2</v>
          </cell>
          <cell r="CN53">
            <v>56.7</v>
          </cell>
          <cell r="CV53">
            <v>58.5</v>
          </cell>
        </row>
        <row r="55">
          <cell r="AN55" t="str">
            <v>類似団体内平均値</v>
          </cell>
          <cell r="BP55">
            <v>37.4</v>
          </cell>
          <cell r="BX55">
            <v>31</v>
          </cell>
          <cell r="CF55">
            <v>30</v>
          </cell>
          <cell r="CN55">
            <v>23.1</v>
          </cell>
          <cell r="CV55">
            <v>19</v>
          </cell>
        </row>
        <row r="57">
          <cell r="BP57">
            <v>54.4</v>
          </cell>
          <cell r="BX57">
            <v>57.4</v>
          </cell>
          <cell r="CF57">
            <v>58.3</v>
          </cell>
          <cell r="CN57">
            <v>60.4</v>
          </cell>
          <cell r="CV57">
            <v>61.3</v>
          </cell>
        </row>
        <row r="72">
          <cell r="BP72" t="str">
            <v>H27</v>
          </cell>
          <cell r="BX72" t="str">
            <v>H28</v>
          </cell>
          <cell r="CF72" t="str">
            <v>H29</v>
          </cell>
          <cell r="CN72" t="str">
            <v>H30</v>
          </cell>
          <cell r="CV72" t="str">
            <v>R01</v>
          </cell>
        </row>
        <row r="73">
          <cell r="AN73" t="str">
            <v>当該団体値</v>
          </cell>
          <cell r="BP73">
            <v>51.7</v>
          </cell>
          <cell r="BX73">
            <v>50.6</v>
          </cell>
          <cell r="CF73">
            <v>41.8</v>
          </cell>
          <cell r="CN73">
            <v>35.200000000000003</v>
          </cell>
          <cell r="CV73">
            <v>23.4</v>
          </cell>
        </row>
        <row r="75">
          <cell r="BP75">
            <v>6.9</v>
          </cell>
          <cell r="BX75">
            <v>6.4</v>
          </cell>
          <cell r="CF75">
            <v>5.5</v>
          </cell>
          <cell r="CN75">
            <v>5.6</v>
          </cell>
          <cell r="CV75">
            <v>5.4</v>
          </cell>
        </row>
        <row r="77">
          <cell r="AN77" t="str">
            <v>類似団体内平均値</v>
          </cell>
          <cell r="BP77">
            <v>37.4</v>
          </cell>
          <cell r="BX77">
            <v>31</v>
          </cell>
          <cell r="CF77">
            <v>30</v>
          </cell>
          <cell r="CN77">
            <v>23.1</v>
          </cell>
          <cell r="CV77">
            <v>19</v>
          </cell>
        </row>
        <row r="79">
          <cell r="BP79">
            <v>6.3</v>
          </cell>
          <cell r="BX79">
            <v>5.2</v>
          </cell>
          <cell r="CF79">
            <v>5</v>
          </cell>
          <cell r="CN79">
            <v>4.2</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78869741</v>
      </c>
      <c r="BO4" s="424"/>
      <c r="BP4" s="424"/>
      <c r="BQ4" s="424"/>
      <c r="BR4" s="424"/>
      <c r="BS4" s="424"/>
      <c r="BT4" s="424"/>
      <c r="BU4" s="425"/>
      <c r="BV4" s="423">
        <v>78132622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4.3</v>
      </c>
      <c r="CU4" s="608"/>
      <c r="CV4" s="608"/>
      <c r="CW4" s="608"/>
      <c r="CX4" s="608"/>
      <c r="CY4" s="608"/>
      <c r="CZ4" s="608"/>
      <c r="DA4" s="609"/>
      <c r="DB4" s="607">
        <v>4.2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76221541</v>
      </c>
      <c r="BO5" s="429"/>
      <c r="BP5" s="429"/>
      <c r="BQ5" s="429"/>
      <c r="BR5" s="429"/>
      <c r="BS5" s="429"/>
      <c r="BT5" s="429"/>
      <c r="BU5" s="430"/>
      <c r="BV5" s="428">
        <v>75567259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99.1</v>
      </c>
      <c r="CU5" s="399"/>
      <c r="CV5" s="399"/>
      <c r="CW5" s="399"/>
      <c r="CX5" s="399"/>
      <c r="CY5" s="399"/>
      <c r="CZ5" s="399"/>
      <c r="DA5" s="400"/>
      <c r="DB5" s="398">
        <v>90.5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2648200</v>
      </c>
      <c r="BO6" s="429"/>
      <c r="BP6" s="429"/>
      <c r="BQ6" s="429"/>
      <c r="BR6" s="429"/>
      <c r="BS6" s="429"/>
      <c r="BT6" s="429"/>
      <c r="BU6" s="430"/>
      <c r="BV6" s="428">
        <v>2565363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99.4</v>
      </c>
      <c r="CU6" s="582"/>
      <c r="CV6" s="582"/>
      <c r="CW6" s="582"/>
      <c r="CX6" s="582"/>
      <c r="CY6" s="582"/>
      <c r="CZ6" s="582"/>
      <c r="DA6" s="583"/>
      <c r="DB6" s="581">
        <v>91.9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701561</v>
      </c>
      <c r="BO7" s="429"/>
      <c r="BP7" s="429"/>
      <c r="BQ7" s="429"/>
      <c r="BR7" s="429"/>
      <c r="BS7" s="429"/>
      <c r="BT7" s="429"/>
      <c r="BU7" s="430"/>
      <c r="BV7" s="428">
        <v>666034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45599184</v>
      </c>
      <c r="CU7" s="429"/>
      <c r="CV7" s="429"/>
      <c r="CW7" s="429"/>
      <c r="CX7" s="429"/>
      <c r="CY7" s="429"/>
      <c r="CZ7" s="429"/>
      <c r="DA7" s="430"/>
      <c r="DB7" s="428">
        <v>45358273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1946639</v>
      </c>
      <c r="BO8" s="429"/>
      <c r="BP8" s="429"/>
      <c r="BQ8" s="429"/>
      <c r="BR8" s="429"/>
      <c r="BS8" s="429"/>
      <c r="BT8" s="429"/>
      <c r="BU8" s="430"/>
      <c r="BV8" s="428">
        <v>1899329</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1.03</v>
      </c>
      <c r="CU8" s="542"/>
      <c r="CV8" s="542"/>
      <c r="CW8" s="542"/>
      <c r="CX8" s="542"/>
      <c r="CY8" s="542"/>
      <c r="CZ8" s="542"/>
      <c r="DA8" s="543"/>
      <c r="DB8" s="541">
        <v>1.04</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219807</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47310</v>
      </c>
      <c r="BO9" s="429"/>
      <c r="BP9" s="429"/>
      <c r="BQ9" s="429"/>
      <c r="BR9" s="429"/>
      <c r="BS9" s="429"/>
      <c r="BT9" s="429"/>
      <c r="BU9" s="430"/>
      <c r="BV9" s="428">
        <v>-566499</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13.9</v>
      </c>
      <c r="CU9" s="399"/>
      <c r="CV9" s="399"/>
      <c r="CW9" s="399"/>
      <c r="CX9" s="399"/>
      <c r="CY9" s="399"/>
      <c r="CZ9" s="399"/>
      <c r="DA9" s="400"/>
      <c r="DB9" s="398">
        <v>13.8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216465</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115</v>
      </c>
      <c r="AV10" s="486"/>
      <c r="AW10" s="486"/>
      <c r="AX10" s="486"/>
      <c r="AY10" s="408" t="s">
        <v>120</v>
      </c>
      <c r="AZ10" s="409"/>
      <c r="BA10" s="409"/>
      <c r="BB10" s="409"/>
      <c r="BC10" s="409"/>
      <c r="BD10" s="409"/>
      <c r="BE10" s="409"/>
      <c r="BF10" s="409"/>
      <c r="BG10" s="409"/>
      <c r="BH10" s="409"/>
      <c r="BI10" s="409"/>
      <c r="BJ10" s="409"/>
      <c r="BK10" s="409"/>
      <c r="BL10" s="409"/>
      <c r="BM10" s="410"/>
      <c r="BN10" s="428">
        <v>1455</v>
      </c>
      <c r="BO10" s="429"/>
      <c r="BP10" s="429"/>
      <c r="BQ10" s="429"/>
      <c r="BR10" s="429"/>
      <c r="BS10" s="429"/>
      <c r="BT10" s="429"/>
      <c r="BU10" s="430"/>
      <c r="BV10" s="428">
        <v>5173</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115</v>
      </c>
      <c r="AV11" s="486"/>
      <c r="AW11" s="486"/>
      <c r="AX11" s="486"/>
      <c r="AY11" s="408" t="s">
        <v>125</v>
      </c>
      <c r="AZ11" s="409"/>
      <c r="BA11" s="409"/>
      <c r="BB11" s="409"/>
      <c r="BC11" s="409"/>
      <c r="BD11" s="409"/>
      <c r="BE11" s="409"/>
      <c r="BF11" s="409"/>
      <c r="BG11" s="409"/>
      <c r="BH11" s="409"/>
      <c r="BI11" s="409"/>
      <c r="BJ11" s="409"/>
      <c r="BK11" s="409"/>
      <c r="BL11" s="409"/>
      <c r="BM11" s="410"/>
      <c r="BN11" s="428">
        <v>15650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224415</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3537951</v>
      </c>
      <c r="BO12" s="429"/>
      <c r="BP12" s="429"/>
      <c r="BQ12" s="429"/>
      <c r="BR12" s="429"/>
      <c r="BS12" s="429"/>
      <c r="BT12" s="429"/>
      <c r="BU12" s="430"/>
      <c r="BV12" s="428">
        <v>165788</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212728</v>
      </c>
      <c r="S13" s="532"/>
      <c r="T13" s="532"/>
      <c r="U13" s="532"/>
      <c r="V13" s="533"/>
      <c r="W13" s="519" t="s">
        <v>140</v>
      </c>
      <c r="X13" s="441"/>
      <c r="Y13" s="441"/>
      <c r="Z13" s="441"/>
      <c r="AA13" s="441"/>
      <c r="AB13" s="442"/>
      <c r="AC13" s="404">
        <v>3930</v>
      </c>
      <c r="AD13" s="405"/>
      <c r="AE13" s="405"/>
      <c r="AF13" s="405"/>
      <c r="AG13" s="406"/>
      <c r="AH13" s="404">
        <v>4445</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-3473536</v>
      </c>
      <c r="BO13" s="429"/>
      <c r="BP13" s="429"/>
      <c r="BQ13" s="429"/>
      <c r="BR13" s="429"/>
      <c r="BS13" s="429"/>
      <c r="BT13" s="429"/>
      <c r="BU13" s="430"/>
      <c r="BV13" s="428">
        <v>-727114</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5.4</v>
      </c>
      <c r="CU13" s="399"/>
      <c r="CV13" s="399"/>
      <c r="CW13" s="399"/>
      <c r="CX13" s="399"/>
      <c r="CY13" s="399"/>
      <c r="CZ13" s="399"/>
      <c r="DA13" s="400"/>
      <c r="DB13" s="398">
        <v>5.6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224635</v>
      </c>
      <c r="S14" s="532"/>
      <c r="T14" s="532"/>
      <c r="U14" s="532"/>
      <c r="V14" s="533"/>
      <c r="W14" s="534"/>
      <c r="X14" s="444"/>
      <c r="Y14" s="444"/>
      <c r="Z14" s="444"/>
      <c r="AA14" s="444"/>
      <c r="AB14" s="445"/>
      <c r="AC14" s="524">
        <v>3.9</v>
      </c>
      <c r="AD14" s="525"/>
      <c r="AE14" s="525"/>
      <c r="AF14" s="525"/>
      <c r="AG14" s="526"/>
      <c r="AH14" s="524">
        <v>4.5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23.4</v>
      </c>
      <c r="CU14" s="536"/>
      <c r="CV14" s="536"/>
      <c r="CW14" s="536"/>
      <c r="CX14" s="536"/>
      <c r="CY14" s="536"/>
      <c r="CZ14" s="536"/>
      <c r="DA14" s="537"/>
      <c r="DB14" s="535">
        <v>35.200000000000003</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213495</v>
      </c>
      <c r="S15" s="532"/>
      <c r="T15" s="532"/>
      <c r="U15" s="532"/>
      <c r="V15" s="533"/>
      <c r="W15" s="519" t="s">
        <v>148</v>
      </c>
      <c r="X15" s="441"/>
      <c r="Y15" s="441"/>
      <c r="Z15" s="441"/>
      <c r="AA15" s="441"/>
      <c r="AB15" s="442"/>
      <c r="AC15" s="404">
        <v>40765</v>
      </c>
      <c r="AD15" s="405"/>
      <c r="AE15" s="405"/>
      <c r="AF15" s="405"/>
      <c r="AG15" s="406"/>
      <c r="AH15" s="404">
        <v>39181</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35062953</v>
      </c>
      <c r="BO15" s="424"/>
      <c r="BP15" s="424"/>
      <c r="BQ15" s="424"/>
      <c r="BR15" s="424"/>
      <c r="BS15" s="424"/>
      <c r="BT15" s="424"/>
      <c r="BU15" s="425"/>
      <c r="BV15" s="423">
        <v>33765656</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40</v>
      </c>
      <c r="AD16" s="525"/>
      <c r="AE16" s="525"/>
      <c r="AF16" s="525"/>
      <c r="AG16" s="526"/>
      <c r="AH16" s="524">
        <v>39.4</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35095219</v>
      </c>
      <c r="BO16" s="429"/>
      <c r="BP16" s="429"/>
      <c r="BQ16" s="429"/>
      <c r="BR16" s="429"/>
      <c r="BS16" s="429"/>
      <c r="BT16" s="429"/>
      <c r="BU16" s="430"/>
      <c r="BV16" s="428">
        <v>33994390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57225</v>
      </c>
      <c r="AD17" s="405"/>
      <c r="AE17" s="405"/>
      <c r="AF17" s="405"/>
      <c r="AG17" s="406"/>
      <c r="AH17" s="404">
        <v>55856</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45202170</v>
      </c>
      <c r="BO17" s="429"/>
      <c r="BP17" s="429"/>
      <c r="BQ17" s="429"/>
      <c r="BR17" s="429"/>
      <c r="BS17" s="429"/>
      <c r="BT17" s="429"/>
      <c r="BU17" s="430"/>
      <c r="BV17" s="428">
        <v>43515609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175.54</v>
      </c>
      <c r="M18" s="493"/>
      <c r="N18" s="493"/>
      <c r="O18" s="493"/>
      <c r="P18" s="493"/>
      <c r="Q18" s="493"/>
      <c r="R18" s="494"/>
      <c r="S18" s="494"/>
      <c r="T18" s="494"/>
      <c r="U18" s="494"/>
      <c r="V18" s="495"/>
      <c r="W18" s="509"/>
      <c r="X18" s="510"/>
      <c r="Y18" s="510"/>
      <c r="Z18" s="510"/>
      <c r="AA18" s="510"/>
      <c r="AB18" s="520"/>
      <c r="AC18" s="392">
        <v>56.1</v>
      </c>
      <c r="AD18" s="393"/>
      <c r="AE18" s="393"/>
      <c r="AF18" s="393"/>
      <c r="AG18" s="496"/>
      <c r="AH18" s="392">
        <v>56.1</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44374930</v>
      </c>
      <c r="BO18" s="429"/>
      <c r="BP18" s="429"/>
      <c r="BQ18" s="429"/>
      <c r="BR18" s="429"/>
      <c r="BS18" s="429"/>
      <c r="BT18" s="429"/>
      <c r="BU18" s="430"/>
      <c r="BV18" s="428">
        <v>44252204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1252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51886496</v>
      </c>
      <c r="BO19" s="429"/>
      <c r="BP19" s="429"/>
      <c r="BQ19" s="429"/>
      <c r="BR19" s="429"/>
      <c r="BS19" s="429"/>
      <c r="BT19" s="429"/>
      <c r="BU19" s="430"/>
      <c r="BV19" s="428">
        <v>52463186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86267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60656992</v>
      </c>
      <c r="BO23" s="429"/>
      <c r="BP23" s="429"/>
      <c r="BQ23" s="429"/>
      <c r="BR23" s="429"/>
      <c r="BS23" s="429"/>
      <c r="BT23" s="429"/>
      <c r="BU23" s="430"/>
      <c r="BV23" s="428">
        <v>64914284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10100</v>
      </c>
      <c r="R24" s="405"/>
      <c r="S24" s="405"/>
      <c r="T24" s="405"/>
      <c r="U24" s="405"/>
      <c r="V24" s="406"/>
      <c r="W24" s="470"/>
      <c r="X24" s="461"/>
      <c r="Y24" s="462"/>
      <c r="Z24" s="401" t="s">
        <v>172</v>
      </c>
      <c r="AA24" s="402"/>
      <c r="AB24" s="402"/>
      <c r="AC24" s="402"/>
      <c r="AD24" s="402"/>
      <c r="AE24" s="402"/>
      <c r="AF24" s="402"/>
      <c r="AG24" s="403"/>
      <c r="AH24" s="404">
        <v>1274</v>
      </c>
      <c r="AI24" s="405"/>
      <c r="AJ24" s="405"/>
      <c r="AK24" s="405"/>
      <c r="AL24" s="406"/>
      <c r="AM24" s="404">
        <v>4204200</v>
      </c>
      <c r="AN24" s="405"/>
      <c r="AO24" s="405"/>
      <c r="AP24" s="405"/>
      <c r="AQ24" s="405"/>
      <c r="AR24" s="406"/>
      <c r="AS24" s="404">
        <v>3300</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33414372</v>
      </c>
      <c r="BO24" s="429"/>
      <c r="BP24" s="429"/>
      <c r="BQ24" s="429"/>
      <c r="BR24" s="429"/>
      <c r="BS24" s="429"/>
      <c r="BT24" s="429"/>
      <c r="BU24" s="430"/>
      <c r="BV24" s="428">
        <v>37258312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8550</v>
      </c>
      <c r="R25" s="405"/>
      <c r="S25" s="405"/>
      <c r="T25" s="405"/>
      <c r="U25" s="405"/>
      <c r="V25" s="406"/>
      <c r="W25" s="470"/>
      <c r="X25" s="461"/>
      <c r="Y25" s="462"/>
      <c r="Z25" s="401" t="s">
        <v>175</v>
      </c>
      <c r="AA25" s="402"/>
      <c r="AB25" s="402"/>
      <c r="AC25" s="402"/>
      <c r="AD25" s="402"/>
      <c r="AE25" s="402"/>
      <c r="AF25" s="402"/>
      <c r="AG25" s="403"/>
      <c r="AH25" s="404">
        <v>339</v>
      </c>
      <c r="AI25" s="405"/>
      <c r="AJ25" s="405"/>
      <c r="AK25" s="405"/>
      <c r="AL25" s="406"/>
      <c r="AM25" s="404">
        <v>1116327</v>
      </c>
      <c r="AN25" s="405"/>
      <c r="AO25" s="405"/>
      <c r="AP25" s="405"/>
      <c r="AQ25" s="405"/>
      <c r="AR25" s="406"/>
      <c r="AS25" s="404">
        <v>3293</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4286938</v>
      </c>
      <c r="BO25" s="424"/>
      <c r="BP25" s="424"/>
      <c r="BQ25" s="424"/>
      <c r="BR25" s="424"/>
      <c r="BS25" s="424"/>
      <c r="BT25" s="424"/>
      <c r="BU25" s="425"/>
      <c r="BV25" s="423">
        <v>3363238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7350</v>
      </c>
      <c r="R26" s="405"/>
      <c r="S26" s="405"/>
      <c r="T26" s="405"/>
      <c r="U26" s="405"/>
      <c r="V26" s="406"/>
      <c r="W26" s="470"/>
      <c r="X26" s="461"/>
      <c r="Y26" s="462"/>
      <c r="Z26" s="401" t="s">
        <v>178</v>
      </c>
      <c r="AA26" s="483"/>
      <c r="AB26" s="483"/>
      <c r="AC26" s="483"/>
      <c r="AD26" s="483"/>
      <c r="AE26" s="483"/>
      <c r="AF26" s="483"/>
      <c r="AG26" s="484"/>
      <c r="AH26" s="404">
        <v>22</v>
      </c>
      <c r="AI26" s="405"/>
      <c r="AJ26" s="405"/>
      <c r="AK26" s="405"/>
      <c r="AL26" s="406"/>
      <c r="AM26" s="404">
        <v>80366</v>
      </c>
      <c r="AN26" s="405"/>
      <c r="AO26" s="405"/>
      <c r="AP26" s="405"/>
      <c r="AQ26" s="405"/>
      <c r="AR26" s="406"/>
      <c r="AS26" s="404">
        <v>3653</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5600</v>
      </c>
      <c r="R27" s="405"/>
      <c r="S27" s="405"/>
      <c r="T27" s="405"/>
      <c r="U27" s="405"/>
      <c r="V27" s="406"/>
      <c r="W27" s="470"/>
      <c r="X27" s="461"/>
      <c r="Y27" s="462"/>
      <c r="Z27" s="401" t="s">
        <v>181</v>
      </c>
      <c r="AA27" s="402"/>
      <c r="AB27" s="402"/>
      <c r="AC27" s="402"/>
      <c r="AD27" s="402"/>
      <c r="AE27" s="402"/>
      <c r="AF27" s="402"/>
      <c r="AG27" s="403"/>
      <c r="AH27" s="404">
        <v>79</v>
      </c>
      <c r="AI27" s="405"/>
      <c r="AJ27" s="405"/>
      <c r="AK27" s="405"/>
      <c r="AL27" s="406"/>
      <c r="AM27" s="404">
        <v>294145</v>
      </c>
      <c r="AN27" s="405"/>
      <c r="AO27" s="405"/>
      <c r="AP27" s="405"/>
      <c r="AQ27" s="405"/>
      <c r="AR27" s="406"/>
      <c r="AS27" s="404">
        <v>3723</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138</v>
      </c>
      <c r="BO27" s="432"/>
      <c r="BP27" s="432"/>
      <c r="BQ27" s="432"/>
      <c r="BR27" s="432"/>
      <c r="BS27" s="432"/>
      <c r="BT27" s="432"/>
      <c r="BU27" s="433"/>
      <c r="BV27" s="431" t="s">
        <v>138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5150</v>
      </c>
      <c r="R28" s="405"/>
      <c r="S28" s="405"/>
      <c r="T28" s="405"/>
      <c r="U28" s="405"/>
      <c r="V28" s="406"/>
      <c r="W28" s="470"/>
      <c r="X28" s="461"/>
      <c r="Y28" s="462"/>
      <c r="Z28" s="401" t="s">
        <v>184</v>
      </c>
      <c r="AA28" s="402"/>
      <c r="AB28" s="402"/>
      <c r="AC28" s="402"/>
      <c r="AD28" s="402"/>
      <c r="AE28" s="402"/>
      <c r="AF28" s="402"/>
      <c r="AG28" s="403"/>
      <c r="AH28" s="404" t="s">
        <v>138</v>
      </c>
      <c r="AI28" s="405"/>
      <c r="AJ28" s="405"/>
      <c r="AK28" s="405"/>
      <c r="AL28" s="406"/>
      <c r="AM28" s="404" t="s">
        <v>138</v>
      </c>
      <c r="AN28" s="405"/>
      <c r="AO28" s="405"/>
      <c r="AP28" s="405"/>
      <c r="AQ28" s="405"/>
      <c r="AR28" s="406"/>
      <c r="AS28" s="404" t="s">
        <v>138</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9947141</v>
      </c>
      <c r="BO28" s="424"/>
      <c r="BP28" s="424"/>
      <c r="BQ28" s="424"/>
      <c r="BR28" s="424"/>
      <c r="BS28" s="424"/>
      <c r="BT28" s="424"/>
      <c r="BU28" s="425"/>
      <c r="BV28" s="423">
        <v>11783637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28</v>
      </c>
      <c r="M29" s="405"/>
      <c r="N29" s="405"/>
      <c r="O29" s="405"/>
      <c r="P29" s="406"/>
      <c r="Q29" s="404">
        <v>4850</v>
      </c>
      <c r="R29" s="405"/>
      <c r="S29" s="405"/>
      <c r="T29" s="405"/>
      <c r="U29" s="405"/>
      <c r="V29" s="406"/>
      <c r="W29" s="471"/>
      <c r="X29" s="472"/>
      <c r="Y29" s="473"/>
      <c r="Z29" s="401" t="s">
        <v>187</v>
      </c>
      <c r="AA29" s="402"/>
      <c r="AB29" s="402"/>
      <c r="AC29" s="402"/>
      <c r="AD29" s="402"/>
      <c r="AE29" s="402"/>
      <c r="AF29" s="402"/>
      <c r="AG29" s="403"/>
      <c r="AH29" s="404">
        <v>1353</v>
      </c>
      <c r="AI29" s="405"/>
      <c r="AJ29" s="405"/>
      <c r="AK29" s="405"/>
      <c r="AL29" s="406"/>
      <c r="AM29" s="404">
        <v>4498345</v>
      </c>
      <c r="AN29" s="405"/>
      <c r="AO29" s="405"/>
      <c r="AP29" s="405"/>
      <c r="AQ29" s="405"/>
      <c r="AR29" s="406"/>
      <c r="AS29" s="404">
        <v>3325</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1182562</v>
      </c>
      <c r="BO29" s="429"/>
      <c r="BP29" s="429"/>
      <c r="BQ29" s="429"/>
      <c r="BR29" s="429"/>
      <c r="BS29" s="429"/>
      <c r="BT29" s="429"/>
      <c r="BU29" s="430"/>
      <c r="BV29" s="428">
        <v>1382448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100</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314161</v>
      </c>
      <c r="BO30" s="432"/>
      <c r="BP30" s="432"/>
      <c r="BQ30" s="432"/>
      <c r="BR30" s="432"/>
      <c r="BS30" s="432"/>
      <c r="BT30" s="432"/>
      <c r="BU30" s="433"/>
      <c r="BV30" s="431">
        <v>311558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下水道事業等会計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IF('各会計、関係団体の財政状況及び健全化判断比率'!B32="","",'各会計、関係団体の財政状況及び健全化判断比率'!B32)</f>
        <v>太陽光発電事業特別会計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太田市外三町広域清掃組合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太田市健診センター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住宅新築資金等貸付特別会計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群馬県市町村総合事務組合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太田市文化スポーツ振興財団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八王子山墓園特別会計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群馬県市町村会館管理組合</v>
      </c>
      <c r="BZ36" s="386"/>
      <c r="CA36" s="386"/>
      <c r="CB36" s="386"/>
      <c r="CC36" s="386"/>
      <c r="CD36" s="386"/>
      <c r="CE36" s="386"/>
      <c r="CF36" s="386"/>
      <c r="CG36" s="386"/>
      <c r="CH36" s="386"/>
      <c r="CI36" s="386"/>
      <c r="CJ36" s="386"/>
      <c r="CK36" s="386"/>
      <c r="CL36" s="386"/>
      <c r="CM36" s="386"/>
      <c r="CN36" s="214"/>
      <c r="CO36" s="387">
        <f t="shared" si="3"/>
        <v>17</v>
      </c>
      <c r="CP36" s="387"/>
      <c r="CQ36" s="386" t="str">
        <f>IF('各会計、関係団体の財政状況及び健全化判断比率'!BS9="","",'各会計、関係団体の財政状況及び健全化判断比率'!BS9)</f>
        <v>夢麦酒太田</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群馬県後期高齢者医療広域連合（一般会計）</v>
      </c>
      <c r="BZ37" s="386"/>
      <c r="CA37" s="386"/>
      <c r="CB37" s="386"/>
      <c r="CC37" s="386"/>
      <c r="CD37" s="386"/>
      <c r="CE37" s="386"/>
      <c r="CF37" s="386"/>
      <c r="CG37" s="386"/>
      <c r="CH37" s="386"/>
      <c r="CI37" s="386"/>
      <c r="CJ37" s="386"/>
      <c r="CK37" s="386"/>
      <c r="CL37" s="386"/>
      <c r="CM37" s="386"/>
      <c r="CN37" s="214"/>
      <c r="CO37" s="387">
        <f t="shared" si="3"/>
        <v>18</v>
      </c>
      <c r="CP37" s="387"/>
      <c r="CQ37" s="386" t="str">
        <f>IF('各会計、関係団体の財政状況及び健全化判断比率'!BS10="","",'各会計、関係団体の財政状況及び健全化判断比率'!BS10)</f>
        <v>おおたコミュニティ放送</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群馬県後期高齢者医療広域連合（事業会計）</v>
      </c>
      <c r="BZ38" s="386"/>
      <c r="CA38" s="386"/>
      <c r="CB38" s="386"/>
      <c r="CC38" s="386"/>
      <c r="CD38" s="386"/>
      <c r="CE38" s="386"/>
      <c r="CF38" s="386"/>
      <c r="CG38" s="386"/>
      <c r="CH38" s="386"/>
      <c r="CI38" s="386"/>
      <c r="CJ38" s="386"/>
      <c r="CK38" s="386"/>
      <c r="CL38" s="386"/>
      <c r="CM38" s="386"/>
      <c r="CN38" s="214"/>
      <c r="CO38" s="387">
        <f t="shared" si="3"/>
        <v>19</v>
      </c>
      <c r="CP38" s="387"/>
      <c r="CQ38" s="386" t="str">
        <f>IF('各会計、関係団体の財政状況及び健全化判断比率'!BS11="","",'各会計、関係団体の財政状況及び健全化判断比率'!BS11)</f>
        <v>田園都市未来新田</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群馬東部水道企業団</v>
      </c>
      <c r="BZ39" s="386"/>
      <c r="CA39" s="386"/>
      <c r="CB39" s="386"/>
      <c r="CC39" s="386"/>
      <c r="CD39" s="386"/>
      <c r="CE39" s="386"/>
      <c r="CF39" s="386"/>
      <c r="CG39" s="386"/>
      <c r="CH39" s="386"/>
      <c r="CI39" s="386"/>
      <c r="CJ39" s="386"/>
      <c r="CK39" s="386"/>
      <c r="CL39" s="386"/>
      <c r="CM39" s="386"/>
      <c r="CN39" s="214"/>
      <c r="CO39" s="387">
        <f t="shared" si="3"/>
        <v>20</v>
      </c>
      <c r="CP39" s="387"/>
      <c r="CQ39" s="386" t="str">
        <f>IF('各会計、関係団体の財政状況及び健全化判断比率'!BS12="","",'各会計、関係団体の財政状況及び健全化判断比率'!BS12)</f>
        <v>太田国際貨物ターミナル</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21</v>
      </c>
      <c r="CP40" s="387"/>
      <c r="CQ40" s="386" t="str">
        <f>IF('各会計、関係団体の財政状況及び健全化判断比率'!BS13="","",'各会計、関係団体の財政状況及び健全化判断比率'!BS13)</f>
        <v>太田市土地開発公社</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22</v>
      </c>
      <c r="CP41" s="387"/>
      <c r="CQ41" s="386" t="str">
        <f>IF('各会計、関係団体の財政状況及び健全化判断比率'!BS14="","",'各会計、関係団体の財政状況及び健全化判断比率'!BS14)</f>
        <v>地域産学官連携ものづくり研究機構</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23</v>
      </c>
      <c r="CP42" s="387"/>
      <c r="CQ42" s="386" t="str">
        <f>IF('各会計、関係団体の財政状況及び健全化判断比率'!BS15="","",'各会計、関係団体の財政状況及び健全化判断比率'!BS15)</f>
        <v>太田市行政管理公社</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c4ow7fTRbHhljTZW5yLRRCy9FcRoh0rn2D7W8BbfWS2YRhZTnQnh3mIRD4MeEnXkryLUKOQHeuByd7yruwky3Q==" saltValue="P9X/dHzsvM2pISgNNM2h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565</v>
      </c>
      <c r="D34" s="1210"/>
      <c r="E34" s="1211"/>
      <c r="F34" s="32">
        <v>4.9800000000000004</v>
      </c>
      <c r="G34" s="33">
        <v>6.74</v>
      </c>
      <c r="H34" s="33">
        <v>4.83</v>
      </c>
      <c r="I34" s="33">
        <v>4.16</v>
      </c>
      <c r="J34" s="34">
        <v>4.24</v>
      </c>
      <c r="K34" s="22"/>
      <c r="L34" s="22"/>
      <c r="M34" s="22"/>
      <c r="N34" s="22"/>
      <c r="O34" s="22"/>
      <c r="P34" s="22"/>
    </row>
    <row r="35" spans="1:16" ht="39" customHeight="1" x14ac:dyDescent="0.15">
      <c r="A35" s="22"/>
      <c r="B35" s="35"/>
      <c r="C35" s="1204" t="s">
        <v>566</v>
      </c>
      <c r="D35" s="1205"/>
      <c r="E35" s="1206"/>
      <c r="F35" s="36">
        <v>1.52</v>
      </c>
      <c r="G35" s="37">
        <v>1.77</v>
      </c>
      <c r="H35" s="37">
        <v>1.52</v>
      </c>
      <c r="I35" s="37">
        <v>2.09</v>
      </c>
      <c r="J35" s="38">
        <v>1.93</v>
      </c>
      <c r="K35" s="22"/>
      <c r="L35" s="22"/>
      <c r="M35" s="22"/>
      <c r="N35" s="22"/>
      <c r="O35" s="22"/>
      <c r="P35" s="22"/>
    </row>
    <row r="36" spans="1:16" ht="39" customHeight="1" x14ac:dyDescent="0.15">
      <c r="A36" s="22"/>
      <c r="B36" s="35"/>
      <c r="C36" s="1204" t="s">
        <v>567</v>
      </c>
      <c r="D36" s="1205"/>
      <c r="E36" s="1206"/>
      <c r="F36" s="36">
        <v>0.71</v>
      </c>
      <c r="G36" s="37">
        <v>0.81</v>
      </c>
      <c r="H36" s="37">
        <v>0.9</v>
      </c>
      <c r="I36" s="37">
        <v>0.83</v>
      </c>
      <c r="J36" s="38">
        <v>0.78</v>
      </c>
      <c r="K36" s="22"/>
      <c r="L36" s="22"/>
      <c r="M36" s="22"/>
      <c r="N36" s="22"/>
      <c r="O36" s="22"/>
      <c r="P36" s="22"/>
    </row>
    <row r="37" spans="1:16" ht="39" customHeight="1" x14ac:dyDescent="0.15">
      <c r="A37" s="22"/>
      <c r="B37" s="35"/>
      <c r="C37" s="1204" t="s">
        <v>568</v>
      </c>
      <c r="D37" s="1205"/>
      <c r="E37" s="1206"/>
      <c r="F37" s="36">
        <v>0.01</v>
      </c>
      <c r="G37" s="37">
        <v>0</v>
      </c>
      <c r="H37" s="37">
        <v>0.15</v>
      </c>
      <c r="I37" s="37">
        <v>0.2</v>
      </c>
      <c r="J37" s="38">
        <v>0.47</v>
      </c>
      <c r="K37" s="22"/>
      <c r="L37" s="22"/>
      <c r="M37" s="22"/>
      <c r="N37" s="22"/>
      <c r="O37" s="22"/>
      <c r="P37" s="22"/>
    </row>
    <row r="38" spans="1:16" ht="39" customHeight="1" x14ac:dyDescent="0.15">
      <c r="A38" s="22"/>
      <c r="B38" s="35"/>
      <c r="C38" s="1204" t="s">
        <v>569</v>
      </c>
      <c r="D38" s="1205"/>
      <c r="E38" s="1206"/>
      <c r="F38" s="36">
        <v>0.04</v>
      </c>
      <c r="G38" s="37">
        <v>0.04</v>
      </c>
      <c r="H38" s="37">
        <v>0.05</v>
      </c>
      <c r="I38" s="37">
        <v>0.04</v>
      </c>
      <c r="J38" s="38">
        <v>0.04</v>
      </c>
      <c r="K38" s="22"/>
      <c r="L38" s="22"/>
      <c r="M38" s="22"/>
      <c r="N38" s="22"/>
      <c r="O38" s="22"/>
      <c r="P38" s="22"/>
    </row>
    <row r="39" spans="1:16" ht="39" customHeight="1" x14ac:dyDescent="0.15">
      <c r="A39" s="22"/>
      <c r="B39" s="35"/>
      <c r="C39" s="1204" t="s">
        <v>570</v>
      </c>
      <c r="D39" s="1205"/>
      <c r="E39" s="1206"/>
      <c r="F39" s="36">
        <v>0.01</v>
      </c>
      <c r="G39" s="37">
        <v>0.01</v>
      </c>
      <c r="H39" s="37">
        <v>0.01</v>
      </c>
      <c r="I39" s="37">
        <v>0.01</v>
      </c>
      <c r="J39" s="38">
        <v>0.02</v>
      </c>
      <c r="K39" s="22"/>
      <c r="L39" s="22"/>
      <c r="M39" s="22"/>
      <c r="N39" s="22"/>
      <c r="O39" s="22"/>
      <c r="P39" s="22"/>
    </row>
    <row r="40" spans="1:16" ht="39" customHeight="1" x14ac:dyDescent="0.15">
      <c r="A40" s="22"/>
      <c r="B40" s="35"/>
      <c r="C40" s="1204" t="s">
        <v>571</v>
      </c>
      <c r="D40" s="1205"/>
      <c r="E40" s="1206"/>
      <c r="F40" s="36">
        <v>0.01</v>
      </c>
      <c r="G40" s="37">
        <v>0.02</v>
      </c>
      <c r="H40" s="37">
        <v>0.01</v>
      </c>
      <c r="I40" s="37">
        <v>0.01</v>
      </c>
      <c r="J40" s="38">
        <v>0.01</v>
      </c>
      <c r="K40" s="22"/>
      <c r="L40" s="22"/>
      <c r="M40" s="22"/>
      <c r="N40" s="22"/>
      <c r="O40" s="22"/>
      <c r="P40" s="22"/>
    </row>
    <row r="41" spans="1:16" ht="39" customHeight="1" x14ac:dyDescent="0.15">
      <c r="A41" s="22"/>
      <c r="B41" s="35"/>
      <c r="C41" s="1204" t="s">
        <v>572</v>
      </c>
      <c r="D41" s="1205"/>
      <c r="E41" s="1206"/>
      <c r="F41" s="36">
        <v>0.03</v>
      </c>
      <c r="G41" s="37">
        <v>0.01</v>
      </c>
      <c r="H41" s="37">
        <v>0</v>
      </c>
      <c r="I41" s="37">
        <v>0</v>
      </c>
      <c r="J41" s="38">
        <v>0</v>
      </c>
      <c r="K41" s="22"/>
      <c r="L41" s="22"/>
      <c r="M41" s="22"/>
      <c r="N41" s="22"/>
      <c r="O41" s="22"/>
      <c r="P41" s="22"/>
    </row>
    <row r="42" spans="1:16" ht="39" customHeight="1" x14ac:dyDescent="0.15">
      <c r="A42" s="22"/>
      <c r="B42" s="39"/>
      <c r="C42" s="1204" t="s">
        <v>573</v>
      </c>
      <c r="D42" s="1205"/>
      <c r="E42" s="1206"/>
      <c r="F42" s="36" t="s">
        <v>513</v>
      </c>
      <c r="G42" s="37" t="s">
        <v>513</v>
      </c>
      <c r="H42" s="37" t="s">
        <v>513</v>
      </c>
      <c r="I42" s="37" t="s">
        <v>513</v>
      </c>
      <c r="J42" s="38" t="s">
        <v>513</v>
      </c>
      <c r="K42" s="22"/>
      <c r="L42" s="22"/>
      <c r="M42" s="22"/>
      <c r="N42" s="22"/>
      <c r="O42" s="22"/>
      <c r="P42" s="22"/>
    </row>
    <row r="43" spans="1:16" ht="39" customHeight="1" thickBot="1" x14ac:dyDescent="0.2">
      <c r="A43" s="22"/>
      <c r="B43" s="40"/>
      <c r="C43" s="1207" t="s">
        <v>574</v>
      </c>
      <c r="D43" s="1208"/>
      <c r="E43" s="1209"/>
      <c r="F43" s="41">
        <v>4.2</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MlnE58kEgUOt9TKvtiMfgpWTGh4EAKb322uaPV1E77TbSV9Addj3IYBZrqlc037uVFq5K/+mukvWrp9tgk7PA==" saltValue="svjj5qB9kmCsez5eufl3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7045</v>
      </c>
      <c r="L45" s="60">
        <v>7250</v>
      </c>
      <c r="M45" s="60">
        <v>7461</v>
      </c>
      <c r="N45" s="60">
        <v>7410</v>
      </c>
      <c r="O45" s="61">
        <v>7360</v>
      </c>
      <c r="P45" s="48"/>
      <c r="Q45" s="48"/>
      <c r="R45" s="48"/>
      <c r="S45" s="48"/>
      <c r="T45" s="48"/>
      <c r="U45" s="48"/>
    </row>
    <row r="46" spans="1:21" ht="30.75" customHeight="1" x14ac:dyDescent="0.15">
      <c r="A46" s="48"/>
      <c r="B46" s="1232"/>
      <c r="C46" s="1233"/>
      <c r="D46" s="62"/>
      <c r="E46" s="1214" t="s">
        <v>13</v>
      </c>
      <c r="F46" s="1214"/>
      <c r="G46" s="1214"/>
      <c r="H46" s="1214"/>
      <c r="I46" s="1214"/>
      <c r="J46" s="1215"/>
      <c r="K46" s="63">
        <v>37</v>
      </c>
      <c r="L46" s="64">
        <v>67</v>
      </c>
      <c r="M46" s="64" t="s">
        <v>513</v>
      </c>
      <c r="N46" s="64" t="s">
        <v>513</v>
      </c>
      <c r="O46" s="65" t="s">
        <v>513</v>
      </c>
      <c r="P46" s="48"/>
      <c r="Q46" s="48"/>
      <c r="R46" s="48"/>
      <c r="S46" s="48"/>
      <c r="T46" s="48"/>
      <c r="U46" s="48"/>
    </row>
    <row r="47" spans="1:21" ht="30.75" customHeight="1" x14ac:dyDescent="0.15">
      <c r="A47" s="48"/>
      <c r="B47" s="1232"/>
      <c r="C47" s="1233"/>
      <c r="D47" s="62"/>
      <c r="E47" s="1214" t="s">
        <v>14</v>
      </c>
      <c r="F47" s="1214"/>
      <c r="G47" s="1214"/>
      <c r="H47" s="1214"/>
      <c r="I47" s="1214"/>
      <c r="J47" s="1215"/>
      <c r="K47" s="63">
        <v>221</v>
      </c>
      <c r="L47" s="64">
        <v>235</v>
      </c>
      <c r="M47" s="64">
        <v>83</v>
      </c>
      <c r="N47" s="64">
        <v>67</v>
      </c>
      <c r="O47" s="65">
        <v>50</v>
      </c>
      <c r="P47" s="48"/>
      <c r="Q47" s="48"/>
      <c r="R47" s="48"/>
      <c r="S47" s="48"/>
      <c r="T47" s="48"/>
      <c r="U47" s="48"/>
    </row>
    <row r="48" spans="1:21" ht="30.75" customHeight="1" x14ac:dyDescent="0.15">
      <c r="A48" s="48"/>
      <c r="B48" s="1232"/>
      <c r="C48" s="1233"/>
      <c r="D48" s="62"/>
      <c r="E48" s="1214" t="s">
        <v>15</v>
      </c>
      <c r="F48" s="1214"/>
      <c r="G48" s="1214"/>
      <c r="H48" s="1214"/>
      <c r="I48" s="1214"/>
      <c r="J48" s="1215"/>
      <c r="K48" s="63">
        <v>2040</v>
      </c>
      <c r="L48" s="64">
        <v>2008</v>
      </c>
      <c r="M48" s="64">
        <v>1708</v>
      </c>
      <c r="N48" s="64">
        <v>1661</v>
      </c>
      <c r="O48" s="65">
        <v>1444</v>
      </c>
      <c r="P48" s="48"/>
      <c r="Q48" s="48"/>
      <c r="R48" s="48"/>
      <c r="S48" s="48"/>
      <c r="T48" s="48"/>
      <c r="U48" s="48"/>
    </row>
    <row r="49" spans="1:21" ht="30.75" customHeight="1" x14ac:dyDescent="0.15">
      <c r="A49" s="48"/>
      <c r="B49" s="1232"/>
      <c r="C49" s="1233"/>
      <c r="D49" s="62"/>
      <c r="E49" s="1214" t="s">
        <v>16</v>
      </c>
      <c r="F49" s="1214"/>
      <c r="G49" s="1214"/>
      <c r="H49" s="1214"/>
      <c r="I49" s="1214"/>
      <c r="J49" s="1215"/>
      <c r="K49" s="63">
        <v>114</v>
      </c>
      <c r="L49" s="64">
        <v>114</v>
      </c>
      <c r="M49" s="64">
        <v>114</v>
      </c>
      <c r="N49" s="64">
        <v>114</v>
      </c>
      <c r="O49" s="65">
        <v>1</v>
      </c>
      <c r="P49" s="48"/>
      <c r="Q49" s="48"/>
      <c r="R49" s="48"/>
      <c r="S49" s="48"/>
      <c r="T49" s="48"/>
      <c r="U49" s="48"/>
    </row>
    <row r="50" spans="1:21" ht="30.75" customHeight="1" x14ac:dyDescent="0.15">
      <c r="A50" s="48"/>
      <c r="B50" s="1232"/>
      <c r="C50" s="1233"/>
      <c r="D50" s="62"/>
      <c r="E50" s="1214" t="s">
        <v>17</v>
      </c>
      <c r="F50" s="1214"/>
      <c r="G50" s="1214"/>
      <c r="H50" s="1214"/>
      <c r="I50" s="1214"/>
      <c r="J50" s="1215"/>
      <c r="K50" s="63">
        <v>62</v>
      </c>
      <c r="L50" s="64">
        <v>51</v>
      </c>
      <c r="M50" s="64">
        <v>47</v>
      </c>
      <c r="N50" s="64">
        <v>38</v>
      </c>
      <c r="O50" s="65">
        <v>32</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513</v>
      </c>
      <c r="L51" s="64">
        <v>0</v>
      </c>
      <c r="M51" s="64" t="s">
        <v>513</v>
      </c>
      <c r="N51" s="64" t="s">
        <v>513</v>
      </c>
      <c r="O51" s="65" t="s">
        <v>513</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6997</v>
      </c>
      <c r="L52" s="64">
        <v>7127</v>
      </c>
      <c r="M52" s="64">
        <v>7066</v>
      </c>
      <c r="N52" s="64">
        <v>6999</v>
      </c>
      <c r="O52" s="65">
        <v>6716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2522</v>
      </c>
      <c r="L53" s="69">
        <v>2598</v>
      </c>
      <c r="M53" s="69">
        <v>2347</v>
      </c>
      <c r="N53" s="69">
        <v>2291</v>
      </c>
      <c r="O53" s="70">
        <v>2171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0" t="s">
        <v>25</v>
      </c>
      <c r="C57" s="1221"/>
      <c r="D57" s="1224" t="s">
        <v>26</v>
      </c>
      <c r="E57" s="1225"/>
      <c r="F57" s="1225"/>
      <c r="G57" s="1225"/>
      <c r="H57" s="1225"/>
      <c r="I57" s="1225"/>
      <c r="J57" s="1226"/>
      <c r="K57" s="83">
        <v>425</v>
      </c>
      <c r="L57" s="84">
        <v>350</v>
      </c>
      <c r="M57" s="84">
        <v>250</v>
      </c>
      <c r="N57" s="84">
        <v>250</v>
      </c>
      <c r="O57" s="85">
        <v>225</v>
      </c>
    </row>
    <row r="58" spans="1:21" ht="31.5" customHeight="1" thickBot="1" x14ac:dyDescent="0.2">
      <c r="B58" s="1222"/>
      <c r="C58" s="1223"/>
      <c r="D58" s="1227" t="s">
        <v>27</v>
      </c>
      <c r="E58" s="1228"/>
      <c r="F58" s="1228"/>
      <c r="G58" s="1228"/>
      <c r="H58" s="1228"/>
      <c r="I58" s="1228"/>
      <c r="J58" s="1229"/>
      <c r="K58" s="86">
        <v>283</v>
      </c>
      <c r="L58" s="87">
        <v>233</v>
      </c>
      <c r="M58" s="87">
        <v>167</v>
      </c>
      <c r="N58" s="87">
        <v>167</v>
      </c>
      <c r="O58" s="88">
        <v>150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QEj5UjmBRiq4pOa8otnXx5MHWkEoQb1fCkcjho9Grrx6NLpiEvDFFmaZAwr2cgFbgHGxzKwuma+q/whJmvsUA==" saltValue="6OpIxddKT6iigQU9mtUI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0" t="s">
        <v>30</v>
      </c>
      <c r="C41" s="1251"/>
      <c r="D41" s="102"/>
      <c r="E41" s="1252" t="s">
        <v>31</v>
      </c>
      <c r="F41" s="1252"/>
      <c r="G41" s="1252"/>
      <c r="H41" s="1253"/>
      <c r="I41" s="103">
        <v>73249</v>
      </c>
      <c r="J41" s="104">
        <v>73000</v>
      </c>
      <c r="K41" s="104">
        <v>69041</v>
      </c>
      <c r="L41" s="104">
        <v>65140</v>
      </c>
      <c r="M41" s="105">
        <v>60833</v>
      </c>
    </row>
    <row r="42" spans="2:13" ht="27.75" customHeight="1" x14ac:dyDescent="0.15">
      <c r="B42" s="1240"/>
      <c r="C42" s="1241"/>
      <c r="D42" s="106"/>
      <c r="E42" s="1244" t="s">
        <v>32</v>
      </c>
      <c r="F42" s="1244"/>
      <c r="G42" s="1244"/>
      <c r="H42" s="1245"/>
      <c r="I42" s="107">
        <v>300</v>
      </c>
      <c r="J42" s="108">
        <v>249</v>
      </c>
      <c r="K42" s="108">
        <v>531</v>
      </c>
      <c r="L42" s="108">
        <v>489</v>
      </c>
      <c r="M42" s="109">
        <v>458</v>
      </c>
    </row>
    <row r="43" spans="2:13" ht="27.75" customHeight="1" x14ac:dyDescent="0.15">
      <c r="B43" s="1240"/>
      <c r="C43" s="1241"/>
      <c r="D43" s="106"/>
      <c r="E43" s="1244" t="s">
        <v>33</v>
      </c>
      <c r="F43" s="1244"/>
      <c r="G43" s="1244"/>
      <c r="H43" s="1245"/>
      <c r="I43" s="107">
        <v>25384</v>
      </c>
      <c r="J43" s="108">
        <v>26191</v>
      </c>
      <c r="K43" s="108">
        <v>22394</v>
      </c>
      <c r="L43" s="108">
        <v>20451</v>
      </c>
      <c r="M43" s="109">
        <v>18381</v>
      </c>
    </row>
    <row r="44" spans="2:13" ht="27.75" customHeight="1" x14ac:dyDescent="0.15">
      <c r="B44" s="1240"/>
      <c r="C44" s="1241"/>
      <c r="D44" s="106"/>
      <c r="E44" s="1244" t="s">
        <v>34</v>
      </c>
      <c r="F44" s="1244"/>
      <c r="G44" s="1244"/>
      <c r="H44" s="1245"/>
      <c r="I44" s="107">
        <v>335</v>
      </c>
      <c r="J44" s="108">
        <v>225</v>
      </c>
      <c r="K44" s="108">
        <v>113</v>
      </c>
      <c r="L44" s="108">
        <v>629</v>
      </c>
      <c r="M44" s="109">
        <v>1763</v>
      </c>
    </row>
    <row r="45" spans="2:13" ht="27.75" customHeight="1" x14ac:dyDescent="0.15">
      <c r="B45" s="1240"/>
      <c r="C45" s="1241"/>
      <c r="D45" s="106"/>
      <c r="E45" s="1244" t="s">
        <v>35</v>
      </c>
      <c r="F45" s="1244"/>
      <c r="G45" s="1244"/>
      <c r="H45" s="1245"/>
      <c r="I45" s="107">
        <v>12040</v>
      </c>
      <c r="J45" s="108">
        <v>12178</v>
      </c>
      <c r="K45" s="108">
        <v>11599</v>
      </c>
      <c r="L45" s="108">
        <v>11488</v>
      </c>
      <c r="M45" s="109">
        <v>11518</v>
      </c>
    </row>
    <row r="46" spans="2:13" ht="27.75" customHeight="1" x14ac:dyDescent="0.15">
      <c r="B46" s="1240"/>
      <c r="C46" s="1241"/>
      <c r="D46" s="110"/>
      <c r="E46" s="1244" t="s">
        <v>36</v>
      </c>
      <c r="F46" s="1244"/>
      <c r="G46" s="1244"/>
      <c r="H46" s="1245"/>
      <c r="I46" s="107">
        <v>173</v>
      </c>
      <c r="J46" s="108">
        <v>105</v>
      </c>
      <c r="K46" s="108">
        <v>90</v>
      </c>
      <c r="L46" s="108">
        <v>96</v>
      </c>
      <c r="M46" s="109">
        <v>38</v>
      </c>
    </row>
    <row r="47" spans="2:13" ht="27.75" customHeight="1" x14ac:dyDescent="0.15">
      <c r="B47" s="1240"/>
      <c r="C47" s="1241"/>
      <c r="D47" s="111"/>
      <c r="E47" s="1254" t="s">
        <v>37</v>
      </c>
      <c r="F47" s="1255"/>
      <c r="G47" s="1255"/>
      <c r="H47" s="1256"/>
      <c r="I47" s="107" t="s">
        <v>513</v>
      </c>
      <c r="J47" s="108" t="s">
        <v>513</v>
      </c>
      <c r="K47" s="108" t="s">
        <v>513</v>
      </c>
      <c r="L47" s="108" t="s">
        <v>513</v>
      </c>
      <c r="M47" s="109" t="s">
        <v>513</v>
      </c>
    </row>
    <row r="48" spans="2:13" ht="27.75" customHeight="1" x14ac:dyDescent="0.15">
      <c r="B48" s="1240"/>
      <c r="C48" s="1241"/>
      <c r="D48" s="106"/>
      <c r="E48" s="1244" t="s">
        <v>38</v>
      </c>
      <c r="F48" s="1244"/>
      <c r="G48" s="1244"/>
      <c r="H48" s="1245"/>
      <c r="I48" s="107" t="s">
        <v>513</v>
      </c>
      <c r="J48" s="108" t="s">
        <v>513</v>
      </c>
      <c r="K48" s="108" t="s">
        <v>513</v>
      </c>
      <c r="L48" s="108" t="s">
        <v>513</v>
      </c>
      <c r="M48" s="109" t="s">
        <v>513</v>
      </c>
    </row>
    <row r="49" spans="2:13" ht="27.75" customHeight="1" x14ac:dyDescent="0.15">
      <c r="B49" s="1242"/>
      <c r="C49" s="1243"/>
      <c r="D49" s="106"/>
      <c r="E49" s="1244" t="s">
        <v>39</v>
      </c>
      <c r="F49" s="1244"/>
      <c r="G49" s="1244"/>
      <c r="H49" s="1245"/>
      <c r="I49" s="107" t="s">
        <v>513</v>
      </c>
      <c r="J49" s="108" t="s">
        <v>513</v>
      </c>
      <c r="K49" s="108" t="s">
        <v>513</v>
      </c>
      <c r="L49" s="108" t="s">
        <v>513</v>
      </c>
      <c r="M49" s="109" t="s">
        <v>513</v>
      </c>
    </row>
    <row r="50" spans="2:13" ht="27.75" customHeight="1" x14ac:dyDescent="0.15">
      <c r="B50" s="1238" t="s">
        <v>40</v>
      </c>
      <c r="C50" s="1239"/>
      <c r="D50" s="112"/>
      <c r="E50" s="1244" t="s">
        <v>41</v>
      </c>
      <c r="F50" s="1244"/>
      <c r="G50" s="1244"/>
      <c r="H50" s="1245"/>
      <c r="I50" s="107">
        <v>11053</v>
      </c>
      <c r="J50" s="108">
        <v>13246</v>
      </c>
      <c r="K50" s="108">
        <v>12798</v>
      </c>
      <c r="L50" s="108">
        <v>14608</v>
      </c>
      <c r="M50" s="109">
        <v>12507</v>
      </c>
    </row>
    <row r="51" spans="2:13" ht="27.75" customHeight="1" x14ac:dyDescent="0.15">
      <c r="B51" s="1240"/>
      <c r="C51" s="1241"/>
      <c r="D51" s="106"/>
      <c r="E51" s="1244" t="s">
        <v>42</v>
      </c>
      <c r="F51" s="1244"/>
      <c r="G51" s="1244"/>
      <c r="H51" s="1245"/>
      <c r="I51" s="107">
        <v>12547</v>
      </c>
      <c r="J51" s="108">
        <v>12503</v>
      </c>
      <c r="K51" s="108">
        <v>10058</v>
      </c>
      <c r="L51" s="108">
        <v>9962</v>
      </c>
      <c r="M51" s="109">
        <v>10426</v>
      </c>
    </row>
    <row r="52" spans="2:13" ht="27.75" customHeight="1" x14ac:dyDescent="0.15">
      <c r="B52" s="1242"/>
      <c r="C52" s="1243"/>
      <c r="D52" s="106"/>
      <c r="E52" s="1244" t="s">
        <v>43</v>
      </c>
      <c r="F52" s="1244"/>
      <c r="G52" s="1244"/>
      <c r="H52" s="1245"/>
      <c r="I52" s="107">
        <v>65366</v>
      </c>
      <c r="J52" s="108">
        <v>65142</v>
      </c>
      <c r="K52" s="108">
        <v>62148</v>
      </c>
      <c r="L52" s="108">
        <v>59821</v>
      </c>
      <c r="M52" s="109">
        <v>60653</v>
      </c>
    </row>
    <row r="53" spans="2:13" ht="27.75" customHeight="1" thickBot="1" x14ac:dyDescent="0.2">
      <c r="B53" s="1246" t="s">
        <v>44</v>
      </c>
      <c r="C53" s="1247"/>
      <c r="D53" s="113"/>
      <c r="E53" s="1248" t="s">
        <v>45</v>
      </c>
      <c r="F53" s="1248"/>
      <c r="G53" s="1248"/>
      <c r="H53" s="1249"/>
      <c r="I53" s="114">
        <v>22516</v>
      </c>
      <c r="J53" s="115">
        <v>21057</v>
      </c>
      <c r="K53" s="115">
        <v>18766</v>
      </c>
      <c r="L53" s="115">
        <v>13902</v>
      </c>
      <c r="M53" s="116">
        <v>9406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oZLxSZGtl7F/Mb2TJc9BMZS+59ih2nWuOC/jmEMnvovJ/ILX8NUpPlQ/rKkq5wNLIHZzH/4x95+dqPw50KmrQ==" saltValue="FdYUUpAbkua1fKfsfeA/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5" t="s">
        <v>48</v>
      </c>
      <c r="D55" s="1265"/>
      <c r="E55" s="1266"/>
      <c r="F55" s="128">
        <v>9644</v>
      </c>
      <c r="G55" s="128">
        <v>11784</v>
      </c>
      <c r="H55" s="129">
        <v>9947</v>
      </c>
    </row>
    <row r="56" spans="2:8" ht="52.5" customHeight="1" x14ac:dyDescent="0.15">
      <c r="B56" s="130"/>
      <c r="C56" s="1267" t="s">
        <v>49</v>
      </c>
      <c r="D56" s="1267"/>
      <c r="E56" s="1268"/>
      <c r="F56" s="131">
        <v>1782</v>
      </c>
      <c r="G56" s="131">
        <v>1382</v>
      </c>
      <c r="H56" s="132">
        <v>1183</v>
      </c>
    </row>
    <row r="57" spans="2:8" ht="53.25" customHeight="1" x14ac:dyDescent="0.15">
      <c r="B57" s="130"/>
      <c r="C57" s="1269" t="s">
        <v>50</v>
      </c>
      <c r="D57" s="1269"/>
      <c r="E57" s="1270"/>
      <c r="F57" s="133">
        <v>316</v>
      </c>
      <c r="G57" s="133">
        <v>312</v>
      </c>
      <c r="H57" s="134">
        <v>314</v>
      </c>
    </row>
    <row r="58" spans="2:8" ht="45.75" customHeight="1" x14ac:dyDescent="0.15">
      <c r="B58" s="135"/>
      <c r="C58" s="1257" t="s">
        <v>605</v>
      </c>
      <c r="D58" s="1258"/>
      <c r="E58" s="1259"/>
      <c r="F58" s="136">
        <v>64</v>
      </c>
      <c r="G58" s="136">
        <v>64</v>
      </c>
      <c r="H58" s="137">
        <v>72</v>
      </c>
    </row>
    <row r="59" spans="2:8" ht="45.75" customHeight="1" x14ac:dyDescent="0.15">
      <c r="B59" s="135"/>
      <c r="C59" s="1257" t="s">
        <v>606</v>
      </c>
      <c r="D59" s="1258"/>
      <c r="E59" s="1259"/>
      <c r="F59" s="136">
        <v>73</v>
      </c>
      <c r="G59" s="136">
        <v>69</v>
      </c>
      <c r="H59" s="137">
        <v>69</v>
      </c>
    </row>
    <row r="60" spans="2:8" ht="45.75" customHeight="1" x14ac:dyDescent="0.15">
      <c r="B60" s="135"/>
      <c r="C60" s="1257" t="s">
        <v>607</v>
      </c>
      <c r="D60" s="1258"/>
      <c r="E60" s="1259"/>
      <c r="F60" s="136">
        <v>52</v>
      </c>
      <c r="G60" s="136">
        <v>52</v>
      </c>
      <c r="H60" s="137">
        <v>51</v>
      </c>
    </row>
    <row r="61" spans="2:8" ht="45.75" customHeight="1" x14ac:dyDescent="0.15">
      <c r="B61" s="135"/>
      <c r="C61" s="1257" t="s">
        <v>608</v>
      </c>
      <c r="D61" s="1258"/>
      <c r="E61" s="1259"/>
      <c r="F61" s="136">
        <v>39</v>
      </c>
      <c r="G61" s="136">
        <v>39</v>
      </c>
      <c r="H61" s="137">
        <v>39</v>
      </c>
    </row>
    <row r="62" spans="2:8" ht="45.75" customHeight="1" thickBot="1" x14ac:dyDescent="0.2">
      <c r="B62" s="138"/>
      <c r="C62" s="1260" t="s">
        <v>609</v>
      </c>
      <c r="D62" s="1261"/>
      <c r="E62" s="1262"/>
      <c r="F62" s="139">
        <v>38</v>
      </c>
      <c r="G62" s="139">
        <v>38</v>
      </c>
      <c r="H62" s="140">
        <v>38</v>
      </c>
    </row>
    <row r="63" spans="2:8" ht="52.5" customHeight="1" thickBot="1" x14ac:dyDescent="0.2">
      <c r="B63" s="141"/>
      <c r="C63" s="1263" t="s">
        <v>51</v>
      </c>
      <c r="D63" s="1263"/>
      <c r="E63" s="1264"/>
      <c r="F63" s="142">
        <v>11743</v>
      </c>
      <c r="G63" s="142">
        <v>13478</v>
      </c>
      <c r="H63" s="143">
        <v>11444</v>
      </c>
    </row>
    <row r="64" spans="2:8" ht="15" customHeight="1" x14ac:dyDescent="0.15"/>
  </sheetData>
  <sheetProtection algorithmName="SHA-512" hashValue="Z+0LRD1ysg+WbDjdCvRT/1sJ0e4IpX4chQCi8OeAXd5YFgMJrcwd3JTcu2JU+/nCORePL4IEUba6ROy5m4DnbA==" saltValue="4LC3MKZiR5sP07y9KSr/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O1" zoomScaleNormal="100" zoomScaleSheetLayoutView="55" workbookViewId="0">
      <selection activeCell="CM18" sqref="CM18"/>
    </sheetView>
  </sheetViews>
  <sheetFormatPr defaultColWidth="0" defaultRowHeight="13.5" customHeight="1" zeroHeight="1" x14ac:dyDescent="0.15"/>
  <cols>
    <col min="1" max="1" width="6.42578125" style="1273" customWidth="1"/>
    <col min="2" max="107" width="2.42578125" style="1273" customWidth="1"/>
    <col min="108" max="108" width="6.140625" style="1281" customWidth="1"/>
    <col min="109" max="109" width="5.85546875" style="1280" customWidth="1"/>
    <col min="110" max="110" width="19.140625" style="1273" hidden="1"/>
    <col min="111" max="115" width="12.5703125" style="1273" hidden="1"/>
    <col min="116" max="349" width="8.5703125" style="1273" hidden="1"/>
    <col min="350" max="355" width="14.85546875" style="1273" hidden="1"/>
    <col min="356" max="357" width="15.85546875" style="1273" hidden="1"/>
    <col min="358" max="363" width="16.140625" style="1273" hidden="1"/>
    <col min="364" max="364" width="6.140625" style="1273" hidden="1"/>
    <col min="365" max="365" width="3" style="1273" hidden="1"/>
    <col min="366" max="605" width="8.5703125" style="1273" hidden="1"/>
    <col min="606" max="611" width="14.85546875" style="1273" hidden="1"/>
    <col min="612" max="613" width="15.85546875" style="1273" hidden="1"/>
    <col min="614" max="619" width="16.140625" style="1273" hidden="1"/>
    <col min="620" max="620" width="6.140625" style="1273" hidden="1"/>
    <col min="621" max="621" width="3" style="1273" hidden="1"/>
    <col min="622" max="861" width="8.5703125" style="1273" hidden="1"/>
    <col min="862" max="867" width="14.85546875" style="1273" hidden="1"/>
    <col min="868" max="869" width="15.85546875" style="1273" hidden="1"/>
    <col min="870" max="875" width="16.140625" style="1273" hidden="1"/>
    <col min="876" max="876" width="6.140625" style="1273" hidden="1"/>
    <col min="877" max="877" width="3" style="1273" hidden="1"/>
    <col min="878" max="1117" width="8.5703125" style="1273" hidden="1"/>
    <col min="1118" max="1123" width="14.85546875" style="1273" hidden="1"/>
    <col min="1124" max="1125" width="15.85546875" style="1273" hidden="1"/>
    <col min="1126" max="1131" width="16.140625" style="1273" hidden="1"/>
    <col min="1132" max="1132" width="6.140625" style="1273" hidden="1"/>
    <col min="1133" max="1133" width="3" style="1273" hidden="1"/>
    <col min="1134" max="1373" width="8.5703125" style="1273" hidden="1"/>
    <col min="1374" max="1379" width="14.85546875" style="1273" hidden="1"/>
    <col min="1380" max="1381" width="15.85546875" style="1273" hidden="1"/>
    <col min="1382" max="1387" width="16.140625" style="1273" hidden="1"/>
    <col min="1388" max="1388" width="6.140625" style="1273" hidden="1"/>
    <col min="1389" max="1389" width="3" style="1273" hidden="1"/>
    <col min="1390" max="1629" width="8.5703125" style="1273" hidden="1"/>
    <col min="1630" max="1635" width="14.85546875" style="1273" hidden="1"/>
    <col min="1636" max="1637" width="15.85546875" style="1273" hidden="1"/>
    <col min="1638" max="1643" width="16.140625" style="1273" hidden="1"/>
    <col min="1644" max="1644" width="6.140625" style="1273" hidden="1"/>
    <col min="1645" max="1645" width="3" style="1273" hidden="1"/>
    <col min="1646" max="1885" width="8.5703125" style="1273" hidden="1"/>
    <col min="1886" max="1891" width="14.85546875" style="1273" hidden="1"/>
    <col min="1892" max="1893" width="15.85546875" style="1273" hidden="1"/>
    <col min="1894" max="1899" width="16.140625" style="1273" hidden="1"/>
    <col min="1900" max="1900" width="6.140625" style="1273" hidden="1"/>
    <col min="1901" max="1901" width="3" style="1273" hidden="1"/>
    <col min="1902" max="2141" width="8.5703125" style="1273" hidden="1"/>
    <col min="2142" max="2147" width="14.85546875" style="1273" hidden="1"/>
    <col min="2148" max="2149" width="15.85546875" style="1273" hidden="1"/>
    <col min="2150" max="2155" width="16.140625" style="1273" hidden="1"/>
    <col min="2156" max="2156" width="6.140625" style="1273" hidden="1"/>
    <col min="2157" max="2157" width="3" style="1273" hidden="1"/>
    <col min="2158" max="2397" width="8.5703125" style="1273" hidden="1"/>
    <col min="2398" max="2403" width="14.85546875" style="1273" hidden="1"/>
    <col min="2404" max="2405" width="15.85546875" style="1273" hidden="1"/>
    <col min="2406" max="2411" width="16.140625" style="1273" hidden="1"/>
    <col min="2412" max="2412" width="6.140625" style="1273" hidden="1"/>
    <col min="2413" max="2413" width="3" style="1273" hidden="1"/>
    <col min="2414" max="2653" width="8.5703125" style="1273" hidden="1"/>
    <col min="2654" max="2659" width="14.85546875" style="1273" hidden="1"/>
    <col min="2660" max="2661" width="15.85546875" style="1273" hidden="1"/>
    <col min="2662" max="2667" width="16.140625" style="1273" hidden="1"/>
    <col min="2668" max="2668" width="6.140625" style="1273" hidden="1"/>
    <col min="2669" max="2669" width="3" style="1273" hidden="1"/>
    <col min="2670" max="2909" width="8.5703125" style="1273" hidden="1"/>
    <col min="2910" max="2915" width="14.85546875" style="1273" hidden="1"/>
    <col min="2916" max="2917" width="15.85546875" style="1273" hidden="1"/>
    <col min="2918" max="2923" width="16.140625" style="1273" hidden="1"/>
    <col min="2924" max="2924" width="6.140625" style="1273" hidden="1"/>
    <col min="2925" max="2925" width="3" style="1273" hidden="1"/>
    <col min="2926" max="3165" width="8.5703125" style="1273" hidden="1"/>
    <col min="3166" max="3171" width="14.85546875" style="1273" hidden="1"/>
    <col min="3172" max="3173" width="15.85546875" style="1273" hidden="1"/>
    <col min="3174" max="3179" width="16.140625" style="1273" hidden="1"/>
    <col min="3180" max="3180" width="6.140625" style="1273" hidden="1"/>
    <col min="3181" max="3181" width="3" style="1273" hidden="1"/>
    <col min="3182" max="3421" width="8.5703125" style="1273" hidden="1"/>
    <col min="3422" max="3427" width="14.85546875" style="1273" hidden="1"/>
    <col min="3428" max="3429" width="15.85546875" style="1273" hidden="1"/>
    <col min="3430" max="3435" width="16.140625" style="1273" hidden="1"/>
    <col min="3436" max="3436" width="6.140625" style="1273" hidden="1"/>
    <col min="3437" max="3437" width="3" style="1273" hidden="1"/>
    <col min="3438" max="3677" width="8.5703125" style="1273" hidden="1"/>
    <col min="3678" max="3683" width="14.85546875" style="1273" hidden="1"/>
    <col min="3684" max="3685" width="15.85546875" style="1273" hidden="1"/>
    <col min="3686" max="3691" width="16.140625" style="1273" hidden="1"/>
    <col min="3692" max="3692" width="6.140625" style="1273" hidden="1"/>
    <col min="3693" max="3693" width="3" style="1273" hidden="1"/>
    <col min="3694" max="3933" width="8.5703125" style="1273" hidden="1"/>
    <col min="3934" max="3939" width="14.85546875" style="1273" hidden="1"/>
    <col min="3940" max="3941" width="15.85546875" style="1273" hidden="1"/>
    <col min="3942" max="3947" width="16.140625" style="1273" hidden="1"/>
    <col min="3948" max="3948" width="6.140625" style="1273" hidden="1"/>
    <col min="3949" max="3949" width="3" style="1273" hidden="1"/>
    <col min="3950" max="4189" width="8.5703125" style="1273" hidden="1"/>
    <col min="4190" max="4195" width="14.85546875" style="1273" hidden="1"/>
    <col min="4196" max="4197" width="15.85546875" style="1273" hidden="1"/>
    <col min="4198" max="4203" width="16.140625" style="1273" hidden="1"/>
    <col min="4204" max="4204" width="6.140625" style="1273" hidden="1"/>
    <col min="4205" max="4205" width="3" style="1273" hidden="1"/>
    <col min="4206" max="4445" width="8.5703125" style="1273" hidden="1"/>
    <col min="4446" max="4451" width="14.85546875" style="1273" hidden="1"/>
    <col min="4452" max="4453" width="15.85546875" style="1273" hidden="1"/>
    <col min="4454" max="4459" width="16.140625" style="1273" hidden="1"/>
    <col min="4460" max="4460" width="6.140625" style="1273" hidden="1"/>
    <col min="4461" max="4461" width="3" style="1273" hidden="1"/>
    <col min="4462" max="4701" width="8.5703125" style="1273" hidden="1"/>
    <col min="4702" max="4707" width="14.85546875" style="1273" hidden="1"/>
    <col min="4708" max="4709" width="15.85546875" style="1273" hidden="1"/>
    <col min="4710" max="4715" width="16.140625" style="1273" hidden="1"/>
    <col min="4716" max="4716" width="6.140625" style="1273" hidden="1"/>
    <col min="4717" max="4717" width="3" style="1273" hidden="1"/>
    <col min="4718" max="4957" width="8.5703125" style="1273" hidden="1"/>
    <col min="4958" max="4963" width="14.85546875" style="1273" hidden="1"/>
    <col min="4964" max="4965" width="15.85546875" style="1273" hidden="1"/>
    <col min="4966" max="4971" width="16.140625" style="1273" hidden="1"/>
    <col min="4972" max="4972" width="6.140625" style="1273" hidden="1"/>
    <col min="4973" max="4973" width="3" style="1273" hidden="1"/>
    <col min="4974" max="5213" width="8.5703125" style="1273" hidden="1"/>
    <col min="5214" max="5219" width="14.85546875" style="1273" hidden="1"/>
    <col min="5220" max="5221" width="15.85546875" style="1273" hidden="1"/>
    <col min="5222" max="5227" width="16.140625" style="1273" hidden="1"/>
    <col min="5228" max="5228" width="6.140625" style="1273" hidden="1"/>
    <col min="5229" max="5229" width="3" style="1273" hidden="1"/>
    <col min="5230" max="5469" width="8.5703125" style="1273" hidden="1"/>
    <col min="5470" max="5475" width="14.85546875" style="1273" hidden="1"/>
    <col min="5476" max="5477" width="15.85546875" style="1273" hidden="1"/>
    <col min="5478" max="5483" width="16.140625" style="1273" hidden="1"/>
    <col min="5484" max="5484" width="6.140625" style="1273" hidden="1"/>
    <col min="5485" max="5485" width="3" style="1273" hidden="1"/>
    <col min="5486" max="5725" width="8.5703125" style="1273" hidden="1"/>
    <col min="5726" max="5731" width="14.85546875" style="1273" hidden="1"/>
    <col min="5732" max="5733" width="15.85546875" style="1273" hidden="1"/>
    <col min="5734" max="5739" width="16.140625" style="1273" hidden="1"/>
    <col min="5740" max="5740" width="6.140625" style="1273" hidden="1"/>
    <col min="5741" max="5741" width="3" style="1273" hidden="1"/>
    <col min="5742" max="5981" width="8.5703125" style="1273" hidden="1"/>
    <col min="5982" max="5987" width="14.85546875" style="1273" hidden="1"/>
    <col min="5988" max="5989" width="15.85546875" style="1273" hidden="1"/>
    <col min="5990" max="5995" width="16.140625" style="1273" hidden="1"/>
    <col min="5996" max="5996" width="6.140625" style="1273" hidden="1"/>
    <col min="5997" max="5997" width="3" style="1273" hidden="1"/>
    <col min="5998" max="6237" width="8.5703125" style="1273" hidden="1"/>
    <col min="6238" max="6243" width="14.85546875" style="1273" hidden="1"/>
    <col min="6244" max="6245" width="15.85546875" style="1273" hidden="1"/>
    <col min="6246" max="6251" width="16.140625" style="1273" hidden="1"/>
    <col min="6252" max="6252" width="6.140625" style="1273" hidden="1"/>
    <col min="6253" max="6253" width="3" style="1273" hidden="1"/>
    <col min="6254" max="6493" width="8.5703125" style="1273" hidden="1"/>
    <col min="6494" max="6499" width="14.85546875" style="1273" hidden="1"/>
    <col min="6500" max="6501" width="15.85546875" style="1273" hidden="1"/>
    <col min="6502" max="6507" width="16.140625" style="1273" hidden="1"/>
    <col min="6508" max="6508" width="6.140625" style="1273" hidden="1"/>
    <col min="6509" max="6509" width="3" style="1273" hidden="1"/>
    <col min="6510" max="6749" width="8.5703125" style="1273" hidden="1"/>
    <col min="6750" max="6755" width="14.85546875" style="1273" hidden="1"/>
    <col min="6756" max="6757" width="15.85546875" style="1273" hidden="1"/>
    <col min="6758" max="6763" width="16.140625" style="1273" hidden="1"/>
    <col min="6764" max="6764" width="6.140625" style="1273" hidden="1"/>
    <col min="6765" max="6765" width="3" style="1273" hidden="1"/>
    <col min="6766" max="7005" width="8.5703125" style="1273" hidden="1"/>
    <col min="7006" max="7011" width="14.85546875" style="1273" hidden="1"/>
    <col min="7012" max="7013" width="15.85546875" style="1273" hidden="1"/>
    <col min="7014" max="7019" width="16.140625" style="1273" hidden="1"/>
    <col min="7020" max="7020" width="6.140625" style="1273" hidden="1"/>
    <col min="7021" max="7021" width="3" style="1273" hidden="1"/>
    <col min="7022" max="7261" width="8.5703125" style="1273" hidden="1"/>
    <col min="7262" max="7267" width="14.85546875" style="1273" hidden="1"/>
    <col min="7268" max="7269" width="15.85546875" style="1273" hidden="1"/>
    <col min="7270" max="7275" width="16.140625" style="1273" hidden="1"/>
    <col min="7276" max="7276" width="6.140625" style="1273" hidden="1"/>
    <col min="7277" max="7277" width="3" style="1273" hidden="1"/>
    <col min="7278" max="7517" width="8.5703125" style="1273" hidden="1"/>
    <col min="7518" max="7523" width="14.85546875" style="1273" hidden="1"/>
    <col min="7524" max="7525" width="15.85546875" style="1273" hidden="1"/>
    <col min="7526" max="7531" width="16.140625" style="1273" hidden="1"/>
    <col min="7532" max="7532" width="6.140625" style="1273" hidden="1"/>
    <col min="7533" max="7533" width="3" style="1273" hidden="1"/>
    <col min="7534" max="7773" width="8.5703125" style="1273" hidden="1"/>
    <col min="7774" max="7779" width="14.85546875" style="1273" hidden="1"/>
    <col min="7780" max="7781" width="15.85546875" style="1273" hidden="1"/>
    <col min="7782" max="7787" width="16.140625" style="1273" hidden="1"/>
    <col min="7788" max="7788" width="6.140625" style="1273" hidden="1"/>
    <col min="7789" max="7789" width="3" style="1273" hidden="1"/>
    <col min="7790" max="8029" width="8.5703125" style="1273" hidden="1"/>
    <col min="8030" max="8035" width="14.85546875" style="1273" hidden="1"/>
    <col min="8036" max="8037" width="15.85546875" style="1273" hidden="1"/>
    <col min="8038" max="8043" width="16.140625" style="1273" hidden="1"/>
    <col min="8044" max="8044" width="6.140625" style="1273" hidden="1"/>
    <col min="8045" max="8045" width="3" style="1273" hidden="1"/>
    <col min="8046" max="8285" width="8.5703125" style="1273" hidden="1"/>
    <col min="8286" max="8291" width="14.85546875" style="1273" hidden="1"/>
    <col min="8292" max="8293" width="15.85546875" style="1273" hidden="1"/>
    <col min="8294" max="8299" width="16.140625" style="1273" hidden="1"/>
    <col min="8300" max="8300" width="6.140625" style="1273" hidden="1"/>
    <col min="8301" max="8301" width="3" style="1273" hidden="1"/>
    <col min="8302" max="8541" width="8.5703125" style="1273" hidden="1"/>
    <col min="8542" max="8547" width="14.85546875" style="1273" hidden="1"/>
    <col min="8548" max="8549" width="15.85546875" style="1273" hidden="1"/>
    <col min="8550" max="8555" width="16.140625" style="1273" hidden="1"/>
    <col min="8556" max="8556" width="6.140625" style="1273" hidden="1"/>
    <col min="8557" max="8557" width="3" style="1273" hidden="1"/>
    <col min="8558" max="8797" width="8.5703125" style="1273" hidden="1"/>
    <col min="8798" max="8803" width="14.85546875" style="1273" hidden="1"/>
    <col min="8804" max="8805" width="15.85546875" style="1273" hidden="1"/>
    <col min="8806" max="8811" width="16.140625" style="1273" hidden="1"/>
    <col min="8812" max="8812" width="6.140625" style="1273" hidden="1"/>
    <col min="8813" max="8813" width="3" style="1273" hidden="1"/>
    <col min="8814" max="9053" width="8.5703125" style="1273" hidden="1"/>
    <col min="9054" max="9059" width="14.85546875" style="1273" hidden="1"/>
    <col min="9060" max="9061" width="15.85546875" style="1273" hidden="1"/>
    <col min="9062" max="9067" width="16.140625" style="1273" hidden="1"/>
    <col min="9068" max="9068" width="6.140625" style="1273" hidden="1"/>
    <col min="9069" max="9069" width="3" style="1273" hidden="1"/>
    <col min="9070" max="9309" width="8.5703125" style="1273" hidden="1"/>
    <col min="9310" max="9315" width="14.85546875" style="1273" hidden="1"/>
    <col min="9316" max="9317" width="15.85546875" style="1273" hidden="1"/>
    <col min="9318" max="9323" width="16.140625" style="1273" hidden="1"/>
    <col min="9324" max="9324" width="6.140625" style="1273" hidden="1"/>
    <col min="9325" max="9325" width="3" style="1273" hidden="1"/>
    <col min="9326" max="9565" width="8.5703125" style="1273" hidden="1"/>
    <col min="9566" max="9571" width="14.85546875" style="1273" hidden="1"/>
    <col min="9572" max="9573" width="15.85546875" style="1273" hidden="1"/>
    <col min="9574" max="9579" width="16.140625" style="1273" hidden="1"/>
    <col min="9580" max="9580" width="6.140625" style="1273" hidden="1"/>
    <col min="9581" max="9581" width="3" style="1273" hidden="1"/>
    <col min="9582" max="9821" width="8.5703125" style="1273" hidden="1"/>
    <col min="9822" max="9827" width="14.85546875" style="1273" hidden="1"/>
    <col min="9828" max="9829" width="15.85546875" style="1273" hidden="1"/>
    <col min="9830" max="9835" width="16.140625" style="1273" hidden="1"/>
    <col min="9836" max="9836" width="6.140625" style="1273" hidden="1"/>
    <col min="9837" max="9837" width="3" style="1273" hidden="1"/>
    <col min="9838" max="10077" width="8.5703125" style="1273" hidden="1"/>
    <col min="10078" max="10083" width="14.85546875" style="1273" hidden="1"/>
    <col min="10084" max="10085" width="15.85546875" style="1273" hidden="1"/>
    <col min="10086" max="10091" width="16.140625" style="1273" hidden="1"/>
    <col min="10092" max="10092" width="6.140625" style="1273" hidden="1"/>
    <col min="10093" max="10093" width="3" style="1273" hidden="1"/>
    <col min="10094" max="10333" width="8.5703125" style="1273" hidden="1"/>
    <col min="10334" max="10339" width="14.85546875" style="1273" hidden="1"/>
    <col min="10340" max="10341" width="15.85546875" style="1273" hidden="1"/>
    <col min="10342" max="10347" width="16.140625" style="1273" hidden="1"/>
    <col min="10348" max="10348" width="6.140625" style="1273" hidden="1"/>
    <col min="10349" max="10349" width="3" style="1273" hidden="1"/>
    <col min="10350" max="10589" width="8.5703125" style="1273" hidden="1"/>
    <col min="10590" max="10595" width="14.85546875" style="1273" hidden="1"/>
    <col min="10596" max="10597" width="15.85546875" style="1273" hidden="1"/>
    <col min="10598" max="10603" width="16.140625" style="1273" hidden="1"/>
    <col min="10604" max="10604" width="6.140625" style="1273" hidden="1"/>
    <col min="10605" max="10605" width="3" style="1273" hidden="1"/>
    <col min="10606" max="10845" width="8.5703125" style="1273" hidden="1"/>
    <col min="10846" max="10851" width="14.85546875" style="1273" hidden="1"/>
    <col min="10852" max="10853" width="15.85546875" style="1273" hidden="1"/>
    <col min="10854" max="10859" width="16.140625" style="1273" hidden="1"/>
    <col min="10860" max="10860" width="6.140625" style="1273" hidden="1"/>
    <col min="10861" max="10861" width="3" style="1273" hidden="1"/>
    <col min="10862" max="11101" width="8.5703125" style="1273" hidden="1"/>
    <col min="11102" max="11107" width="14.85546875" style="1273" hidden="1"/>
    <col min="11108" max="11109" width="15.85546875" style="1273" hidden="1"/>
    <col min="11110" max="11115" width="16.140625" style="1273" hidden="1"/>
    <col min="11116" max="11116" width="6.140625" style="1273" hidden="1"/>
    <col min="11117" max="11117" width="3" style="1273" hidden="1"/>
    <col min="11118" max="11357" width="8.5703125" style="1273" hidden="1"/>
    <col min="11358" max="11363" width="14.85546875" style="1273" hidden="1"/>
    <col min="11364" max="11365" width="15.85546875" style="1273" hidden="1"/>
    <col min="11366" max="11371" width="16.140625" style="1273" hidden="1"/>
    <col min="11372" max="11372" width="6.140625" style="1273" hidden="1"/>
    <col min="11373" max="11373" width="3" style="1273" hidden="1"/>
    <col min="11374" max="11613" width="8.5703125" style="1273" hidden="1"/>
    <col min="11614" max="11619" width="14.85546875" style="1273" hidden="1"/>
    <col min="11620" max="11621" width="15.85546875" style="1273" hidden="1"/>
    <col min="11622" max="11627" width="16.140625" style="1273" hidden="1"/>
    <col min="11628" max="11628" width="6.140625" style="1273" hidden="1"/>
    <col min="11629" max="11629" width="3" style="1273" hidden="1"/>
    <col min="11630" max="11869" width="8.5703125" style="1273" hidden="1"/>
    <col min="11870" max="11875" width="14.85546875" style="1273" hidden="1"/>
    <col min="11876" max="11877" width="15.85546875" style="1273" hidden="1"/>
    <col min="11878" max="11883" width="16.140625" style="1273" hidden="1"/>
    <col min="11884" max="11884" width="6.140625" style="1273" hidden="1"/>
    <col min="11885" max="11885" width="3" style="1273" hidden="1"/>
    <col min="11886" max="12125" width="8.5703125" style="1273" hidden="1"/>
    <col min="12126" max="12131" width="14.85546875" style="1273" hidden="1"/>
    <col min="12132" max="12133" width="15.85546875" style="1273" hidden="1"/>
    <col min="12134" max="12139" width="16.140625" style="1273" hidden="1"/>
    <col min="12140" max="12140" width="6.140625" style="1273" hidden="1"/>
    <col min="12141" max="12141" width="3" style="1273" hidden="1"/>
    <col min="12142" max="12381" width="8.5703125" style="1273" hidden="1"/>
    <col min="12382" max="12387" width="14.85546875" style="1273" hidden="1"/>
    <col min="12388" max="12389" width="15.85546875" style="1273" hidden="1"/>
    <col min="12390" max="12395" width="16.140625" style="1273" hidden="1"/>
    <col min="12396" max="12396" width="6.140625" style="1273" hidden="1"/>
    <col min="12397" max="12397" width="3" style="1273" hidden="1"/>
    <col min="12398" max="12637" width="8.5703125" style="1273" hidden="1"/>
    <col min="12638" max="12643" width="14.85546875" style="1273" hidden="1"/>
    <col min="12644" max="12645" width="15.85546875" style="1273" hidden="1"/>
    <col min="12646" max="12651" width="16.140625" style="1273" hidden="1"/>
    <col min="12652" max="12652" width="6.140625" style="1273" hidden="1"/>
    <col min="12653" max="12653" width="3" style="1273" hidden="1"/>
    <col min="12654" max="12893" width="8.5703125" style="1273" hidden="1"/>
    <col min="12894" max="12899" width="14.85546875" style="1273" hidden="1"/>
    <col min="12900" max="12901" width="15.85546875" style="1273" hidden="1"/>
    <col min="12902" max="12907" width="16.140625" style="1273" hidden="1"/>
    <col min="12908" max="12908" width="6.140625" style="1273" hidden="1"/>
    <col min="12909" max="12909" width="3" style="1273" hidden="1"/>
    <col min="12910" max="13149" width="8.5703125" style="1273" hidden="1"/>
    <col min="13150" max="13155" width="14.85546875" style="1273" hidden="1"/>
    <col min="13156" max="13157" width="15.85546875" style="1273" hidden="1"/>
    <col min="13158" max="13163" width="16.140625" style="1273" hidden="1"/>
    <col min="13164" max="13164" width="6.140625" style="1273" hidden="1"/>
    <col min="13165" max="13165" width="3" style="1273" hidden="1"/>
    <col min="13166" max="13405" width="8.5703125" style="1273" hidden="1"/>
    <col min="13406" max="13411" width="14.85546875" style="1273" hidden="1"/>
    <col min="13412" max="13413" width="15.85546875" style="1273" hidden="1"/>
    <col min="13414" max="13419" width="16.140625" style="1273" hidden="1"/>
    <col min="13420" max="13420" width="6.140625" style="1273" hidden="1"/>
    <col min="13421" max="13421" width="3" style="1273" hidden="1"/>
    <col min="13422" max="13661" width="8.5703125" style="1273" hidden="1"/>
    <col min="13662" max="13667" width="14.85546875" style="1273" hidden="1"/>
    <col min="13668" max="13669" width="15.85546875" style="1273" hidden="1"/>
    <col min="13670" max="13675" width="16.140625" style="1273" hidden="1"/>
    <col min="13676" max="13676" width="6.140625" style="1273" hidden="1"/>
    <col min="13677" max="13677" width="3" style="1273" hidden="1"/>
    <col min="13678" max="13917" width="8.5703125" style="1273" hidden="1"/>
    <col min="13918" max="13923" width="14.85546875" style="1273" hidden="1"/>
    <col min="13924" max="13925" width="15.85546875" style="1273" hidden="1"/>
    <col min="13926" max="13931" width="16.140625" style="1273" hidden="1"/>
    <col min="13932" max="13932" width="6.140625" style="1273" hidden="1"/>
    <col min="13933" max="13933" width="3" style="1273" hidden="1"/>
    <col min="13934" max="14173" width="8.5703125" style="1273" hidden="1"/>
    <col min="14174" max="14179" width="14.85546875" style="1273" hidden="1"/>
    <col min="14180" max="14181" width="15.85546875" style="1273" hidden="1"/>
    <col min="14182" max="14187" width="16.140625" style="1273" hidden="1"/>
    <col min="14188" max="14188" width="6.140625" style="1273" hidden="1"/>
    <col min="14189" max="14189" width="3" style="1273" hidden="1"/>
    <col min="14190" max="14429" width="8.5703125" style="1273" hidden="1"/>
    <col min="14430" max="14435" width="14.85546875" style="1273" hidden="1"/>
    <col min="14436" max="14437" width="15.85546875" style="1273" hidden="1"/>
    <col min="14438" max="14443" width="16.140625" style="1273" hidden="1"/>
    <col min="14444" max="14444" width="6.140625" style="1273" hidden="1"/>
    <col min="14445" max="14445" width="3" style="1273" hidden="1"/>
    <col min="14446" max="14685" width="8.5703125" style="1273" hidden="1"/>
    <col min="14686" max="14691" width="14.85546875" style="1273" hidden="1"/>
    <col min="14692" max="14693" width="15.85546875" style="1273" hidden="1"/>
    <col min="14694" max="14699" width="16.140625" style="1273" hidden="1"/>
    <col min="14700" max="14700" width="6.140625" style="1273" hidden="1"/>
    <col min="14701" max="14701" width="3" style="1273" hidden="1"/>
    <col min="14702" max="14941" width="8.5703125" style="1273" hidden="1"/>
    <col min="14942" max="14947" width="14.85546875" style="1273" hidden="1"/>
    <col min="14948" max="14949" width="15.85546875" style="1273" hidden="1"/>
    <col min="14950" max="14955" width="16.140625" style="1273" hidden="1"/>
    <col min="14956" max="14956" width="6.140625" style="1273" hidden="1"/>
    <col min="14957" max="14957" width="3" style="1273" hidden="1"/>
    <col min="14958" max="15197" width="8.5703125" style="1273" hidden="1"/>
    <col min="15198" max="15203" width="14.85546875" style="1273" hidden="1"/>
    <col min="15204" max="15205" width="15.85546875" style="1273" hidden="1"/>
    <col min="15206" max="15211" width="16.140625" style="1273" hidden="1"/>
    <col min="15212" max="15212" width="6.140625" style="1273" hidden="1"/>
    <col min="15213" max="15213" width="3" style="1273" hidden="1"/>
    <col min="15214" max="15453" width="8.5703125" style="1273" hidden="1"/>
    <col min="15454" max="15459" width="14.85546875" style="1273" hidden="1"/>
    <col min="15460" max="15461" width="15.85546875" style="1273" hidden="1"/>
    <col min="15462" max="15467" width="16.140625" style="1273" hidden="1"/>
    <col min="15468" max="15468" width="6.140625" style="1273" hidden="1"/>
    <col min="15469" max="15469" width="3" style="1273" hidden="1"/>
    <col min="15470" max="15709" width="8.5703125" style="1273" hidden="1"/>
    <col min="15710" max="15715" width="14.85546875" style="1273" hidden="1"/>
    <col min="15716" max="15717" width="15.85546875" style="1273" hidden="1"/>
    <col min="15718" max="15723" width="16.140625" style="1273" hidden="1"/>
    <col min="15724" max="15724" width="6.140625" style="1273" hidden="1"/>
    <col min="15725" max="15725" width="3" style="1273" hidden="1"/>
    <col min="15726" max="15965" width="8.5703125" style="1273" hidden="1"/>
    <col min="15966" max="15971" width="14.85546875" style="1273" hidden="1"/>
    <col min="15972" max="15973" width="15.85546875" style="1273" hidden="1"/>
    <col min="15974" max="15979" width="16.140625" style="1273" hidden="1"/>
    <col min="15980" max="15980" width="6.140625" style="1273" hidden="1"/>
    <col min="15981" max="15981" width="3" style="1273" hidden="1"/>
    <col min="15982" max="16221" width="8.5703125" style="1273" hidden="1"/>
    <col min="16222" max="16227" width="14.85546875" style="1273" hidden="1"/>
    <col min="16228" max="16229" width="15.85546875" style="1273" hidden="1"/>
    <col min="16230" max="16235" width="16.140625" style="1273" hidden="1"/>
    <col min="16236" max="16236" width="6.140625" style="1273" hidden="1"/>
    <col min="16237" max="16237" width="3" style="1273" hidden="1"/>
    <col min="16238" max="16384" width="8.57031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555</v>
      </c>
      <c r="BQ50" s="1305"/>
      <c r="BR50" s="1305"/>
      <c r="BS50" s="1305"/>
      <c r="BT50" s="1305"/>
      <c r="BU50" s="1305"/>
      <c r="BV50" s="1305"/>
      <c r="BW50" s="1305"/>
      <c r="BX50" s="1305" t="s">
        <v>556</v>
      </c>
      <c r="BY50" s="1305"/>
      <c r="BZ50" s="1305"/>
      <c r="CA50" s="1305"/>
      <c r="CB50" s="1305"/>
      <c r="CC50" s="1305"/>
      <c r="CD50" s="1305"/>
      <c r="CE50" s="1305"/>
      <c r="CF50" s="1305" t="s">
        <v>557</v>
      </c>
      <c r="CG50" s="1305"/>
      <c r="CH50" s="1305"/>
      <c r="CI50" s="1305"/>
      <c r="CJ50" s="1305"/>
      <c r="CK50" s="1305"/>
      <c r="CL50" s="1305"/>
      <c r="CM50" s="1305"/>
      <c r="CN50" s="1305" t="s">
        <v>558</v>
      </c>
      <c r="CO50" s="1305"/>
      <c r="CP50" s="1305"/>
      <c r="CQ50" s="1305"/>
      <c r="CR50" s="1305"/>
      <c r="CS50" s="1305"/>
      <c r="CT50" s="1305"/>
      <c r="CU50" s="1305"/>
      <c r="CV50" s="1305" t="s">
        <v>559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616</v>
      </c>
      <c r="AO51" s="1309"/>
      <c r="AP51" s="1309"/>
      <c r="AQ51" s="1309"/>
      <c r="AR51" s="1309"/>
      <c r="AS51" s="1309"/>
      <c r="AT51" s="1309"/>
      <c r="AU51" s="1309"/>
      <c r="AV51" s="1309"/>
      <c r="AW51" s="1309"/>
      <c r="AX51" s="1309"/>
      <c r="AY51" s="1309"/>
      <c r="AZ51" s="1309"/>
      <c r="BA51" s="1309"/>
      <c r="BB51" s="1309" t="s">
        <v>617</v>
      </c>
      <c r="BC51" s="1309"/>
      <c r="BD51" s="1309"/>
      <c r="BE51" s="1309"/>
      <c r="BF51" s="1309"/>
      <c r="BG51" s="1309"/>
      <c r="BH51" s="1309"/>
      <c r="BI51" s="1309"/>
      <c r="BJ51" s="1309"/>
      <c r="BK51" s="1309"/>
      <c r="BL51" s="1309"/>
      <c r="BM51" s="1309"/>
      <c r="BN51" s="1309"/>
      <c r="BO51" s="1309"/>
      <c r="BP51" s="1310">
        <v>51.7</v>
      </c>
      <c r="BQ51" s="1310"/>
      <c r="BR51" s="1310"/>
      <c r="BS51" s="1310"/>
      <c r="BT51" s="1310"/>
      <c r="BU51" s="1310"/>
      <c r="BV51" s="1310"/>
      <c r="BW51" s="1310"/>
      <c r="BX51" s="1310">
        <v>50.6</v>
      </c>
      <c r="BY51" s="1310"/>
      <c r="BZ51" s="1310"/>
      <c r="CA51" s="1310"/>
      <c r="CB51" s="1310"/>
      <c r="CC51" s="1310"/>
      <c r="CD51" s="1310"/>
      <c r="CE51" s="1310"/>
      <c r="CF51" s="1310">
        <v>41.8</v>
      </c>
      <c r="CG51" s="1310"/>
      <c r="CH51" s="1310"/>
      <c r="CI51" s="1310"/>
      <c r="CJ51" s="1310"/>
      <c r="CK51" s="1310"/>
      <c r="CL51" s="1310"/>
      <c r="CM51" s="1310"/>
      <c r="CN51" s="1310">
        <v>35.200000000000003</v>
      </c>
      <c r="CO51" s="1310"/>
      <c r="CP51" s="1310"/>
      <c r="CQ51" s="1310"/>
      <c r="CR51" s="1310"/>
      <c r="CS51" s="1310"/>
      <c r="CT51" s="1310"/>
      <c r="CU51" s="1310"/>
      <c r="CV51" s="1310">
        <v>23.4</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618</v>
      </c>
      <c r="BC53" s="1309"/>
      <c r="BD53" s="1309"/>
      <c r="BE53" s="1309"/>
      <c r="BF53" s="1309"/>
      <c r="BG53" s="1309"/>
      <c r="BH53" s="1309"/>
      <c r="BI53" s="1309"/>
      <c r="BJ53" s="1309"/>
      <c r="BK53" s="1309"/>
      <c r="BL53" s="1309"/>
      <c r="BM53" s="1309"/>
      <c r="BN53" s="1309"/>
      <c r="BO53" s="1309"/>
      <c r="BP53" s="1310">
        <v>52.4</v>
      </c>
      <c r="BQ53" s="1310"/>
      <c r="BR53" s="1310"/>
      <c r="BS53" s="1310"/>
      <c r="BT53" s="1310"/>
      <c r="BU53" s="1310"/>
      <c r="BV53" s="1310"/>
      <c r="BW53" s="1310"/>
      <c r="BX53" s="1310">
        <v>53</v>
      </c>
      <c r="BY53" s="1310"/>
      <c r="BZ53" s="1310"/>
      <c r="CA53" s="1310"/>
      <c r="CB53" s="1310"/>
      <c r="CC53" s="1310"/>
      <c r="CD53" s="1310"/>
      <c r="CE53" s="1310"/>
      <c r="CF53" s="1310">
        <v>55.2</v>
      </c>
      <c r="CG53" s="1310"/>
      <c r="CH53" s="1310"/>
      <c r="CI53" s="1310"/>
      <c r="CJ53" s="1310"/>
      <c r="CK53" s="1310"/>
      <c r="CL53" s="1310"/>
      <c r="CM53" s="1310"/>
      <c r="CN53" s="1310">
        <v>56.7</v>
      </c>
      <c r="CO53" s="1310"/>
      <c r="CP53" s="1310"/>
      <c r="CQ53" s="1310"/>
      <c r="CR53" s="1310"/>
      <c r="CS53" s="1310"/>
      <c r="CT53" s="1310"/>
      <c r="CU53" s="1310"/>
      <c r="CV53" s="1310">
        <v>58.5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619</v>
      </c>
      <c r="AO55" s="1305"/>
      <c r="AP55" s="1305"/>
      <c r="AQ55" s="1305"/>
      <c r="AR55" s="1305"/>
      <c r="AS55" s="1305"/>
      <c r="AT55" s="1305"/>
      <c r="AU55" s="1305"/>
      <c r="AV55" s="1305"/>
      <c r="AW55" s="1305"/>
      <c r="AX55" s="1305"/>
      <c r="AY55" s="1305"/>
      <c r="AZ55" s="1305"/>
      <c r="BA55" s="1305"/>
      <c r="BB55" s="1309" t="s">
        <v>617</v>
      </c>
      <c r="BC55" s="1309"/>
      <c r="BD55" s="1309"/>
      <c r="BE55" s="1309"/>
      <c r="BF55" s="1309"/>
      <c r="BG55" s="1309"/>
      <c r="BH55" s="1309"/>
      <c r="BI55" s="1309"/>
      <c r="BJ55" s="1309"/>
      <c r="BK55" s="1309"/>
      <c r="BL55" s="1309"/>
      <c r="BM55" s="1309"/>
      <c r="BN55" s="1309"/>
      <c r="BO55" s="1309"/>
      <c r="BP55" s="1310">
        <v>37.4</v>
      </c>
      <c r="BQ55" s="1310"/>
      <c r="BR55" s="1310"/>
      <c r="BS55" s="1310"/>
      <c r="BT55" s="1310"/>
      <c r="BU55" s="1310"/>
      <c r="BV55" s="1310"/>
      <c r="BW55" s="1310"/>
      <c r="BX55" s="1310">
        <v>31</v>
      </c>
      <c r="BY55" s="1310"/>
      <c r="BZ55" s="1310"/>
      <c r="CA55" s="1310"/>
      <c r="CB55" s="1310"/>
      <c r="CC55" s="1310"/>
      <c r="CD55" s="1310"/>
      <c r="CE55" s="1310"/>
      <c r="CF55" s="1310">
        <v>30</v>
      </c>
      <c r="CG55" s="1310"/>
      <c r="CH55" s="1310"/>
      <c r="CI55" s="1310"/>
      <c r="CJ55" s="1310"/>
      <c r="CK55" s="1310"/>
      <c r="CL55" s="1310"/>
      <c r="CM55" s="1310"/>
      <c r="CN55" s="1310">
        <v>23.1</v>
      </c>
      <c r="CO55" s="1310"/>
      <c r="CP55" s="1310"/>
      <c r="CQ55" s="1310"/>
      <c r="CR55" s="1310"/>
      <c r="CS55" s="1310"/>
      <c r="CT55" s="1310"/>
      <c r="CU55" s="1310"/>
      <c r="CV55" s="1310">
        <v>19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618</v>
      </c>
      <c r="BC57" s="1309"/>
      <c r="BD57" s="1309"/>
      <c r="BE57" s="1309"/>
      <c r="BF57" s="1309"/>
      <c r="BG57" s="1309"/>
      <c r="BH57" s="1309"/>
      <c r="BI57" s="1309"/>
      <c r="BJ57" s="1309"/>
      <c r="BK57" s="1309"/>
      <c r="BL57" s="1309"/>
      <c r="BM57" s="1309"/>
      <c r="BN57" s="1309"/>
      <c r="BO57" s="1309"/>
      <c r="BP57" s="1310">
        <v>54.4</v>
      </c>
      <c r="BQ57" s="1310"/>
      <c r="BR57" s="1310"/>
      <c r="BS57" s="1310"/>
      <c r="BT57" s="1310"/>
      <c r="BU57" s="1310"/>
      <c r="BV57" s="1310"/>
      <c r="BW57" s="1310"/>
      <c r="BX57" s="1310">
        <v>57.4</v>
      </c>
      <c r="BY57" s="1310"/>
      <c r="BZ57" s="1310"/>
      <c r="CA57" s="1310"/>
      <c r="CB57" s="1310"/>
      <c r="CC57" s="1310"/>
      <c r="CD57" s="1310"/>
      <c r="CE57" s="1310"/>
      <c r="CF57" s="1310">
        <v>58.3</v>
      </c>
      <c r="CG57" s="1310"/>
      <c r="CH57" s="1310"/>
      <c r="CI57" s="1310"/>
      <c r="CJ57" s="1310"/>
      <c r="CK57" s="1310"/>
      <c r="CL57" s="1310"/>
      <c r="CM57" s="1310"/>
      <c r="CN57" s="1310">
        <v>60.4</v>
      </c>
      <c r="CO57" s="1310"/>
      <c r="CP57" s="1310"/>
      <c r="CQ57" s="1310"/>
      <c r="CR57" s="1310"/>
      <c r="CS57" s="1310"/>
      <c r="CT57" s="1310"/>
      <c r="CU57" s="1310"/>
      <c r="CV57" s="1310">
        <v>61.3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620</v>
      </c>
    </row>
    <row r="64" spans="1:109" x14ac:dyDescent="0.15">
      <c r="B64" s="1280"/>
      <c r="G64" s="1287"/>
      <c r="I64" s="1320"/>
      <c r="J64" s="1320"/>
      <c r="K64" s="1320"/>
      <c r="L64" s="1320"/>
      <c r="M64" s="1320"/>
      <c r="N64" s="1321"/>
      <c r="AM64" s="1287"/>
      <c r="AN64" s="1287" t="s">
        <v>613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555</v>
      </c>
      <c r="BQ72" s="1305"/>
      <c r="BR72" s="1305"/>
      <c r="BS72" s="1305"/>
      <c r="BT72" s="1305"/>
      <c r="BU72" s="1305"/>
      <c r="BV72" s="1305"/>
      <c r="BW72" s="1305"/>
      <c r="BX72" s="1305" t="s">
        <v>556</v>
      </c>
      <c r="BY72" s="1305"/>
      <c r="BZ72" s="1305"/>
      <c r="CA72" s="1305"/>
      <c r="CB72" s="1305"/>
      <c r="CC72" s="1305"/>
      <c r="CD72" s="1305"/>
      <c r="CE72" s="1305"/>
      <c r="CF72" s="1305" t="s">
        <v>557</v>
      </c>
      <c r="CG72" s="1305"/>
      <c r="CH72" s="1305"/>
      <c r="CI72" s="1305"/>
      <c r="CJ72" s="1305"/>
      <c r="CK72" s="1305"/>
      <c r="CL72" s="1305"/>
      <c r="CM72" s="1305"/>
      <c r="CN72" s="1305" t="s">
        <v>558</v>
      </c>
      <c r="CO72" s="1305"/>
      <c r="CP72" s="1305"/>
      <c r="CQ72" s="1305"/>
      <c r="CR72" s="1305"/>
      <c r="CS72" s="1305"/>
      <c r="CT72" s="1305"/>
      <c r="CU72" s="1305"/>
      <c r="CV72" s="1305" t="s">
        <v>559</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616</v>
      </c>
      <c r="AO73" s="1309"/>
      <c r="AP73" s="1309"/>
      <c r="AQ73" s="1309"/>
      <c r="AR73" s="1309"/>
      <c r="AS73" s="1309"/>
      <c r="AT73" s="1309"/>
      <c r="AU73" s="1309"/>
      <c r="AV73" s="1309"/>
      <c r="AW73" s="1309"/>
      <c r="AX73" s="1309"/>
      <c r="AY73" s="1309"/>
      <c r="AZ73" s="1309"/>
      <c r="BA73" s="1309"/>
      <c r="BB73" s="1309" t="s">
        <v>617</v>
      </c>
      <c r="BC73" s="1309"/>
      <c r="BD73" s="1309"/>
      <c r="BE73" s="1309"/>
      <c r="BF73" s="1309"/>
      <c r="BG73" s="1309"/>
      <c r="BH73" s="1309"/>
      <c r="BI73" s="1309"/>
      <c r="BJ73" s="1309"/>
      <c r="BK73" s="1309"/>
      <c r="BL73" s="1309"/>
      <c r="BM73" s="1309"/>
      <c r="BN73" s="1309"/>
      <c r="BO73" s="1309"/>
      <c r="BP73" s="1310">
        <v>51.7</v>
      </c>
      <c r="BQ73" s="1310"/>
      <c r="BR73" s="1310"/>
      <c r="BS73" s="1310"/>
      <c r="BT73" s="1310"/>
      <c r="BU73" s="1310"/>
      <c r="BV73" s="1310"/>
      <c r="BW73" s="1310"/>
      <c r="BX73" s="1310">
        <v>50.6</v>
      </c>
      <c r="BY73" s="1310"/>
      <c r="BZ73" s="1310"/>
      <c r="CA73" s="1310"/>
      <c r="CB73" s="1310"/>
      <c r="CC73" s="1310"/>
      <c r="CD73" s="1310"/>
      <c r="CE73" s="1310"/>
      <c r="CF73" s="1310">
        <v>41.8</v>
      </c>
      <c r="CG73" s="1310"/>
      <c r="CH73" s="1310"/>
      <c r="CI73" s="1310"/>
      <c r="CJ73" s="1310"/>
      <c r="CK73" s="1310"/>
      <c r="CL73" s="1310"/>
      <c r="CM73" s="1310"/>
      <c r="CN73" s="1310">
        <v>35.200000000000003</v>
      </c>
      <c r="CO73" s="1310"/>
      <c r="CP73" s="1310"/>
      <c r="CQ73" s="1310"/>
      <c r="CR73" s="1310"/>
      <c r="CS73" s="1310"/>
      <c r="CT73" s="1310"/>
      <c r="CU73" s="1310"/>
      <c r="CV73" s="1310">
        <v>23.4</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622</v>
      </c>
      <c r="BC75" s="1309"/>
      <c r="BD75" s="1309"/>
      <c r="BE75" s="1309"/>
      <c r="BF75" s="1309"/>
      <c r="BG75" s="1309"/>
      <c r="BH75" s="1309"/>
      <c r="BI75" s="1309"/>
      <c r="BJ75" s="1309"/>
      <c r="BK75" s="1309"/>
      <c r="BL75" s="1309"/>
      <c r="BM75" s="1309"/>
      <c r="BN75" s="1309"/>
      <c r="BO75" s="1309"/>
      <c r="BP75" s="1310">
        <v>6.9</v>
      </c>
      <c r="BQ75" s="1310"/>
      <c r="BR75" s="1310"/>
      <c r="BS75" s="1310"/>
      <c r="BT75" s="1310"/>
      <c r="BU75" s="1310"/>
      <c r="BV75" s="1310"/>
      <c r="BW75" s="1310"/>
      <c r="BX75" s="1310">
        <v>6.4</v>
      </c>
      <c r="BY75" s="1310"/>
      <c r="BZ75" s="1310"/>
      <c r="CA75" s="1310"/>
      <c r="CB75" s="1310"/>
      <c r="CC75" s="1310"/>
      <c r="CD75" s="1310"/>
      <c r="CE75" s="1310"/>
      <c r="CF75" s="1310">
        <v>5.5</v>
      </c>
      <c r="CG75" s="1310"/>
      <c r="CH75" s="1310"/>
      <c r="CI75" s="1310"/>
      <c r="CJ75" s="1310"/>
      <c r="CK75" s="1310"/>
      <c r="CL75" s="1310"/>
      <c r="CM75" s="1310"/>
      <c r="CN75" s="1310">
        <v>5.6</v>
      </c>
      <c r="CO75" s="1310"/>
      <c r="CP75" s="1310"/>
      <c r="CQ75" s="1310"/>
      <c r="CR75" s="1310"/>
      <c r="CS75" s="1310"/>
      <c r="CT75" s="1310"/>
      <c r="CU75" s="1310"/>
      <c r="CV75" s="1310">
        <v>5.4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619</v>
      </c>
      <c r="AO77" s="1305"/>
      <c r="AP77" s="1305"/>
      <c r="AQ77" s="1305"/>
      <c r="AR77" s="1305"/>
      <c r="AS77" s="1305"/>
      <c r="AT77" s="1305"/>
      <c r="AU77" s="1305"/>
      <c r="AV77" s="1305"/>
      <c r="AW77" s="1305"/>
      <c r="AX77" s="1305"/>
      <c r="AY77" s="1305"/>
      <c r="AZ77" s="1305"/>
      <c r="BA77" s="1305"/>
      <c r="BB77" s="1309" t="s">
        <v>617</v>
      </c>
      <c r="BC77" s="1309"/>
      <c r="BD77" s="1309"/>
      <c r="BE77" s="1309"/>
      <c r="BF77" s="1309"/>
      <c r="BG77" s="1309"/>
      <c r="BH77" s="1309"/>
      <c r="BI77" s="1309"/>
      <c r="BJ77" s="1309"/>
      <c r="BK77" s="1309"/>
      <c r="BL77" s="1309"/>
      <c r="BM77" s="1309"/>
      <c r="BN77" s="1309"/>
      <c r="BO77" s="1309"/>
      <c r="BP77" s="1310">
        <v>37.4</v>
      </c>
      <c r="BQ77" s="1310"/>
      <c r="BR77" s="1310"/>
      <c r="BS77" s="1310"/>
      <c r="BT77" s="1310"/>
      <c r="BU77" s="1310"/>
      <c r="BV77" s="1310"/>
      <c r="BW77" s="1310"/>
      <c r="BX77" s="1310">
        <v>31</v>
      </c>
      <c r="BY77" s="1310"/>
      <c r="BZ77" s="1310"/>
      <c r="CA77" s="1310"/>
      <c r="CB77" s="1310"/>
      <c r="CC77" s="1310"/>
      <c r="CD77" s="1310"/>
      <c r="CE77" s="1310"/>
      <c r="CF77" s="1310">
        <v>30</v>
      </c>
      <c r="CG77" s="1310"/>
      <c r="CH77" s="1310"/>
      <c r="CI77" s="1310"/>
      <c r="CJ77" s="1310"/>
      <c r="CK77" s="1310"/>
      <c r="CL77" s="1310"/>
      <c r="CM77" s="1310"/>
      <c r="CN77" s="1310">
        <v>23.1</v>
      </c>
      <c r="CO77" s="1310"/>
      <c r="CP77" s="1310"/>
      <c r="CQ77" s="1310"/>
      <c r="CR77" s="1310"/>
      <c r="CS77" s="1310"/>
      <c r="CT77" s="1310"/>
      <c r="CU77" s="1310"/>
      <c r="CV77" s="1310">
        <v>19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622</v>
      </c>
      <c r="BC79" s="1309"/>
      <c r="BD79" s="1309"/>
      <c r="BE79" s="1309"/>
      <c r="BF79" s="1309"/>
      <c r="BG79" s="1309"/>
      <c r="BH79" s="1309"/>
      <c r="BI79" s="1309"/>
      <c r="BJ79" s="1309"/>
      <c r="BK79" s="1309"/>
      <c r="BL79" s="1309"/>
      <c r="BM79" s="1309"/>
      <c r="BN79" s="1309"/>
      <c r="BO79" s="1309"/>
      <c r="BP79" s="1310">
        <v>6.3</v>
      </c>
      <c r="BQ79" s="1310"/>
      <c r="BR79" s="1310"/>
      <c r="BS79" s="1310"/>
      <c r="BT79" s="1310"/>
      <c r="BU79" s="1310"/>
      <c r="BV79" s="1310"/>
      <c r="BW79" s="1310"/>
      <c r="BX79" s="1310">
        <v>5.2</v>
      </c>
      <c r="BY79" s="1310"/>
      <c r="BZ79" s="1310"/>
      <c r="CA79" s="1310"/>
      <c r="CB79" s="1310"/>
      <c r="CC79" s="1310"/>
      <c r="CD79" s="1310"/>
      <c r="CE79" s="1310"/>
      <c r="CF79" s="1310">
        <v>5</v>
      </c>
      <c r="CG79" s="1310"/>
      <c r="CH79" s="1310"/>
      <c r="CI79" s="1310"/>
      <c r="CJ79" s="1310"/>
      <c r="CK79" s="1310"/>
      <c r="CL79" s="1310"/>
      <c r="CM79" s="1310"/>
      <c r="CN79" s="1310">
        <v>4.2</v>
      </c>
      <c r="CO79" s="1310"/>
      <c r="CP79" s="1310"/>
      <c r="CQ79" s="1310"/>
      <c r="CR79" s="1310"/>
      <c r="CS79" s="1310"/>
      <c r="CT79" s="1310"/>
      <c r="CU79" s="1310"/>
      <c r="CV79" s="1310">
        <v>3.6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Pg/LQKsZqbedaGkFtald1VKbmE44oHoqDf50kphOMSOJ8M+slnNuP00ebh2hgtWPg6R82grWHlXUKBQa6ib5QQ==" saltValue="X0cjYUSed5YnYIdlq7wP0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O1" zoomScale="90" zoomScaleNormal="90" zoomScaleSheetLayoutView="70" workbookViewId="0">
      <selection activeCell="AR113" sqref="AR113"/>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623</v>
      </c>
    </row>
  </sheetData>
  <sheetProtection algorithmName="SHA-512" hashValue="hMqlJHWSB0Fmck59k0FTjrjv1ouegpqmOqkTfPAcLN7MIP443zlctlWLcxzqFX7vVng5162N913froN/dmDOAg==" saltValue="PM26zTp1QFBtJ0cACyp9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E55" sqref="AE55"/>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PP9j+7llRgMYXDG2+T4icbPiRQ/s913j3LVHJJv+bp5ZATtFaa6NLSbZjfhPzxA3J9vgKlrLI5eYfQluv3teZA==" saltValue="zsM5unfQeKmgDPusFVa4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58273</v>
      </c>
      <c r="E3" s="162"/>
      <c r="F3" s="163">
        <v>43554</v>
      </c>
      <c r="G3" s="164"/>
      <c r="H3" s="165"/>
    </row>
    <row r="4" spans="1:8" x14ac:dyDescent="0.15">
      <c r="A4" s="166"/>
      <c r="B4" s="167"/>
      <c r="C4" s="168"/>
      <c r="D4" s="169">
        <v>22605</v>
      </c>
      <c r="E4" s="170"/>
      <c r="F4" s="171">
        <v>24811</v>
      </c>
      <c r="G4" s="172"/>
      <c r="H4" s="173"/>
    </row>
    <row r="5" spans="1:8" x14ac:dyDescent="0.15">
      <c r="A5" s="154" t="s">
        <v>547</v>
      </c>
      <c r="B5" s="159"/>
      <c r="C5" s="160"/>
      <c r="D5" s="161">
        <v>61210</v>
      </c>
      <c r="E5" s="162"/>
      <c r="F5" s="163">
        <v>42581</v>
      </c>
      <c r="G5" s="164"/>
      <c r="H5" s="165"/>
    </row>
    <row r="6" spans="1:8" x14ac:dyDescent="0.15">
      <c r="A6" s="166"/>
      <c r="B6" s="167"/>
      <c r="C6" s="168"/>
      <c r="D6" s="169">
        <v>41976</v>
      </c>
      <c r="E6" s="170"/>
      <c r="F6" s="171">
        <v>24354</v>
      </c>
      <c r="G6" s="172"/>
      <c r="H6" s="173"/>
    </row>
    <row r="7" spans="1:8" x14ac:dyDescent="0.15">
      <c r="A7" s="154" t="s">
        <v>548</v>
      </c>
      <c r="B7" s="159"/>
      <c r="C7" s="160"/>
      <c r="D7" s="161">
        <v>45597</v>
      </c>
      <c r="E7" s="162"/>
      <c r="F7" s="163">
        <v>45426</v>
      </c>
      <c r="G7" s="164"/>
      <c r="H7" s="165"/>
    </row>
    <row r="8" spans="1:8" x14ac:dyDescent="0.15">
      <c r="A8" s="166"/>
      <c r="B8" s="167"/>
      <c r="C8" s="168"/>
      <c r="D8" s="169">
        <v>25237</v>
      </c>
      <c r="E8" s="170"/>
      <c r="F8" s="171">
        <v>24508</v>
      </c>
      <c r="G8" s="172"/>
      <c r="H8" s="173"/>
    </row>
    <row r="9" spans="1:8" x14ac:dyDescent="0.15">
      <c r="A9" s="154" t="s">
        <v>549</v>
      </c>
      <c r="B9" s="159"/>
      <c r="C9" s="160"/>
      <c r="D9" s="161">
        <v>32809</v>
      </c>
      <c r="E9" s="162"/>
      <c r="F9" s="163">
        <v>45022</v>
      </c>
      <c r="G9" s="164"/>
      <c r="H9" s="165"/>
    </row>
    <row r="10" spans="1:8" x14ac:dyDescent="0.15">
      <c r="A10" s="166"/>
      <c r="B10" s="167"/>
      <c r="C10" s="168"/>
      <c r="D10" s="169">
        <v>21196</v>
      </c>
      <c r="E10" s="170"/>
      <c r="F10" s="171">
        <v>25247</v>
      </c>
      <c r="G10" s="172"/>
      <c r="H10" s="173"/>
    </row>
    <row r="11" spans="1:8" x14ac:dyDescent="0.15">
      <c r="A11" s="154" t="s">
        <v>550</v>
      </c>
      <c r="B11" s="159"/>
      <c r="C11" s="160"/>
      <c r="D11" s="161">
        <v>31846</v>
      </c>
      <c r="E11" s="162"/>
      <c r="F11" s="163">
        <v>46035</v>
      </c>
      <c r="G11" s="164"/>
      <c r="H11" s="165"/>
    </row>
    <row r="12" spans="1:8" x14ac:dyDescent="0.15">
      <c r="A12" s="166"/>
      <c r="B12" s="167"/>
      <c r="C12" s="174"/>
      <c r="D12" s="169">
        <v>21513</v>
      </c>
      <c r="E12" s="170"/>
      <c r="F12" s="171">
        <v>25158</v>
      </c>
      <c r="G12" s="172"/>
      <c r="H12" s="173"/>
    </row>
    <row r="13" spans="1:8" x14ac:dyDescent="0.15">
      <c r="A13" s="154"/>
      <c r="B13" s="159"/>
      <c r="C13" s="175"/>
      <c r="D13" s="176">
        <v>45947</v>
      </c>
      <c r="E13" s="177"/>
      <c r="F13" s="178">
        <v>44524</v>
      </c>
      <c r="G13" s="179"/>
      <c r="H13" s="165"/>
    </row>
    <row r="14" spans="1:8" x14ac:dyDescent="0.15">
      <c r="A14" s="166"/>
      <c r="B14" s="167"/>
      <c r="C14" s="168"/>
      <c r="D14" s="169">
        <v>26505</v>
      </c>
      <c r="E14" s="170"/>
      <c r="F14" s="171">
        <v>24816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5.03</v>
      </c>
      <c r="C19" s="180">
        <f>ROUND(VALUE(SUBSTITUTE(実質収支比率等に係る経年分析!G$48,"▲","-")),2)</f>
        <v>6.78</v>
      </c>
      <c r="D19" s="180">
        <f>ROUND(VALUE(SUBSTITUTE(実質収支比率等に係る経年分析!H$48,"▲","-")),2)</f>
        <v>4.8499999999999996</v>
      </c>
      <c r="E19" s="180">
        <f>ROUND(VALUE(SUBSTITUTE(実質収支比率等に係る経年分析!I$48,"▲","-")),2)</f>
        <v>4.1900000000000004</v>
      </c>
      <c r="F19" s="180">
        <f>ROUND(VALUE(SUBSTITUTE(実質収支比率等に係る経年分析!J$48,"▲","-")),2)</f>
        <v>4.2699999999999996</v>
      </c>
    </row>
    <row r="20" spans="1:11" x14ac:dyDescent="0.15">
      <c r="A20" s="180" t="s">
        <v>55</v>
      </c>
      <c r="B20" s="180">
        <f>ROUND(VALUE(SUBSTITUTE(実質収支比率等に係る経年分析!F$47,"▲","-")),2)</f>
        <v>17.8</v>
      </c>
      <c r="C20" s="180">
        <f>ROUND(VALUE(SUBSTITUTE(実質収支比率等に係る経年分析!G$47,"▲","-")),2)</f>
        <v>19.12</v>
      </c>
      <c r="D20" s="180">
        <f>ROUND(VALUE(SUBSTITUTE(実質収支比率等に係る経年分析!H$47,"▲","-")),2)</f>
        <v>18.989999999999998</v>
      </c>
      <c r="E20" s="180">
        <f>ROUND(VALUE(SUBSTITUTE(実質収支比率等に係る経年分析!I$47,"▲","-")),2)</f>
        <v>25.98</v>
      </c>
      <c r="F20" s="180">
        <f>ROUND(VALUE(SUBSTITUTE(実質収支比率等に係る経年分析!J$47,"▲","-")),2)</f>
        <v>21.81</v>
      </c>
    </row>
    <row r="21" spans="1:11" x14ac:dyDescent="0.15">
      <c r="A21" s="180" t="s">
        <v>56</v>
      </c>
      <c r="B21" s="180">
        <f>IF(ISNUMBER(VALUE(SUBSTITUTE(実質収支比率等に係る経年分析!F$49,"▲","-"))),ROUND(VALUE(SUBSTITUTE(実質収支比率等に係る経年分析!F$49,"▲","-")),2),NA())</f>
        <v>-2.2000000000000002</v>
      </c>
      <c r="C21" s="180">
        <f>IF(ISNUMBER(VALUE(SUBSTITUTE(実質収支比率等に係る経年分析!G$49,"▲","-"))),ROUND(VALUE(SUBSTITUTE(実質収支比率等に係る経年分析!G$49,"▲","-")),2),NA())</f>
        <v>-2.67</v>
      </c>
      <c r="D21" s="180">
        <f>IF(ISNUMBER(VALUE(SUBSTITUTE(実質収支比率等に係る経年分析!H$49,"▲","-"))),ROUND(VALUE(SUBSTITUTE(実質収支比率等に係る経年分析!H$49,"▲","-")),2),NA())</f>
        <v>-6.23</v>
      </c>
      <c r="E21" s="180">
        <f>IF(ISNUMBER(VALUE(SUBSTITUTE(実質収支比率等に係る経年分析!I$49,"▲","-"))),ROUND(VALUE(SUBSTITUTE(実質収支比率等に係る経年分析!I$49,"▲","-")),2),NA())</f>
        <v>-1.6</v>
      </c>
      <c r="F21" s="180">
        <f>IF(ISNUMBER(VALUE(SUBSTITUTE(実質収支比率等に係る経年分析!J$49,"▲","-"))),ROUND(VALUE(SUBSTITUTE(実質収支比率等に係る経年分析!J$49,"▲","-")),2),NA())</f>
        <v>-7.62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八王子山墓園特別会計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太陽光発電事業特別会計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0.78</v>
      </c>
    </row>
    <row r="35" spans="1:16" x14ac:dyDescent="0.15">
      <c r="A35" s="181" t="str">
        <f>IF(連結実質赤字比率に係る赤字・黒字の構成分析!C$35="",NA(),連結実質赤字比率に係る赤字・黒字の構成分析!C$35)</f>
        <v>下水道事業等会計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4.9800000000000004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6997</v>
      </c>
      <c r="E42" s="182"/>
      <c r="F42" s="182"/>
      <c r="G42" s="182">
        <f>'実質公債費比率（分子）の構造'!L$52</f>
        <v>7127</v>
      </c>
      <c r="H42" s="182"/>
      <c r="I42" s="182"/>
      <c r="J42" s="182">
        <f>'実質公債費比率（分子）の構造'!M$52</f>
        <v>7066</v>
      </c>
      <c r="K42" s="182"/>
      <c r="L42" s="182"/>
      <c r="M42" s="182">
        <f>'実質公債費比率（分子）の構造'!N$52</f>
        <v>6999</v>
      </c>
      <c r="N42" s="182"/>
      <c r="O42" s="182"/>
      <c r="P42" s="182">
        <f>'実質公債費比率（分子）の構造'!O$52</f>
        <v>6716</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62</v>
      </c>
      <c r="C44" s="182"/>
      <c r="D44" s="182"/>
      <c r="E44" s="182">
        <f>'実質公債費比率（分子）の構造'!L$50</f>
        <v>51</v>
      </c>
      <c r="F44" s="182"/>
      <c r="G44" s="182"/>
      <c r="H44" s="182">
        <f>'実質公債費比率（分子）の構造'!M$50</f>
        <v>47</v>
      </c>
      <c r="I44" s="182"/>
      <c r="J44" s="182"/>
      <c r="K44" s="182">
        <f>'実質公債費比率（分子）の構造'!N$50</f>
        <v>38</v>
      </c>
      <c r="L44" s="182"/>
      <c r="M44" s="182"/>
      <c r="N44" s="182">
        <f>'実質公債費比率（分子）の構造'!O$50</f>
        <v>32</v>
      </c>
      <c r="O44" s="182"/>
      <c r="P44" s="182"/>
    </row>
    <row r="45" spans="1:16" x14ac:dyDescent="0.15">
      <c r="A45" s="182" t="s">
        <v>66</v>
      </c>
      <c r="B45" s="182">
        <f>'実質公債費比率（分子）の構造'!K$49</f>
        <v>114</v>
      </c>
      <c r="C45" s="182"/>
      <c r="D45" s="182"/>
      <c r="E45" s="182">
        <f>'実質公債費比率（分子）の構造'!L$49</f>
        <v>114</v>
      </c>
      <c r="F45" s="182"/>
      <c r="G45" s="182"/>
      <c r="H45" s="182">
        <f>'実質公債費比率（分子）の構造'!M$49</f>
        <v>114</v>
      </c>
      <c r="I45" s="182"/>
      <c r="J45" s="182"/>
      <c r="K45" s="182">
        <f>'実質公債費比率（分子）の構造'!N$49</f>
        <v>114</v>
      </c>
      <c r="L45" s="182"/>
      <c r="M45" s="182"/>
      <c r="N45" s="182">
        <f>'実質公債費比率（分子）の構造'!O$49</f>
        <v>1</v>
      </c>
      <c r="O45" s="182"/>
      <c r="P45" s="182"/>
    </row>
    <row r="46" spans="1:16" x14ac:dyDescent="0.15">
      <c r="A46" s="182" t="s">
        <v>67</v>
      </c>
      <c r="B46" s="182">
        <f>'実質公債費比率（分子）の構造'!K$48</f>
        <v>2040</v>
      </c>
      <c r="C46" s="182"/>
      <c r="D46" s="182"/>
      <c r="E46" s="182">
        <f>'実質公債費比率（分子）の構造'!L$48</f>
        <v>2008</v>
      </c>
      <c r="F46" s="182"/>
      <c r="G46" s="182"/>
      <c r="H46" s="182">
        <f>'実質公債費比率（分子）の構造'!M$48</f>
        <v>1708</v>
      </c>
      <c r="I46" s="182"/>
      <c r="J46" s="182"/>
      <c r="K46" s="182">
        <f>'実質公債費比率（分子）の構造'!N$48</f>
        <v>1661</v>
      </c>
      <c r="L46" s="182"/>
      <c r="M46" s="182"/>
      <c r="N46" s="182">
        <f>'実質公債費比率（分子）の構造'!O$48</f>
        <v>1444</v>
      </c>
      <c r="O46" s="182"/>
      <c r="P46" s="182"/>
    </row>
    <row r="47" spans="1:16" x14ac:dyDescent="0.15">
      <c r="A47" s="182" t="s">
        <v>68</v>
      </c>
      <c r="B47" s="182">
        <f>'実質公債費比率（分子）の構造'!K$47</f>
        <v>221</v>
      </c>
      <c r="C47" s="182"/>
      <c r="D47" s="182"/>
      <c r="E47" s="182">
        <f>'実質公債費比率（分子）の構造'!L$47</f>
        <v>235</v>
      </c>
      <c r="F47" s="182"/>
      <c r="G47" s="182"/>
      <c r="H47" s="182">
        <f>'実質公債費比率（分子）の構造'!M$47</f>
        <v>83</v>
      </c>
      <c r="I47" s="182"/>
      <c r="J47" s="182"/>
      <c r="K47" s="182">
        <f>'実質公債費比率（分子）の構造'!N$47</f>
        <v>67</v>
      </c>
      <c r="L47" s="182"/>
      <c r="M47" s="182"/>
      <c r="N47" s="182">
        <f>'実質公債費比率（分子）の構造'!O$47</f>
        <v>50</v>
      </c>
      <c r="O47" s="182"/>
      <c r="P47" s="182"/>
    </row>
    <row r="48" spans="1:16" x14ac:dyDescent="0.15">
      <c r="A48" s="182" t="s">
        <v>69</v>
      </c>
      <c r="B48" s="182">
        <f>'実質公債費比率（分子）の構造'!K$46</f>
        <v>37</v>
      </c>
      <c r="C48" s="182"/>
      <c r="D48" s="182"/>
      <c r="E48" s="182">
        <f>'実質公債費比率（分子）の構造'!L$46</f>
        <v>67</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7045</v>
      </c>
      <c r="C49" s="182"/>
      <c r="D49" s="182"/>
      <c r="E49" s="182">
        <f>'実質公債費比率（分子）の構造'!L$45</f>
        <v>7250</v>
      </c>
      <c r="F49" s="182"/>
      <c r="G49" s="182"/>
      <c r="H49" s="182">
        <f>'実質公債費比率（分子）の構造'!M$45</f>
        <v>7461</v>
      </c>
      <c r="I49" s="182"/>
      <c r="J49" s="182"/>
      <c r="K49" s="182">
        <f>'実質公債費比率（分子）の構造'!N$45</f>
        <v>7410</v>
      </c>
      <c r="L49" s="182"/>
      <c r="M49" s="182"/>
      <c r="N49" s="182">
        <f>'実質公債費比率（分子）の構造'!O$45</f>
        <v>7360</v>
      </c>
      <c r="O49" s="182"/>
      <c r="P49" s="182"/>
    </row>
    <row r="50" spans="1:16" x14ac:dyDescent="0.15">
      <c r="A50" s="182" t="s">
        <v>71</v>
      </c>
      <c r="B50" s="182" t="e">
        <f>NA()</f>
        <v>#N/A</v>
      </c>
      <c r="C50" s="182">
        <f>IF(ISNUMBER('実質公債費比率（分子）の構造'!K$53),'実質公債費比率（分子）の構造'!K$53,NA())</f>
        <v>2522</v>
      </c>
      <c r="D50" s="182" t="e">
        <f>NA()</f>
        <v>#N/A</v>
      </c>
      <c r="E50" s="182" t="e">
        <f>NA()</f>
        <v>#N/A</v>
      </c>
      <c r="F50" s="182">
        <f>IF(ISNUMBER('実質公債費比率（分子）の構造'!L$53),'実質公債費比率（分子）の構造'!L$53,NA())</f>
        <v>2598</v>
      </c>
      <c r="G50" s="182" t="e">
        <f>NA()</f>
        <v>#N/A</v>
      </c>
      <c r="H50" s="182" t="e">
        <f>NA()</f>
        <v>#N/A</v>
      </c>
      <c r="I50" s="182">
        <f>IF(ISNUMBER('実質公債費比率（分子）の構造'!M$53),'実質公債費比率（分子）の構造'!M$53,NA())</f>
        <v>2347</v>
      </c>
      <c r="J50" s="182" t="e">
        <f>NA()</f>
        <v>#N/A</v>
      </c>
      <c r="K50" s="182" t="e">
        <f>NA()</f>
        <v>#N/A</v>
      </c>
      <c r="L50" s="182">
        <f>IF(ISNUMBER('実質公債費比率（分子）の構造'!N$53),'実質公債費比率（分子）の構造'!N$53,NA())</f>
        <v>2291</v>
      </c>
      <c r="M50" s="182" t="e">
        <f>NA()</f>
        <v>#N/A</v>
      </c>
      <c r="N50" s="182" t="e">
        <f>NA()</f>
        <v>#N/A</v>
      </c>
      <c r="O50" s="182">
        <f>IF(ISNUMBER('実質公債費比率（分子）の構造'!O$53),'実質公債費比率（分子）の構造'!O$53,NA())</f>
        <v>2171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65366</v>
      </c>
      <c r="E56" s="181"/>
      <c r="F56" s="181"/>
      <c r="G56" s="181">
        <f>'将来負担比率（分子）の構造'!J$52</f>
        <v>65142</v>
      </c>
      <c r="H56" s="181"/>
      <c r="I56" s="181"/>
      <c r="J56" s="181">
        <f>'将来負担比率（分子）の構造'!K$52</f>
        <v>62148</v>
      </c>
      <c r="K56" s="181"/>
      <c r="L56" s="181"/>
      <c r="M56" s="181">
        <f>'将来負担比率（分子）の構造'!L$52</f>
        <v>59821</v>
      </c>
      <c r="N56" s="181"/>
      <c r="O56" s="181"/>
      <c r="P56" s="181">
        <f>'将来負担比率（分子）の構造'!M$52</f>
        <v>60653</v>
      </c>
    </row>
    <row r="57" spans="1:16" x14ac:dyDescent="0.15">
      <c r="A57" s="181" t="s">
        <v>42</v>
      </c>
      <c r="B57" s="181"/>
      <c r="C57" s="181"/>
      <c r="D57" s="181">
        <f>'将来負担比率（分子）の構造'!I$51</f>
        <v>12547</v>
      </c>
      <c r="E57" s="181"/>
      <c r="F57" s="181"/>
      <c r="G57" s="181">
        <f>'将来負担比率（分子）の構造'!J$51</f>
        <v>12503</v>
      </c>
      <c r="H57" s="181"/>
      <c r="I57" s="181"/>
      <c r="J57" s="181">
        <f>'将来負担比率（分子）の構造'!K$51</f>
        <v>10058</v>
      </c>
      <c r="K57" s="181"/>
      <c r="L57" s="181"/>
      <c r="M57" s="181">
        <f>'将来負担比率（分子）の構造'!L$51</f>
        <v>9962</v>
      </c>
      <c r="N57" s="181"/>
      <c r="O57" s="181"/>
      <c r="P57" s="181">
        <f>'将来負担比率（分子）の構造'!M$51</f>
        <v>10426</v>
      </c>
    </row>
    <row r="58" spans="1:16" x14ac:dyDescent="0.15">
      <c r="A58" s="181" t="s">
        <v>41</v>
      </c>
      <c r="B58" s="181"/>
      <c r="C58" s="181"/>
      <c r="D58" s="181">
        <f>'将来負担比率（分子）の構造'!I$50</f>
        <v>11053</v>
      </c>
      <c r="E58" s="181"/>
      <c r="F58" s="181"/>
      <c r="G58" s="181">
        <f>'将来負担比率（分子）の構造'!J$50</f>
        <v>13246</v>
      </c>
      <c r="H58" s="181"/>
      <c r="I58" s="181"/>
      <c r="J58" s="181">
        <f>'将来負担比率（分子）の構造'!K$50</f>
        <v>12798</v>
      </c>
      <c r="K58" s="181"/>
      <c r="L58" s="181"/>
      <c r="M58" s="181">
        <f>'将来負担比率（分子）の構造'!L$50</f>
        <v>14608</v>
      </c>
      <c r="N58" s="181"/>
      <c r="O58" s="181"/>
      <c r="P58" s="181">
        <f>'将来負担比率（分子）の構造'!M$50</f>
        <v>12507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173</v>
      </c>
      <c r="C61" s="181"/>
      <c r="D61" s="181"/>
      <c r="E61" s="181">
        <f>'将来負担比率（分子）の構造'!J$46</f>
        <v>105</v>
      </c>
      <c r="F61" s="181"/>
      <c r="G61" s="181"/>
      <c r="H61" s="181">
        <f>'将来負担比率（分子）の構造'!K$46</f>
        <v>90</v>
      </c>
      <c r="I61" s="181"/>
      <c r="J61" s="181"/>
      <c r="K61" s="181">
        <f>'将来負担比率（分子）の構造'!L$46</f>
        <v>96</v>
      </c>
      <c r="L61" s="181"/>
      <c r="M61" s="181"/>
      <c r="N61" s="181">
        <f>'将来負担比率（分子）の構造'!M$46</f>
        <v>38</v>
      </c>
      <c r="O61" s="181"/>
      <c r="P61" s="181"/>
    </row>
    <row r="62" spans="1:16" x14ac:dyDescent="0.15">
      <c r="A62" s="181" t="s">
        <v>35</v>
      </c>
      <c r="B62" s="181">
        <f>'将来負担比率（分子）の構造'!I$45</f>
        <v>12040</v>
      </c>
      <c r="C62" s="181"/>
      <c r="D62" s="181"/>
      <c r="E62" s="181">
        <f>'将来負担比率（分子）の構造'!J$45</f>
        <v>12178</v>
      </c>
      <c r="F62" s="181"/>
      <c r="G62" s="181"/>
      <c r="H62" s="181">
        <f>'将来負担比率（分子）の構造'!K$45</f>
        <v>11599</v>
      </c>
      <c r="I62" s="181"/>
      <c r="J62" s="181"/>
      <c r="K62" s="181">
        <f>'将来負担比率（分子）の構造'!L$45</f>
        <v>11488</v>
      </c>
      <c r="L62" s="181"/>
      <c r="M62" s="181"/>
      <c r="N62" s="181">
        <f>'将来負担比率（分子）の構造'!M$45</f>
        <v>11518</v>
      </c>
      <c r="O62" s="181"/>
      <c r="P62" s="181"/>
    </row>
    <row r="63" spans="1:16" x14ac:dyDescent="0.15">
      <c r="A63" s="181" t="s">
        <v>34</v>
      </c>
      <c r="B63" s="181">
        <f>'将来負担比率（分子）の構造'!I$44</f>
        <v>335</v>
      </c>
      <c r="C63" s="181"/>
      <c r="D63" s="181"/>
      <c r="E63" s="181">
        <f>'将来負担比率（分子）の構造'!J$44</f>
        <v>225</v>
      </c>
      <c r="F63" s="181"/>
      <c r="G63" s="181"/>
      <c r="H63" s="181">
        <f>'将来負担比率（分子）の構造'!K$44</f>
        <v>113</v>
      </c>
      <c r="I63" s="181"/>
      <c r="J63" s="181"/>
      <c r="K63" s="181">
        <f>'将来負担比率（分子）の構造'!L$44</f>
        <v>629</v>
      </c>
      <c r="L63" s="181"/>
      <c r="M63" s="181"/>
      <c r="N63" s="181">
        <f>'将来負担比率（分子）の構造'!M$44</f>
        <v>1763</v>
      </c>
      <c r="O63" s="181"/>
      <c r="P63" s="181"/>
    </row>
    <row r="64" spans="1:16" x14ac:dyDescent="0.15">
      <c r="A64" s="181" t="s">
        <v>33</v>
      </c>
      <c r="B64" s="181">
        <f>'将来負担比率（分子）の構造'!I$43</f>
        <v>25384</v>
      </c>
      <c r="C64" s="181"/>
      <c r="D64" s="181"/>
      <c r="E64" s="181">
        <f>'将来負担比率（分子）の構造'!J$43</f>
        <v>26191</v>
      </c>
      <c r="F64" s="181"/>
      <c r="G64" s="181"/>
      <c r="H64" s="181">
        <f>'将来負担比率（分子）の構造'!K$43</f>
        <v>22394</v>
      </c>
      <c r="I64" s="181"/>
      <c r="J64" s="181"/>
      <c r="K64" s="181">
        <f>'将来負担比率（分子）の構造'!L$43</f>
        <v>20451</v>
      </c>
      <c r="L64" s="181"/>
      <c r="M64" s="181"/>
      <c r="N64" s="181">
        <f>'将来負担比率（分子）の構造'!M$43</f>
        <v>18381</v>
      </c>
      <c r="O64" s="181"/>
      <c r="P64" s="181"/>
    </row>
    <row r="65" spans="1:16" x14ac:dyDescent="0.15">
      <c r="A65" s="181" t="s">
        <v>32</v>
      </c>
      <c r="B65" s="181">
        <f>'将来負担比率（分子）の構造'!I$42</f>
        <v>300</v>
      </c>
      <c r="C65" s="181"/>
      <c r="D65" s="181"/>
      <c r="E65" s="181">
        <f>'将来負担比率（分子）の構造'!J$42</f>
        <v>249</v>
      </c>
      <c r="F65" s="181"/>
      <c r="G65" s="181"/>
      <c r="H65" s="181">
        <f>'将来負担比率（分子）の構造'!K$42</f>
        <v>531</v>
      </c>
      <c r="I65" s="181"/>
      <c r="J65" s="181"/>
      <c r="K65" s="181">
        <f>'将来負担比率（分子）の構造'!L$42</f>
        <v>489</v>
      </c>
      <c r="L65" s="181"/>
      <c r="M65" s="181"/>
      <c r="N65" s="181">
        <f>'将来負担比率（分子）の構造'!M$42</f>
        <v>458</v>
      </c>
      <c r="O65" s="181"/>
      <c r="P65" s="181"/>
    </row>
    <row r="66" spans="1:16" x14ac:dyDescent="0.15">
      <c r="A66" s="181" t="s">
        <v>31</v>
      </c>
      <c r="B66" s="181">
        <f>'将来負担比率（分子）の構造'!I$41</f>
        <v>73249</v>
      </c>
      <c r="C66" s="181"/>
      <c r="D66" s="181"/>
      <c r="E66" s="181">
        <f>'将来負担比率（分子）の構造'!J$41</f>
        <v>73000</v>
      </c>
      <c r="F66" s="181"/>
      <c r="G66" s="181"/>
      <c r="H66" s="181">
        <f>'将来負担比率（分子）の構造'!K$41</f>
        <v>69041</v>
      </c>
      <c r="I66" s="181"/>
      <c r="J66" s="181"/>
      <c r="K66" s="181">
        <f>'将来負担比率（分子）の構造'!L$41</f>
        <v>65140</v>
      </c>
      <c r="L66" s="181"/>
      <c r="M66" s="181"/>
      <c r="N66" s="181">
        <f>'将来負担比率（分子）の構造'!M$41</f>
        <v>60833</v>
      </c>
      <c r="O66" s="181"/>
      <c r="P66" s="181"/>
    </row>
    <row r="67" spans="1:16" x14ac:dyDescent="0.15">
      <c r="A67" s="181" t="s">
        <v>75</v>
      </c>
      <c r="B67" s="181" t="e">
        <f>NA()</f>
        <v>#N/A</v>
      </c>
      <c r="C67" s="181">
        <f>IF(ISNUMBER('将来負担比率（分子）の構造'!I$53), IF('将来負担比率（分子）の構造'!I$53 &lt; 0, 0, '将来負担比率（分子）の構造'!I$53), NA())</f>
        <v>22516</v>
      </c>
      <c r="D67" s="181" t="e">
        <f>NA()</f>
        <v>#N/A</v>
      </c>
      <c r="E67" s="181" t="e">
        <f>NA()</f>
        <v>#N/A</v>
      </c>
      <c r="F67" s="181">
        <f>IF(ISNUMBER('将来負担比率（分子）の構造'!J$53), IF('将来負担比率（分子）の構造'!J$53 &lt; 0, 0, '将来負担比率（分子）の構造'!J$53), NA())</f>
        <v>21057</v>
      </c>
      <c r="G67" s="181" t="e">
        <f>NA()</f>
        <v>#N/A</v>
      </c>
      <c r="H67" s="181" t="e">
        <f>NA()</f>
        <v>#N/A</v>
      </c>
      <c r="I67" s="181">
        <f>IF(ISNUMBER('将来負担比率（分子）の構造'!K$53), IF('将来負担比率（分子）の構造'!K$53 &lt; 0, 0, '将来負担比率（分子）の構造'!K$53), NA())</f>
        <v>18766</v>
      </c>
      <c r="J67" s="181" t="e">
        <f>NA()</f>
        <v>#N/A</v>
      </c>
      <c r="K67" s="181" t="e">
        <f>NA()</f>
        <v>#N/A</v>
      </c>
      <c r="L67" s="181">
        <f>IF(ISNUMBER('将来負担比率（分子）の構造'!L$53), IF('将来負担比率（分子）の構造'!L$53 &lt; 0, 0, '将来負担比率（分子）の構造'!L$53), NA())</f>
        <v>13902</v>
      </c>
      <c r="M67" s="181" t="e">
        <f>NA()</f>
        <v>#N/A</v>
      </c>
      <c r="N67" s="181" t="e">
        <f>NA()</f>
        <v>#N/A</v>
      </c>
      <c r="O67" s="181">
        <f>IF(ISNUMBER('将来負担比率（分子）の構造'!M$53), IF('将来負担比率（分子）の構造'!M$53 &lt; 0, 0, '将来負担比率（分子）の構造'!M$53), NA())</f>
        <v>9406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9644</v>
      </c>
      <c r="C72" s="185">
        <f>基金残高に係る経年分析!G55</f>
        <v>11784</v>
      </c>
      <c r="D72" s="185">
        <f>基金残高に係る経年分析!H55</f>
        <v>9947</v>
      </c>
    </row>
    <row r="73" spans="1:16" x14ac:dyDescent="0.15">
      <c r="A73" s="184" t="s">
        <v>78</v>
      </c>
      <c r="B73" s="185">
        <f>基金残高に係る経年分析!F56</f>
        <v>1782</v>
      </c>
      <c r="C73" s="185">
        <f>基金残高に係る経年分析!G56</f>
        <v>1382</v>
      </c>
      <c r="D73" s="185">
        <f>基金残高に係る経年分析!H56</f>
        <v>1183</v>
      </c>
    </row>
    <row r="74" spans="1:16" x14ac:dyDescent="0.15">
      <c r="A74" s="184" t="s">
        <v>79</v>
      </c>
      <c r="B74" s="185">
        <f>基金残高に係る経年分析!F57</f>
        <v>316</v>
      </c>
      <c r="C74" s="185">
        <f>基金残高に係る経年分析!G57</f>
        <v>312</v>
      </c>
      <c r="D74" s="185">
        <f>基金残高に係る経年分析!H57</f>
        <v>314</v>
      </c>
    </row>
  </sheetData>
  <sheetProtection algorithmName="SHA-512" hashValue="YaZDnP1AM68NBtBVMkfJjJHyqVg1FilAyjAxuGOsdG5AJ9/aNZFtKMn/6kaSUZtZDMWdbAraMjnaVLECoCmsiw==" saltValue="gOUnX1WAi4yYFavPqd2O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39721337</v>
      </c>
      <c r="S5" s="696"/>
      <c r="T5" s="696"/>
      <c r="U5" s="696"/>
      <c r="V5" s="696"/>
      <c r="W5" s="696"/>
      <c r="X5" s="696"/>
      <c r="Y5" s="739"/>
      <c r="Z5" s="757">
        <v>50.4</v>
      </c>
      <c r="AA5" s="757"/>
      <c r="AB5" s="757"/>
      <c r="AC5" s="757"/>
      <c r="AD5" s="758">
        <v>38268278</v>
      </c>
      <c r="AE5" s="758"/>
      <c r="AF5" s="758"/>
      <c r="AG5" s="758"/>
      <c r="AH5" s="758"/>
      <c r="AI5" s="758"/>
      <c r="AJ5" s="758"/>
      <c r="AK5" s="758"/>
      <c r="AL5" s="740">
        <v>85.8</v>
      </c>
      <c r="AM5" s="711"/>
      <c r="AN5" s="711"/>
      <c r="AO5" s="741"/>
      <c r="AP5" s="706" t="s">
        <v>225</v>
      </c>
      <c r="AQ5" s="707"/>
      <c r="AR5" s="707"/>
      <c r="AS5" s="707"/>
      <c r="AT5" s="707"/>
      <c r="AU5" s="707"/>
      <c r="AV5" s="707"/>
      <c r="AW5" s="707"/>
      <c r="AX5" s="707"/>
      <c r="AY5" s="707"/>
      <c r="AZ5" s="707"/>
      <c r="BA5" s="707"/>
      <c r="BB5" s="707"/>
      <c r="BC5" s="707"/>
      <c r="BD5" s="707"/>
      <c r="BE5" s="707"/>
      <c r="BF5" s="708"/>
      <c r="BG5" s="640">
        <v>38263367</v>
      </c>
      <c r="BH5" s="641"/>
      <c r="BI5" s="641"/>
      <c r="BJ5" s="641"/>
      <c r="BK5" s="641"/>
      <c r="BL5" s="641"/>
      <c r="BM5" s="641"/>
      <c r="BN5" s="642"/>
      <c r="BO5" s="677">
        <v>96.3</v>
      </c>
      <c r="BP5" s="677"/>
      <c r="BQ5" s="677"/>
      <c r="BR5" s="677"/>
      <c r="BS5" s="678">
        <v>914511</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768365</v>
      </c>
      <c r="S6" s="641"/>
      <c r="T6" s="641"/>
      <c r="U6" s="641"/>
      <c r="V6" s="641"/>
      <c r="W6" s="641"/>
      <c r="X6" s="641"/>
      <c r="Y6" s="642"/>
      <c r="Z6" s="677">
        <v>1</v>
      </c>
      <c r="AA6" s="677"/>
      <c r="AB6" s="677"/>
      <c r="AC6" s="677"/>
      <c r="AD6" s="678">
        <v>768365</v>
      </c>
      <c r="AE6" s="678"/>
      <c r="AF6" s="678"/>
      <c r="AG6" s="678"/>
      <c r="AH6" s="678"/>
      <c r="AI6" s="678"/>
      <c r="AJ6" s="678"/>
      <c r="AK6" s="678"/>
      <c r="AL6" s="643">
        <v>1.7</v>
      </c>
      <c r="AM6" s="644"/>
      <c r="AN6" s="644"/>
      <c r="AO6" s="679"/>
      <c r="AP6" s="637" t="s">
        <v>230</v>
      </c>
      <c r="AQ6" s="638"/>
      <c r="AR6" s="638"/>
      <c r="AS6" s="638"/>
      <c r="AT6" s="638"/>
      <c r="AU6" s="638"/>
      <c r="AV6" s="638"/>
      <c r="AW6" s="638"/>
      <c r="AX6" s="638"/>
      <c r="AY6" s="638"/>
      <c r="AZ6" s="638"/>
      <c r="BA6" s="638"/>
      <c r="BB6" s="638"/>
      <c r="BC6" s="638"/>
      <c r="BD6" s="638"/>
      <c r="BE6" s="638"/>
      <c r="BF6" s="639"/>
      <c r="BG6" s="640">
        <v>38263367</v>
      </c>
      <c r="BH6" s="641"/>
      <c r="BI6" s="641"/>
      <c r="BJ6" s="641"/>
      <c r="BK6" s="641"/>
      <c r="BL6" s="641"/>
      <c r="BM6" s="641"/>
      <c r="BN6" s="642"/>
      <c r="BO6" s="677">
        <v>96.3</v>
      </c>
      <c r="BP6" s="677"/>
      <c r="BQ6" s="677"/>
      <c r="BR6" s="677"/>
      <c r="BS6" s="678">
        <v>914511</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438998</v>
      </c>
      <c r="CS6" s="641"/>
      <c r="CT6" s="641"/>
      <c r="CU6" s="641"/>
      <c r="CV6" s="641"/>
      <c r="CW6" s="641"/>
      <c r="CX6" s="641"/>
      <c r="CY6" s="642"/>
      <c r="CZ6" s="740">
        <v>0.6</v>
      </c>
      <c r="DA6" s="711"/>
      <c r="DB6" s="711"/>
      <c r="DC6" s="743"/>
      <c r="DD6" s="646" t="s">
        <v>232</v>
      </c>
      <c r="DE6" s="641"/>
      <c r="DF6" s="641"/>
      <c r="DG6" s="641"/>
      <c r="DH6" s="641"/>
      <c r="DI6" s="641"/>
      <c r="DJ6" s="641"/>
      <c r="DK6" s="641"/>
      <c r="DL6" s="641"/>
      <c r="DM6" s="641"/>
      <c r="DN6" s="641"/>
      <c r="DO6" s="641"/>
      <c r="DP6" s="642"/>
      <c r="DQ6" s="646">
        <v>438998</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26268</v>
      </c>
      <c r="S7" s="641"/>
      <c r="T7" s="641"/>
      <c r="U7" s="641"/>
      <c r="V7" s="641"/>
      <c r="W7" s="641"/>
      <c r="X7" s="641"/>
      <c r="Y7" s="642"/>
      <c r="Z7" s="677">
        <v>0</v>
      </c>
      <c r="AA7" s="677"/>
      <c r="AB7" s="677"/>
      <c r="AC7" s="677"/>
      <c r="AD7" s="678">
        <v>26268</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17542054</v>
      </c>
      <c r="BH7" s="641"/>
      <c r="BI7" s="641"/>
      <c r="BJ7" s="641"/>
      <c r="BK7" s="641"/>
      <c r="BL7" s="641"/>
      <c r="BM7" s="641"/>
      <c r="BN7" s="642"/>
      <c r="BO7" s="677">
        <v>44.2</v>
      </c>
      <c r="BP7" s="677"/>
      <c r="BQ7" s="677"/>
      <c r="BR7" s="677"/>
      <c r="BS7" s="678">
        <v>914511</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7609197</v>
      </c>
      <c r="CS7" s="641"/>
      <c r="CT7" s="641"/>
      <c r="CU7" s="641"/>
      <c r="CV7" s="641"/>
      <c r="CW7" s="641"/>
      <c r="CX7" s="641"/>
      <c r="CY7" s="642"/>
      <c r="CZ7" s="677">
        <v>10</v>
      </c>
      <c r="DA7" s="677"/>
      <c r="DB7" s="677"/>
      <c r="DC7" s="677"/>
      <c r="DD7" s="646">
        <v>378752</v>
      </c>
      <c r="DE7" s="641"/>
      <c r="DF7" s="641"/>
      <c r="DG7" s="641"/>
      <c r="DH7" s="641"/>
      <c r="DI7" s="641"/>
      <c r="DJ7" s="641"/>
      <c r="DK7" s="641"/>
      <c r="DL7" s="641"/>
      <c r="DM7" s="641"/>
      <c r="DN7" s="641"/>
      <c r="DO7" s="641"/>
      <c r="DP7" s="642"/>
      <c r="DQ7" s="646">
        <v>6579678</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129203</v>
      </c>
      <c r="S8" s="641"/>
      <c r="T8" s="641"/>
      <c r="U8" s="641"/>
      <c r="V8" s="641"/>
      <c r="W8" s="641"/>
      <c r="X8" s="641"/>
      <c r="Y8" s="642"/>
      <c r="Z8" s="677">
        <v>0.2</v>
      </c>
      <c r="AA8" s="677"/>
      <c r="AB8" s="677"/>
      <c r="AC8" s="677"/>
      <c r="AD8" s="678">
        <v>129203</v>
      </c>
      <c r="AE8" s="678"/>
      <c r="AF8" s="678"/>
      <c r="AG8" s="678"/>
      <c r="AH8" s="678"/>
      <c r="AI8" s="678"/>
      <c r="AJ8" s="678"/>
      <c r="AK8" s="678"/>
      <c r="AL8" s="643">
        <v>0.3</v>
      </c>
      <c r="AM8" s="644"/>
      <c r="AN8" s="644"/>
      <c r="AO8" s="679"/>
      <c r="AP8" s="637" t="s">
        <v>237</v>
      </c>
      <c r="AQ8" s="638"/>
      <c r="AR8" s="638"/>
      <c r="AS8" s="638"/>
      <c r="AT8" s="638"/>
      <c r="AU8" s="638"/>
      <c r="AV8" s="638"/>
      <c r="AW8" s="638"/>
      <c r="AX8" s="638"/>
      <c r="AY8" s="638"/>
      <c r="AZ8" s="638"/>
      <c r="BA8" s="638"/>
      <c r="BB8" s="638"/>
      <c r="BC8" s="638"/>
      <c r="BD8" s="638"/>
      <c r="BE8" s="638"/>
      <c r="BF8" s="639"/>
      <c r="BG8" s="640">
        <v>404416</v>
      </c>
      <c r="BH8" s="641"/>
      <c r="BI8" s="641"/>
      <c r="BJ8" s="641"/>
      <c r="BK8" s="641"/>
      <c r="BL8" s="641"/>
      <c r="BM8" s="641"/>
      <c r="BN8" s="642"/>
      <c r="BO8" s="677">
        <v>1</v>
      </c>
      <c r="BP8" s="677"/>
      <c r="BQ8" s="677"/>
      <c r="BR8" s="677"/>
      <c r="BS8" s="646" t="s">
        <v>232</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31187934</v>
      </c>
      <c r="CS8" s="641"/>
      <c r="CT8" s="641"/>
      <c r="CU8" s="641"/>
      <c r="CV8" s="641"/>
      <c r="CW8" s="641"/>
      <c r="CX8" s="641"/>
      <c r="CY8" s="642"/>
      <c r="CZ8" s="677">
        <v>40.9</v>
      </c>
      <c r="DA8" s="677"/>
      <c r="DB8" s="677"/>
      <c r="DC8" s="677"/>
      <c r="DD8" s="646">
        <v>293087</v>
      </c>
      <c r="DE8" s="641"/>
      <c r="DF8" s="641"/>
      <c r="DG8" s="641"/>
      <c r="DH8" s="641"/>
      <c r="DI8" s="641"/>
      <c r="DJ8" s="641"/>
      <c r="DK8" s="641"/>
      <c r="DL8" s="641"/>
      <c r="DM8" s="641"/>
      <c r="DN8" s="641"/>
      <c r="DO8" s="641"/>
      <c r="DP8" s="642"/>
      <c r="DQ8" s="646">
        <v>14806678</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77317</v>
      </c>
      <c r="S9" s="641"/>
      <c r="T9" s="641"/>
      <c r="U9" s="641"/>
      <c r="V9" s="641"/>
      <c r="W9" s="641"/>
      <c r="X9" s="641"/>
      <c r="Y9" s="642"/>
      <c r="Z9" s="677">
        <v>0.1</v>
      </c>
      <c r="AA9" s="677"/>
      <c r="AB9" s="677"/>
      <c r="AC9" s="677"/>
      <c r="AD9" s="678">
        <v>77317</v>
      </c>
      <c r="AE9" s="678"/>
      <c r="AF9" s="678"/>
      <c r="AG9" s="678"/>
      <c r="AH9" s="678"/>
      <c r="AI9" s="678"/>
      <c r="AJ9" s="678"/>
      <c r="AK9" s="678"/>
      <c r="AL9" s="643">
        <v>0.2</v>
      </c>
      <c r="AM9" s="644"/>
      <c r="AN9" s="644"/>
      <c r="AO9" s="679"/>
      <c r="AP9" s="637" t="s">
        <v>240</v>
      </c>
      <c r="AQ9" s="638"/>
      <c r="AR9" s="638"/>
      <c r="AS9" s="638"/>
      <c r="AT9" s="638"/>
      <c r="AU9" s="638"/>
      <c r="AV9" s="638"/>
      <c r="AW9" s="638"/>
      <c r="AX9" s="638"/>
      <c r="AY9" s="638"/>
      <c r="AZ9" s="638"/>
      <c r="BA9" s="638"/>
      <c r="BB9" s="638"/>
      <c r="BC9" s="638"/>
      <c r="BD9" s="638"/>
      <c r="BE9" s="638"/>
      <c r="BF9" s="639"/>
      <c r="BG9" s="640">
        <v>12328169</v>
      </c>
      <c r="BH9" s="641"/>
      <c r="BI9" s="641"/>
      <c r="BJ9" s="641"/>
      <c r="BK9" s="641"/>
      <c r="BL9" s="641"/>
      <c r="BM9" s="641"/>
      <c r="BN9" s="642"/>
      <c r="BO9" s="677">
        <v>31</v>
      </c>
      <c r="BP9" s="677"/>
      <c r="BQ9" s="677"/>
      <c r="BR9" s="677"/>
      <c r="BS9" s="646" t="s">
        <v>241</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5239056</v>
      </c>
      <c r="CS9" s="641"/>
      <c r="CT9" s="641"/>
      <c r="CU9" s="641"/>
      <c r="CV9" s="641"/>
      <c r="CW9" s="641"/>
      <c r="CX9" s="641"/>
      <c r="CY9" s="642"/>
      <c r="CZ9" s="677">
        <v>6.9</v>
      </c>
      <c r="DA9" s="677"/>
      <c r="DB9" s="677"/>
      <c r="DC9" s="677"/>
      <c r="DD9" s="646">
        <v>228434</v>
      </c>
      <c r="DE9" s="641"/>
      <c r="DF9" s="641"/>
      <c r="DG9" s="641"/>
      <c r="DH9" s="641"/>
      <c r="DI9" s="641"/>
      <c r="DJ9" s="641"/>
      <c r="DK9" s="641"/>
      <c r="DL9" s="641"/>
      <c r="DM9" s="641"/>
      <c r="DN9" s="641"/>
      <c r="DO9" s="641"/>
      <c r="DP9" s="642"/>
      <c r="DQ9" s="646">
        <v>4313771</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244</v>
      </c>
      <c r="S10" s="641"/>
      <c r="T10" s="641"/>
      <c r="U10" s="641"/>
      <c r="V10" s="641"/>
      <c r="W10" s="641"/>
      <c r="X10" s="641"/>
      <c r="Y10" s="642"/>
      <c r="Z10" s="677" t="s">
        <v>244</v>
      </c>
      <c r="AA10" s="677"/>
      <c r="AB10" s="677"/>
      <c r="AC10" s="677"/>
      <c r="AD10" s="678" t="s">
        <v>244</v>
      </c>
      <c r="AE10" s="678"/>
      <c r="AF10" s="678"/>
      <c r="AG10" s="678"/>
      <c r="AH10" s="678"/>
      <c r="AI10" s="678"/>
      <c r="AJ10" s="678"/>
      <c r="AK10" s="678"/>
      <c r="AL10" s="643" t="s">
        <v>232</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931444</v>
      </c>
      <c r="BH10" s="641"/>
      <c r="BI10" s="641"/>
      <c r="BJ10" s="641"/>
      <c r="BK10" s="641"/>
      <c r="BL10" s="641"/>
      <c r="BM10" s="641"/>
      <c r="BN10" s="642"/>
      <c r="BO10" s="677">
        <v>2.2999999999999998</v>
      </c>
      <c r="BP10" s="677"/>
      <c r="BQ10" s="677"/>
      <c r="BR10" s="677"/>
      <c r="BS10" s="646">
        <v>155045</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98938</v>
      </c>
      <c r="CS10" s="641"/>
      <c r="CT10" s="641"/>
      <c r="CU10" s="641"/>
      <c r="CV10" s="641"/>
      <c r="CW10" s="641"/>
      <c r="CX10" s="641"/>
      <c r="CY10" s="642"/>
      <c r="CZ10" s="677">
        <v>0.1</v>
      </c>
      <c r="DA10" s="677"/>
      <c r="DB10" s="677"/>
      <c r="DC10" s="677"/>
      <c r="DD10" s="646" t="s">
        <v>232</v>
      </c>
      <c r="DE10" s="641"/>
      <c r="DF10" s="641"/>
      <c r="DG10" s="641"/>
      <c r="DH10" s="641"/>
      <c r="DI10" s="641"/>
      <c r="DJ10" s="641"/>
      <c r="DK10" s="641"/>
      <c r="DL10" s="641"/>
      <c r="DM10" s="641"/>
      <c r="DN10" s="641"/>
      <c r="DO10" s="641"/>
      <c r="DP10" s="642"/>
      <c r="DQ10" s="646">
        <v>64538</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4243723</v>
      </c>
      <c r="S11" s="641"/>
      <c r="T11" s="641"/>
      <c r="U11" s="641"/>
      <c r="V11" s="641"/>
      <c r="W11" s="641"/>
      <c r="X11" s="641"/>
      <c r="Y11" s="642"/>
      <c r="Z11" s="643">
        <v>5.4</v>
      </c>
      <c r="AA11" s="644"/>
      <c r="AB11" s="644"/>
      <c r="AC11" s="645"/>
      <c r="AD11" s="646">
        <v>4243723</v>
      </c>
      <c r="AE11" s="641"/>
      <c r="AF11" s="641"/>
      <c r="AG11" s="641"/>
      <c r="AH11" s="641"/>
      <c r="AI11" s="641"/>
      <c r="AJ11" s="641"/>
      <c r="AK11" s="642"/>
      <c r="AL11" s="643">
        <v>9.5</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3878025</v>
      </c>
      <c r="BH11" s="641"/>
      <c r="BI11" s="641"/>
      <c r="BJ11" s="641"/>
      <c r="BK11" s="641"/>
      <c r="BL11" s="641"/>
      <c r="BM11" s="641"/>
      <c r="BN11" s="642"/>
      <c r="BO11" s="677">
        <v>9.8000000000000007</v>
      </c>
      <c r="BP11" s="677"/>
      <c r="BQ11" s="677"/>
      <c r="BR11" s="677"/>
      <c r="BS11" s="646">
        <v>759466</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933168</v>
      </c>
      <c r="CS11" s="641"/>
      <c r="CT11" s="641"/>
      <c r="CU11" s="641"/>
      <c r="CV11" s="641"/>
      <c r="CW11" s="641"/>
      <c r="CX11" s="641"/>
      <c r="CY11" s="642"/>
      <c r="CZ11" s="677">
        <v>1.2</v>
      </c>
      <c r="DA11" s="677"/>
      <c r="DB11" s="677"/>
      <c r="DC11" s="677"/>
      <c r="DD11" s="646">
        <v>267962</v>
      </c>
      <c r="DE11" s="641"/>
      <c r="DF11" s="641"/>
      <c r="DG11" s="641"/>
      <c r="DH11" s="641"/>
      <c r="DI11" s="641"/>
      <c r="DJ11" s="641"/>
      <c r="DK11" s="641"/>
      <c r="DL11" s="641"/>
      <c r="DM11" s="641"/>
      <c r="DN11" s="641"/>
      <c r="DO11" s="641"/>
      <c r="DP11" s="642"/>
      <c r="DQ11" s="646">
        <v>698175</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36727</v>
      </c>
      <c r="S12" s="641"/>
      <c r="T12" s="641"/>
      <c r="U12" s="641"/>
      <c r="V12" s="641"/>
      <c r="W12" s="641"/>
      <c r="X12" s="641"/>
      <c r="Y12" s="642"/>
      <c r="Z12" s="677">
        <v>0</v>
      </c>
      <c r="AA12" s="677"/>
      <c r="AB12" s="677"/>
      <c r="AC12" s="677"/>
      <c r="AD12" s="678">
        <v>36727</v>
      </c>
      <c r="AE12" s="678"/>
      <c r="AF12" s="678"/>
      <c r="AG12" s="678"/>
      <c r="AH12" s="678"/>
      <c r="AI12" s="678"/>
      <c r="AJ12" s="678"/>
      <c r="AK12" s="678"/>
      <c r="AL12" s="643">
        <v>0.1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18326260</v>
      </c>
      <c r="BH12" s="641"/>
      <c r="BI12" s="641"/>
      <c r="BJ12" s="641"/>
      <c r="BK12" s="641"/>
      <c r="BL12" s="641"/>
      <c r="BM12" s="641"/>
      <c r="BN12" s="642"/>
      <c r="BO12" s="677">
        <v>46.1</v>
      </c>
      <c r="BP12" s="677"/>
      <c r="BQ12" s="677"/>
      <c r="BR12" s="677"/>
      <c r="BS12" s="646" t="s">
        <v>244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1351538</v>
      </c>
      <c r="CS12" s="641"/>
      <c r="CT12" s="641"/>
      <c r="CU12" s="641"/>
      <c r="CV12" s="641"/>
      <c r="CW12" s="641"/>
      <c r="CX12" s="641"/>
      <c r="CY12" s="642"/>
      <c r="CZ12" s="677">
        <v>1.8</v>
      </c>
      <c r="DA12" s="677"/>
      <c r="DB12" s="677"/>
      <c r="DC12" s="677"/>
      <c r="DD12" s="646">
        <v>103474</v>
      </c>
      <c r="DE12" s="641"/>
      <c r="DF12" s="641"/>
      <c r="DG12" s="641"/>
      <c r="DH12" s="641"/>
      <c r="DI12" s="641"/>
      <c r="DJ12" s="641"/>
      <c r="DK12" s="641"/>
      <c r="DL12" s="641"/>
      <c r="DM12" s="641"/>
      <c r="DN12" s="641"/>
      <c r="DO12" s="641"/>
      <c r="DP12" s="642"/>
      <c r="DQ12" s="646">
        <v>463853</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232</v>
      </c>
      <c r="S13" s="641"/>
      <c r="T13" s="641"/>
      <c r="U13" s="641"/>
      <c r="V13" s="641"/>
      <c r="W13" s="641"/>
      <c r="X13" s="641"/>
      <c r="Y13" s="642"/>
      <c r="Z13" s="677" t="s">
        <v>244</v>
      </c>
      <c r="AA13" s="677"/>
      <c r="AB13" s="677"/>
      <c r="AC13" s="677"/>
      <c r="AD13" s="678" t="s">
        <v>241</v>
      </c>
      <c r="AE13" s="678"/>
      <c r="AF13" s="678"/>
      <c r="AG13" s="678"/>
      <c r="AH13" s="678"/>
      <c r="AI13" s="678"/>
      <c r="AJ13" s="678"/>
      <c r="AK13" s="678"/>
      <c r="AL13" s="643" t="s">
        <v>232</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18293471</v>
      </c>
      <c r="BH13" s="641"/>
      <c r="BI13" s="641"/>
      <c r="BJ13" s="641"/>
      <c r="BK13" s="641"/>
      <c r="BL13" s="641"/>
      <c r="BM13" s="641"/>
      <c r="BN13" s="642"/>
      <c r="BO13" s="677">
        <v>46.1</v>
      </c>
      <c r="BP13" s="677"/>
      <c r="BQ13" s="677"/>
      <c r="BR13" s="677"/>
      <c r="BS13" s="646" t="s">
        <v>232</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6913832</v>
      </c>
      <c r="CS13" s="641"/>
      <c r="CT13" s="641"/>
      <c r="CU13" s="641"/>
      <c r="CV13" s="641"/>
      <c r="CW13" s="641"/>
      <c r="CX13" s="641"/>
      <c r="CY13" s="642"/>
      <c r="CZ13" s="677">
        <v>9.1</v>
      </c>
      <c r="DA13" s="677"/>
      <c r="DB13" s="677"/>
      <c r="DC13" s="677"/>
      <c r="DD13" s="646">
        <v>2925404</v>
      </c>
      <c r="DE13" s="641"/>
      <c r="DF13" s="641"/>
      <c r="DG13" s="641"/>
      <c r="DH13" s="641"/>
      <c r="DI13" s="641"/>
      <c r="DJ13" s="641"/>
      <c r="DK13" s="641"/>
      <c r="DL13" s="641"/>
      <c r="DM13" s="641"/>
      <c r="DN13" s="641"/>
      <c r="DO13" s="641"/>
      <c r="DP13" s="642"/>
      <c r="DQ13" s="646">
        <v>4795372</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117663</v>
      </c>
      <c r="S14" s="641"/>
      <c r="T14" s="641"/>
      <c r="U14" s="641"/>
      <c r="V14" s="641"/>
      <c r="W14" s="641"/>
      <c r="X14" s="641"/>
      <c r="Y14" s="642"/>
      <c r="Z14" s="677">
        <v>0.1</v>
      </c>
      <c r="AA14" s="677"/>
      <c r="AB14" s="677"/>
      <c r="AC14" s="677"/>
      <c r="AD14" s="678">
        <v>117663</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649799</v>
      </c>
      <c r="BH14" s="641"/>
      <c r="BI14" s="641"/>
      <c r="BJ14" s="641"/>
      <c r="BK14" s="641"/>
      <c r="BL14" s="641"/>
      <c r="BM14" s="641"/>
      <c r="BN14" s="642"/>
      <c r="BO14" s="677">
        <v>1.6</v>
      </c>
      <c r="BP14" s="677"/>
      <c r="BQ14" s="677"/>
      <c r="BR14" s="677"/>
      <c r="BS14" s="646" t="s">
        <v>244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3609564</v>
      </c>
      <c r="CS14" s="641"/>
      <c r="CT14" s="641"/>
      <c r="CU14" s="641"/>
      <c r="CV14" s="641"/>
      <c r="CW14" s="641"/>
      <c r="CX14" s="641"/>
      <c r="CY14" s="642"/>
      <c r="CZ14" s="677">
        <v>4.7</v>
      </c>
      <c r="DA14" s="677"/>
      <c r="DB14" s="677"/>
      <c r="DC14" s="677"/>
      <c r="DD14" s="646">
        <v>339643</v>
      </c>
      <c r="DE14" s="641"/>
      <c r="DF14" s="641"/>
      <c r="DG14" s="641"/>
      <c r="DH14" s="641"/>
      <c r="DI14" s="641"/>
      <c r="DJ14" s="641"/>
      <c r="DK14" s="641"/>
      <c r="DL14" s="641"/>
      <c r="DM14" s="641"/>
      <c r="DN14" s="641"/>
      <c r="DO14" s="641"/>
      <c r="DP14" s="642"/>
      <c r="DQ14" s="646">
        <v>2710298</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244</v>
      </c>
      <c r="S15" s="641"/>
      <c r="T15" s="641"/>
      <c r="U15" s="641"/>
      <c r="V15" s="641"/>
      <c r="W15" s="641"/>
      <c r="X15" s="641"/>
      <c r="Y15" s="642"/>
      <c r="Z15" s="677" t="s">
        <v>232</v>
      </c>
      <c r="AA15" s="677"/>
      <c r="AB15" s="677"/>
      <c r="AC15" s="677"/>
      <c r="AD15" s="678" t="s">
        <v>241</v>
      </c>
      <c r="AE15" s="678"/>
      <c r="AF15" s="678"/>
      <c r="AG15" s="678"/>
      <c r="AH15" s="678"/>
      <c r="AI15" s="678"/>
      <c r="AJ15" s="678"/>
      <c r="AK15" s="678"/>
      <c r="AL15" s="643" t="s">
        <v>244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1745254</v>
      </c>
      <c r="BH15" s="641"/>
      <c r="BI15" s="641"/>
      <c r="BJ15" s="641"/>
      <c r="BK15" s="641"/>
      <c r="BL15" s="641"/>
      <c r="BM15" s="641"/>
      <c r="BN15" s="642"/>
      <c r="BO15" s="677">
        <v>4.4000000000000004</v>
      </c>
      <c r="BP15" s="677"/>
      <c r="BQ15" s="677"/>
      <c r="BR15" s="677"/>
      <c r="BS15" s="646" t="s">
        <v>244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11388443</v>
      </c>
      <c r="CS15" s="641"/>
      <c r="CT15" s="641"/>
      <c r="CU15" s="641"/>
      <c r="CV15" s="641"/>
      <c r="CW15" s="641"/>
      <c r="CX15" s="641"/>
      <c r="CY15" s="642"/>
      <c r="CZ15" s="677">
        <v>14.9</v>
      </c>
      <c r="DA15" s="677"/>
      <c r="DB15" s="677"/>
      <c r="DC15" s="677"/>
      <c r="DD15" s="646">
        <v>2610048</v>
      </c>
      <c r="DE15" s="641"/>
      <c r="DF15" s="641"/>
      <c r="DG15" s="641"/>
      <c r="DH15" s="641"/>
      <c r="DI15" s="641"/>
      <c r="DJ15" s="641"/>
      <c r="DK15" s="641"/>
      <c r="DL15" s="641"/>
      <c r="DM15" s="641"/>
      <c r="DN15" s="641"/>
      <c r="DO15" s="641"/>
      <c r="DP15" s="642"/>
      <c r="DQ15" s="646">
        <v>7153867</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34565</v>
      </c>
      <c r="S16" s="641"/>
      <c r="T16" s="641"/>
      <c r="U16" s="641"/>
      <c r="V16" s="641"/>
      <c r="W16" s="641"/>
      <c r="X16" s="641"/>
      <c r="Y16" s="642"/>
      <c r="Z16" s="677">
        <v>0</v>
      </c>
      <c r="AA16" s="677"/>
      <c r="AB16" s="677"/>
      <c r="AC16" s="677"/>
      <c r="AD16" s="678">
        <v>34565</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244</v>
      </c>
      <c r="BH16" s="641"/>
      <c r="BI16" s="641"/>
      <c r="BJ16" s="641"/>
      <c r="BK16" s="641"/>
      <c r="BL16" s="641"/>
      <c r="BM16" s="641"/>
      <c r="BN16" s="642"/>
      <c r="BO16" s="677" t="s">
        <v>232</v>
      </c>
      <c r="BP16" s="677"/>
      <c r="BQ16" s="677"/>
      <c r="BR16" s="677"/>
      <c r="BS16" s="646" t="s">
        <v>244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232</v>
      </c>
      <c r="CS16" s="641"/>
      <c r="CT16" s="641"/>
      <c r="CU16" s="641"/>
      <c r="CV16" s="641"/>
      <c r="CW16" s="641"/>
      <c r="CX16" s="641"/>
      <c r="CY16" s="642"/>
      <c r="CZ16" s="677" t="s">
        <v>232</v>
      </c>
      <c r="DA16" s="677"/>
      <c r="DB16" s="677"/>
      <c r="DC16" s="677"/>
      <c r="DD16" s="646" t="s">
        <v>232</v>
      </c>
      <c r="DE16" s="641"/>
      <c r="DF16" s="641"/>
      <c r="DG16" s="641"/>
      <c r="DH16" s="641"/>
      <c r="DI16" s="641"/>
      <c r="DJ16" s="641"/>
      <c r="DK16" s="641"/>
      <c r="DL16" s="641"/>
      <c r="DM16" s="641"/>
      <c r="DN16" s="641"/>
      <c r="DO16" s="641"/>
      <c r="DP16" s="642"/>
      <c r="DQ16" s="646" t="s">
        <v>232</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505858</v>
      </c>
      <c r="S17" s="641"/>
      <c r="T17" s="641"/>
      <c r="U17" s="641"/>
      <c r="V17" s="641"/>
      <c r="W17" s="641"/>
      <c r="X17" s="641"/>
      <c r="Y17" s="642"/>
      <c r="Z17" s="677">
        <v>0.6</v>
      </c>
      <c r="AA17" s="677"/>
      <c r="AB17" s="677"/>
      <c r="AC17" s="677"/>
      <c r="AD17" s="678">
        <v>505858</v>
      </c>
      <c r="AE17" s="678"/>
      <c r="AF17" s="678"/>
      <c r="AG17" s="678"/>
      <c r="AH17" s="678"/>
      <c r="AI17" s="678"/>
      <c r="AJ17" s="678"/>
      <c r="AK17" s="678"/>
      <c r="AL17" s="643">
        <v>1.1000000000000001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244</v>
      </c>
      <c r="BH17" s="641"/>
      <c r="BI17" s="641"/>
      <c r="BJ17" s="641"/>
      <c r="BK17" s="641"/>
      <c r="BL17" s="641"/>
      <c r="BM17" s="641"/>
      <c r="BN17" s="642"/>
      <c r="BO17" s="677" t="s">
        <v>244</v>
      </c>
      <c r="BP17" s="677"/>
      <c r="BQ17" s="677"/>
      <c r="BR17" s="677"/>
      <c r="BS17" s="646" t="s">
        <v>244</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7450873</v>
      </c>
      <c r="CS17" s="641"/>
      <c r="CT17" s="641"/>
      <c r="CU17" s="641"/>
      <c r="CV17" s="641"/>
      <c r="CW17" s="641"/>
      <c r="CX17" s="641"/>
      <c r="CY17" s="642"/>
      <c r="CZ17" s="677">
        <v>9.8000000000000007</v>
      </c>
      <c r="DA17" s="677"/>
      <c r="DB17" s="677"/>
      <c r="DC17" s="677"/>
      <c r="DD17" s="646" t="s">
        <v>232</v>
      </c>
      <c r="DE17" s="641"/>
      <c r="DF17" s="641"/>
      <c r="DG17" s="641"/>
      <c r="DH17" s="641"/>
      <c r="DI17" s="641"/>
      <c r="DJ17" s="641"/>
      <c r="DK17" s="641"/>
      <c r="DL17" s="641"/>
      <c r="DM17" s="641"/>
      <c r="DN17" s="641"/>
      <c r="DO17" s="641"/>
      <c r="DP17" s="642"/>
      <c r="DQ17" s="646">
        <v>7213068</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243559</v>
      </c>
      <c r="S18" s="641"/>
      <c r="T18" s="641"/>
      <c r="U18" s="641"/>
      <c r="V18" s="641"/>
      <c r="W18" s="641"/>
      <c r="X18" s="641"/>
      <c r="Y18" s="642"/>
      <c r="Z18" s="677">
        <v>0.3</v>
      </c>
      <c r="AA18" s="677"/>
      <c r="AB18" s="677"/>
      <c r="AC18" s="677"/>
      <c r="AD18" s="678">
        <v>243559</v>
      </c>
      <c r="AE18" s="678"/>
      <c r="AF18" s="678"/>
      <c r="AG18" s="678"/>
      <c r="AH18" s="678"/>
      <c r="AI18" s="678"/>
      <c r="AJ18" s="678"/>
      <c r="AK18" s="678"/>
      <c r="AL18" s="643">
        <v>0.5</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232</v>
      </c>
      <c r="BP18" s="677"/>
      <c r="BQ18" s="677"/>
      <c r="BR18" s="677"/>
      <c r="BS18" s="646" t="s">
        <v>232</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244</v>
      </c>
      <c r="CS18" s="641"/>
      <c r="CT18" s="641"/>
      <c r="CU18" s="641"/>
      <c r="CV18" s="641"/>
      <c r="CW18" s="641"/>
      <c r="CX18" s="641"/>
      <c r="CY18" s="642"/>
      <c r="CZ18" s="677" t="s">
        <v>232</v>
      </c>
      <c r="DA18" s="677"/>
      <c r="DB18" s="677"/>
      <c r="DC18" s="677"/>
      <c r="DD18" s="646" t="s">
        <v>232</v>
      </c>
      <c r="DE18" s="641"/>
      <c r="DF18" s="641"/>
      <c r="DG18" s="641"/>
      <c r="DH18" s="641"/>
      <c r="DI18" s="641"/>
      <c r="DJ18" s="641"/>
      <c r="DK18" s="641"/>
      <c r="DL18" s="641"/>
      <c r="DM18" s="641"/>
      <c r="DN18" s="641"/>
      <c r="DO18" s="641"/>
      <c r="DP18" s="642"/>
      <c r="DQ18" s="646" t="s">
        <v>232</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18233</v>
      </c>
      <c r="S19" s="641"/>
      <c r="T19" s="641"/>
      <c r="U19" s="641"/>
      <c r="V19" s="641"/>
      <c r="W19" s="641"/>
      <c r="X19" s="641"/>
      <c r="Y19" s="642"/>
      <c r="Z19" s="677">
        <v>0</v>
      </c>
      <c r="AA19" s="677"/>
      <c r="AB19" s="677"/>
      <c r="AC19" s="677"/>
      <c r="AD19" s="678">
        <v>18233</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1457970</v>
      </c>
      <c r="BH19" s="641"/>
      <c r="BI19" s="641"/>
      <c r="BJ19" s="641"/>
      <c r="BK19" s="641"/>
      <c r="BL19" s="641"/>
      <c r="BM19" s="641"/>
      <c r="BN19" s="642"/>
      <c r="BO19" s="677">
        <v>3.7</v>
      </c>
      <c r="BP19" s="677"/>
      <c r="BQ19" s="677"/>
      <c r="BR19" s="677"/>
      <c r="BS19" s="646" t="s">
        <v>244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232</v>
      </c>
      <c r="CS19" s="641"/>
      <c r="CT19" s="641"/>
      <c r="CU19" s="641"/>
      <c r="CV19" s="641"/>
      <c r="CW19" s="641"/>
      <c r="CX19" s="641"/>
      <c r="CY19" s="642"/>
      <c r="CZ19" s="677" t="s">
        <v>244</v>
      </c>
      <c r="DA19" s="677"/>
      <c r="DB19" s="677"/>
      <c r="DC19" s="677"/>
      <c r="DD19" s="646" t="s">
        <v>241</v>
      </c>
      <c r="DE19" s="641"/>
      <c r="DF19" s="641"/>
      <c r="DG19" s="641"/>
      <c r="DH19" s="641"/>
      <c r="DI19" s="641"/>
      <c r="DJ19" s="641"/>
      <c r="DK19" s="641"/>
      <c r="DL19" s="641"/>
      <c r="DM19" s="641"/>
      <c r="DN19" s="641"/>
      <c r="DO19" s="641"/>
      <c r="DP19" s="642"/>
      <c r="DQ19" s="646" t="s">
        <v>232</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4810</v>
      </c>
      <c r="S20" s="641"/>
      <c r="T20" s="641"/>
      <c r="U20" s="641"/>
      <c r="V20" s="641"/>
      <c r="W20" s="641"/>
      <c r="X20" s="641"/>
      <c r="Y20" s="642"/>
      <c r="Z20" s="677">
        <v>0</v>
      </c>
      <c r="AA20" s="677"/>
      <c r="AB20" s="677"/>
      <c r="AC20" s="677"/>
      <c r="AD20" s="678">
        <v>4810</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1457970</v>
      </c>
      <c r="BH20" s="641"/>
      <c r="BI20" s="641"/>
      <c r="BJ20" s="641"/>
      <c r="BK20" s="641"/>
      <c r="BL20" s="641"/>
      <c r="BM20" s="641"/>
      <c r="BN20" s="642"/>
      <c r="BO20" s="677">
        <v>3.7</v>
      </c>
      <c r="BP20" s="677"/>
      <c r="BQ20" s="677"/>
      <c r="BR20" s="677"/>
      <c r="BS20" s="646" t="s">
        <v>241</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76221541</v>
      </c>
      <c r="CS20" s="641"/>
      <c r="CT20" s="641"/>
      <c r="CU20" s="641"/>
      <c r="CV20" s="641"/>
      <c r="CW20" s="641"/>
      <c r="CX20" s="641"/>
      <c r="CY20" s="642"/>
      <c r="CZ20" s="677">
        <v>100</v>
      </c>
      <c r="DA20" s="677"/>
      <c r="DB20" s="677"/>
      <c r="DC20" s="677"/>
      <c r="DD20" s="646">
        <v>7146804</v>
      </c>
      <c r="DE20" s="641"/>
      <c r="DF20" s="641"/>
      <c r="DG20" s="641"/>
      <c r="DH20" s="641"/>
      <c r="DI20" s="641"/>
      <c r="DJ20" s="641"/>
      <c r="DK20" s="641"/>
      <c r="DL20" s="641"/>
      <c r="DM20" s="641"/>
      <c r="DN20" s="641"/>
      <c r="DO20" s="641"/>
      <c r="DP20" s="642"/>
      <c r="DQ20" s="646">
        <v>49238296</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239256</v>
      </c>
      <c r="S21" s="641"/>
      <c r="T21" s="641"/>
      <c r="U21" s="641"/>
      <c r="V21" s="641"/>
      <c r="W21" s="641"/>
      <c r="X21" s="641"/>
      <c r="Y21" s="642"/>
      <c r="Z21" s="677">
        <v>0.3</v>
      </c>
      <c r="AA21" s="677"/>
      <c r="AB21" s="677"/>
      <c r="AC21" s="677"/>
      <c r="AD21" s="678">
        <v>239256</v>
      </c>
      <c r="AE21" s="678"/>
      <c r="AF21" s="678"/>
      <c r="AG21" s="678"/>
      <c r="AH21" s="678"/>
      <c r="AI21" s="678"/>
      <c r="AJ21" s="678"/>
      <c r="AK21" s="678"/>
      <c r="AL21" s="643">
        <v>0.5</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4911</v>
      </c>
      <c r="BH21" s="641"/>
      <c r="BI21" s="641"/>
      <c r="BJ21" s="641"/>
      <c r="BK21" s="641"/>
      <c r="BL21" s="641"/>
      <c r="BM21" s="641"/>
      <c r="BN21" s="642"/>
      <c r="BO21" s="677">
        <v>0</v>
      </c>
      <c r="BP21" s="677"/>
      <c r="BQ21" s="677"/>
      <c r="BR21" s="677"/>
      <c r="BS21" s="646" t="s">
        <v>232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923562</v>
      </c>
      <c r="S22" s="641"/>
      <c r="T22" s="641"/>
      <c r="U22" s="641"/>
      <c r="V22" s="641"/>
      <c r="W22" s="641"/>
      <c r="X22" s="641"/>
      <c r="Y22" s="642"/>
      <c r="Z22" s="677">
        <v>1.2</v>
      </c>
      <c r="AA22" s="677"/>
      <c r="AB22" s="677"/>
      <c r="AC22" s="677"/>
      <c r="AD22" s="678">
        <v>260905</v>
      </c>
      <c r="AE22" s="678"/>
      <c r="AF22" s="678"/>
      <c r="AG22" s="678"/>
      <c r="AH22" s="678"/>
      <c r="AI22" s="678"/>
      <c r="AJ22" s="678"/>
      <c r="AK22" s="678"/>
      <c r="AL22" s="643">
        <v>0.6</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232</v>
      </c>
      <c r="BH22" s="641"/>
      <c r="BI22" s="641"/>
      <c r="BJ22" s="641"/>
      <c r="BK22" s="641"/>
      <c r="BL22" s="641"/>
      <c r="BM22" s="641"/>
      <c r="BN22" s="642"/>
      <c r="BO22" s="677" t="s">
        <v>232</v>
      </c>
      <c r="BP22" s="677"/>
      <c r="BQ22" s="677"/>
      <c r="BR22" s="677"/>
      <c r="BS22" s="646" t="s">
        <v>232</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260905</v>
      </c>
      <c r="S23" s="641"/>
      <c r="T23" s="641"/>
      <c r="U23" s="641"/>
      <c r="V23" s="641"/>
      <c r="W23" s="641"/>
      <c r="X23" s="641"/>
      <c r="Y23" s="642"/>
      <c r="Z23" s="677">
        <v>0.3</v>
      </c>
      <c r="AA23" s="677"/>
      <c r="AB23" s="677"/>
      <c r="AC23" s="677"/>
      <c r="AD23" s="678">
        <v>260905</v>
      </c>
      <c r="AE23" s="678"/>
      <c r="AF23" s="678"/>
      <c r="AG23" s="678"/>
      <c r="AH23" s="678"/>
      <c r="AI23" s="678"/>
      <c r="AJ23" s="678"/>
      <c r="AK23" s="678"/>
      <c r="AL23" s="643">
        <v>0.6</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1453059</v>
      </c>
      <c r="BH23" s="641"/>
      <c r="BI23" s="641"/>
      <c r="BJ23" s="641"/>
      <c r="BK23" s="641"/>
      <c r="BL23" s="641"/>
      <c r="BM23" s="641"/>
      <c r="BN23" s="642"/>
      <c r="BO23" s="677">
        <v>3.7</v>
      </c>
      <c r="BP23" s="677"/>
      <c r="BQ23" s="677"/>
      <c r="BR23" s="677"/>
      <c r="BS23" s="646" t="s">
        <v>232</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662350</v>
      </c>
      <c r="S24" s="641"/>
      <c r="T24" s="641"/>
      <c r="U24" s="641"/>
      <c r="V24" s="641"/>
      <c r="W24" s="641"/>
      <c r="X24" s="641"/>
      <c r="Y24" s="642"/>
      <c r="Z24" s="677">
        <v>0.8</v>
      </c>
      <c r="AA24" s="677"/>
      <c r="AB24" s="677"/>
      <c r="AC24" s="677"/>
      <c r="AD24" s="678" t="s">
        <v>244</v>
      </c>
      <c r="AE24" s="678"/>
      <c r="AF24" s="678"/>
      <c r="AG24" s="678"/>
      <c r="AH24" s="678"/>
      <c r="AI24" s="678"/>
      <c r="AJ24" s="678"/>
      <c r="AK24" s="678"/>
      <c r="AL24" s="643" t="s">
        <v>232</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244</v>
      </c>
      <c r="BH24" s="641"/>
      <c r="BI24" s="641"/>
      <c r="BJ24" s="641"/>
      <c r="BK24" s="641"/>
      <c r="BL24" s="641"/>
      <c r="BM24" s="641"/>
      <c r="BN24" s="642"/>
      <c r="BO24" s="677" t="s">
        <v>244</v>
      </c>
      <c r="BP24" s="677"/>
      <c r="BQ24" s="677"/>
      <c r="BR24" s="677"/>
      <c r="BS24" s="646" t="s">
        <v>232</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40215293</v>
      </c>
      <c r="CS24" s="696"/>
      <c r="CT24" s="696"/>
      <c r="CU24" s="696"/>
      <c r="CV24" s="696"/>
      <c r="CW24" s="696"/>
      <c r="CX24" s="696"/>
      <c r="CY24" s="739"/>
      <c r="CZ24" s="740">
        <v>52.8</v>
      </c>
      <c r="DA24" s="711"/>
      <c r="DB24" s="711"/>
      <c r="DC24" s="743"/>
      <c r="DD24" s="738">
        <v>24670138</v>
      </c>
      <c r="DE24" s="696"/>
      <c r="DF24" s="696"/>
      <c r="DG24" s="696"/>
      <c r="DH24" s="696"/>
      <c r="DI24" s="696"/>
      <c r="DJ24" s="696"/>
      <c r="DK24" s="739"/>
      <c r="DL24" s="738">
        <v>24621611</v>
      </c>
      <c r="DM24" s="696"/>
      <c r="DN24" s="696"/>
      <c r="DO24" s="696"/>
      <c r="DP24" s="696"/>
      <c r="DQ24" s="696"/>
      <c r="DR24" s="696"/>
      <c r="DS24" s="696"/>
      <c r="DT24" s="696"/>
      <c r="DU24" s="696"/>
      <c r="DV24" s="739"/>
      <c r="DW24" s="740">
        <v>55</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v>307</v>
      </c>
      <c r="S25" s="641"/>
      <c r="T25" s="641"/>
      <c r="U25" s="641"/>
      <c r="V25" s="641"/>
      <c r="W25" s="641"/>
      <c r="X25" s="641"/>
      <c r="Y25" s="642"/>
      <c r="Z25" s="677">
        <v>0</v>
      </c>
      <c r="AA25" s="677"/>
      <c r="AB25" s="677"/>
      <c r="AC25" s="677"/>
      <c r="AD25" s="678" t="s">
        <v>244</v>
      </c>
      <c r="AE25" s="678"/>
      <c r="AF25" s="678"/>
      <c r="AG25" s="678"/>
      <c r="AH25" s="678"/>
      <c r="AI25" s="678"/>
      <c r="AJ25" s="678"/>
      <c r="AK25" s="678"/>
      <c r="AL25" s="643" t="s">
        <v>244</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232</v>
      </c>
      <c r="BH25" s="641"/>
      <c r="BI25" s="641"/>
      <c r="BJ25" s="641"/>
      <c r="BK25" s="641"/>
      <c r="BL25" s="641"/>
      <c r="BM25" s="641"/>
      <c r="BN25" s="642"/>
      <c r="BO25" s="677" t="s">
        <v>244</v>
      </c>
      <c r="BP25" s="677"/>
      <c r="BQ25" s="677"/>
      <c r="BR25" s="677"/>
      <c r="BS25" s="646" t="s">
        <v>241</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11715382</v>
      </c>
      <c r="CS25" s="659"/>
      <c r="CT25" s="659"/>
      <c r="CU25" s="659"/>
      <c r="CV25" s="659"/>
      <c r="CW25" s="659"/>
      <c r="CX25" s="659"/>
      <c r="CY25" s="660"/>
      <c r="CZ25" s="643">
        <v>15.4</v>
      </c>
      <c r="DA25" s="661"/>
      <c r="DB25" s="661"/>
      <c r="DC25" s="662"/>
      <c r="DD25" s="646">
        <v>11022050</v>
      </c>
      <c r="DE25" s="659"/>
      <c r="DF25" s="659"/>
      <c r="DG25" s="659"/>
      <c r="DH25" s="659"/>
      <c r="DI25" s="659"/>
      <c r="DJ25" s="659"/>
      <c r="DK25" s="660"/>
      <c r="DL25" s="646">
        <v>10998116</v>
      </c>
      <c r="DM25" s="659"/>
      <c r="DN25" s="659"/>
      <c r="DO25" s="659"/>
      <c r="DP25" s="659"/>
      <c r="DQ25" s="659"/>
      <c r="DR25" s="659"/>
      <c r="DS25" s="659"/>
      <c r="DT25" s="659"/>
      <c r="DU25" s="659"/>
      <c r="DV25" s="660"/>
      <c r="DW25" s="643">
        <v>24.6</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46584588</v>
      </c>
      <c r="S26" s="641"/>
      <c r="T26" s="641"/>
      <c r="U26" s="641"/>
      <c r="V26" s="641"/>
      <c r="W26" s="641"/>
      <c r="X26" s="641"/>
      <c r="Y26" s="642"/>
      <c r="Z26" s="677">
        <v>59.1</v>
      </c>
      <c r="AA26" s="677"/>
      <c r="AB26" s="677"/>
      <c r="AC26" s="677"/>
      <c r="AD26" s="678">
        <v>44468872</v>
      </c>
      <c r="AE26" s="678"/>
      <c r="AF26" s="678"/>
      <c r="AG26" s="678"/>
      <c r="AH26" s="678"/>
      <c r="AI26" s="678"/>
      <c r="AJ26" s="678"/>
      <c r="AK26" s="678"/>
      <c r="AL26" s="643">
        <v>99.6</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244</v>
      </c>
      <c r="BH26" s="641"/>
      <c r="BI26" s="641"/>
      <c r="BJ26" s="641"/>
      <c r="BK26" s="641"/>
      <c r="BL26" s="641"/>
      <c r="BM26" s="641"/>
      <c r="BN26" s="642"/>
      <c r="BO26" s="677" t="s">
        <v>232</v>
      </c>
      <c r="BP26" s="677"/>
      <c r="BQ26" s="677"/>
      <c r="BR26" s="677"/>
      <c r="BS26" s="646" t="s">
        <v>241</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8574235</v>
      </c>
      <c r="CS26" s="641"/>
      <c r="CT26" s="641"/>
      <c r="CU26" s="641"/>
      <c r="CV26" s="641"/>
      <c r="CW26" s="641"/>
      <c r="CX26" s="641"/>
      <c r="CY26" s="642"/>
      <c r="CZ26" s="643">
        <v>11.2</v>
      </c>
      <c r="DA26" s="661"/>
      <c r="DB26" s="661"/>
      <c r="DC26" s="662"/>
      <c r="DD26" s="646">
        <v>7918903</v>
      </c>
      <c r="DE26" s="641"/>
      <c r="DF26" s="641"/>
      <c r="DG26" s="641"/>
      <c r="DH26" s="641"/>
      <c r="DI26" s="641"/>
      <c r="DJ26" s="641"/>
      <c r="DK26" s="642"/>
      <c r="DL26" s="646" t="s">
        <v>232</v>
      </c>
      <c r="DM26" s="641"/>
      <c r="DN26" s="641"/>
      <c r="DO26" s="641"/>
      <c r="DP26" s="641"/>
      <c r="DQ26" s="641"/>
      <c r="DR26" s="641"/>
      <c r="DS26" s="641"/>
      <c r="DT26" s="641"/>
      <c r="DU26" s="641"/>
      <c r="DV26" s="642"/>
      <c r="DW26" s="643" t="s">
        <v>232</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40478</v>
      </c>
      <c r="S27" s="641"/>
      <c r="T27" s="641"/>
      <c r="U27" s="641"/>
      <c r="V27" s="641"/>
      <c r="W27" s="641"/>
      <c r="X27" s="641"/>
      <c r="Y27" s="642"/>
      <c r="Z27" s="677">
        <v>0.1</v>
      </c>
      <c r="AA27" s="677"/>
      <c r="AB27" s="677"/>
      <c r="AC27" s="677"/>
      <c r="AD27" s="678">
        <v>40478</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39721337</v>
      </c>
      <c r="BH27" s="641"/>
      <c r="BI27" s="641"/>
      <c r="BJ27" s="641"/>
      <c r="BK27" s="641"/>
      <c r="BL27" s="641"/>
      <c r="BM27" s="641"/>
      <c r="BN27" s="642"/>
      <c r="BO27" s="677">
        <v>100</v>
      </c>
      <c r="BP27" s="677"/>
      <c r="BQ27" s="677"/>
      <c r="BR27" s="677"/>
      <c r="BS27" s="646">
        <v>914511</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21049540</v>
      </c>
      <c r="CS27" s="659"/>
      <c r="CT27" s="659"/>
      <c r="CU27" s="659"/>
      <c r="CV27" s="659"/>
      <c r="CW27" s="659"/>
      <c r="CX27" s="659"/>
      <c r="CY27" s="660"/>
      <c r="CZ27" s="643">
        <v>27.6</v>
      </c>
      <c r="DA27" s="661"/>
      <c r="DB27" s="661"/>
      <c r="DC27" s="662"/>
      <c r="DD27" s="646">
        <v>6435522</v>
      </c>
      <c r="DE27" s="659"/>
      <c r="DF27" s="659"/>
      <c r="DG27" s="659"/>
      <c r="DH27" s="659"/>
      <c r="DI27" s="659"/>
      <c r="DJ27" s="659"/>
      <c r="DK27" s="660"/>
      <c r="DL27" s="646">
        <v>6426579</v>
      </c>
      <c r="DM27" s="659"/>
      <c r="DN27" s="659"/>
      <c r="DO27" s="659"/>
      <c r="DP27" s="659"/>
      <c r="DQ27" s="659"/>
      <c r="DR27" s="659"/>
      <c r="DS27" s="659"/>
      <c r="DT27" s="659"/>
      <c r="DU27" s="659"/>
      <c r="DV27" s="660"/>
      <c r="DW27" s="643">
        <v>14.4</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1214689</v>
      </c>
      <c r="S28" s="641"/>
      <c r="T28" s="641"/>
      <c r="U28" s="641"/>
      <c r="V28" s="641"/>
      <c r="W28" s="641"/>
      <c r="X28" s="641"/>
      <c r="Y28" s="642"/>
      <c r="Z28" s="677">
        <v>1.5</v>
      </c>
      <c r="AA28" s="677"/>
      <c r="AB28" s="677"/>
      <c r="AC28" s="677"/>
      <c r="AD28" s="678" t="s">
        <v>244</v>
      </c>
      <c r="AE28" s="678"/>
      <c r="AF28" s="678"/>
      <c r="AG28" s="678"/>
      <c r="AH28" s="678"/>
      <c r="AI28" s="678"/>
      <c r="AJ28" s="678"/>
      <c r="AK28" s="678"/>
      <c r="AL28" s="643" t="s">
        <v>241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7450371</v>
      </c>
      <c r="CS28" s="641"/>
      <c r="CT28" s="641"/>
      <c r="CU28" s="641"/>
      <c r="CV28" s="641"/>
      <c r="CW28" s="641"/>
      <c r="CX28" s="641"/>
      <c r="CY28" s="642"/>
      <c r="CZ28" s="643">
        <v>9.8000000000000007</v>
      </c>
      <c r="DA28" s="661"/>
      <c r="DB28" s="661"/>
      <c r="DC28" s="662"/>
      <c r="DD28" s="646">
        <v>7212566</v>
      </c>
      <c r="DE28" s="641"/>
      <c r="DF28" s="641"/>
      <c r="DG28" s="641"/>
      <c r="DH28" s="641"/>
      <c r="DI28" s="641"/>
      <c r="DJ28" s="641"/>
      <c r="DK28" s="642"/>
      <c r="DL28" s="646">
        <v>7196916</v>
      </c>
      <c r="DM28" s="641"/>
      <c r="DN28" s="641"/>
      <c r="DO28" s="641"/>
      <c r="DP28" s="641"/>
      <c r="DQ28" s="641"/>
      <c r="DR28" s="641"/>
      <c r="DS28" s="641"/>
      <c r="DT28" s="641"/>
      <c r="DU28" s="641"/>
      <c r="DV28" s="642"/>
      <c r="DW28" s="643">
        <v>16.100000000000001</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1245067</v>
      </c>
      <c r="S29" s="641"/>
      <c r="T29" s="641"/>
      <c r="U29" s="641"/>
      <c r="V29" s="641"/>
      <c r="W29" s="641"/>
      <c r="X29" s="641"/>
      <c r="Y29" s="642"/>
      <c r="Z29" s="677">
        <v>1.6</v>
      </c>
      <c r="AA29" s="677"/>
      <c r="AB29" s="677"/>
      <c r="AC29" s="677"/>
      <c r="AD29" s="678">
        <v>88149</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305</v>
      </c>
      <c r="CG29" s="674"/>
      <c r="CH29" s="674"/>
      <c r="CI29" s="674"/>
      <c r="CJ29" s="674"/>
      <c r="CK29" s="674"/>
      <c r="CL29" s="674"/>
      <c r="CM29" s="674"/>
      <c r="CN29" s="674"/>
      <c r="CO29" s="674"/>
      <c r="CP29" s="674"/>
      <c r="CQ29" s="675"/>
      <c r="CR29" s="640">
        <v>7450371</v>
      </c>
      <c r="CS29" s="659"/>
      <c r="CT29" s="659"/>
      <c r="CU29" s="659"/>
      <c r="CV29" s="659"/>
      <c r="CW29" s="659"/>
      <c r="CX29" s="659"/>
      <c r="CY29" s="660"/>
      <c r="CZ29" s="643">
        <v>9.8000000000000007</v>
      </c>
      <c r="DA29" s="661"/>
      <c r="DB29" s="661"/>
      <c r="DC29" s="662"/>
      <c r="DD29" s="646">
        <v>7212566</v>
      </c>
      <c r="DE29" s="659"/>
      <c r="DF29" s="659"/>
      <c r="DG29" s="659"/>
      <c r="DH29" s="659"/>
      <c r="DI29" s="659"/>
      <c r="DJ29" s="659"/>
      <c r="DK29" s="660"/>
      <c r="DL29" s="646">
        <v>7196916</v>
      </c>
      <c r="DM29" s="659"/>
      <c r="DN29" s="659"/>
      <c r="DO29" s="659"/>
      <c r="DP29" s="659"/>
      <c r="DQ29" s="659"/>
      <c r="DR29" s="659"/>
      <c r="DS29" s="659"/>
      <c r="DT29" s="659"/>
      <c r="DU29" s="659"/>
      <c r="DV29" s="660"/>
      <c r="DW29" s="643">
        <v>16.100000000000001</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837642</v>
      </c>
      <c r="S30" s="641"/>
      <c r="T30" s="641"/>
      <c r="U30" s="641"/>
      <c r="V30" s="641"/>
      <c r="W30" s="641"/>
      <c r="X30" s="641"/>
      <c r="Y30" s="642"/>
      <c r="Z30" s="677">
        <v>1.1000000000000001</v>
      </c>
      <c r="AA30" s="677"/>
      <c r="AB30" s="677"/>
      <c r="AC30" s="677"/>
      <c r="AD30" s="678" t="s">
        <v>232</v>
      </c>
      <c r="AE30" s="678"/>
      <c r="AF30" s="678"/>
      <c r="AG30" s="678"/>
      <c r="AH30" s="678"/>
      <c r="AI30" s="678"/>
      <c r="AJ30" s="678"/>
      <c r="AK30" s="678"/>
      <c r="AL30" s="643" t="s">
        <v>244</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6960601</v>
      </c>
      <c r="CS30" s="641"/>
      <c r="CT30" s="641"/>
      <c r="CU30" s="641"/>
      <c r="CV30" s="641"/>
      <c r="CW30" s="641"/>
      <c r="CX30" s="641"/>
      <c r="CY30" s="642"/>
      <c r="CZ30" s="643">
        <v>9.1</v>
      </c>
      <c r="DA30" s="661"/>
      <c r="DB30" s="661"/>
      <c r="DC30" s="662"/>
      <c r="DD30" s="646">
        <v>6751319</v>
      </c>
      <c r="DE30" s="641"/>
      <c r="DF30" s="641"/>
      <c r="DG30" s="641"/>
      <c r="DH30" s="641"/>
      <c r="DI30" s="641"/>
      <c r="DJ30" s="641"/>
      <c r="DK30" s="642"/>
      <c r="DL30" s="646">
        <v>6735669</v>
      </c>
      <c r="DM30" s="641"/>
      <c r="DN30" s="641"/>
      <c r="DO30" s="641"/>
      <c r="DP30" s="641"/>
      <c r="DQ30" s="641"/>
      <c r="DR30" s="641"/>
      <c r="DS30" s="641"/>
      <c r="DT30" s="641"/>
      <c r="DU30" s="641"/>
      <c r="DV30" s="642"/>
      <c r="DW30" s="643">
        <v>15</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12046076</v>
      </c>
      <c r="S31" s="641"/>
      <c r="T31" s="641"/>
      <c r="U31" s="641"/>
      <c r="V31" s="641"/>
      <c r="W31" s="641"/>
      <c r="X31" s="641"/>
      <c r="Y31" s="642"/>
      <c r="Z31" s="677">
        <v>15.3</v>
      </c>
      <c r="AA31" s="677"/>
      <c r="AB31" s="677"/>
      <c r="AC31" s="677"/>
      <c r="AD31" s="678" t="s">
        <v>244</v>
      </c>
      <c r="AE31" s="678"/>
      <c r="AF31" s="678"/>
      <c r="AG31" s="678"/>
      <c r="AH31" s="678"/>
      <c r="AI31" s="678"/>
      <c r="AJ31" s="678"/>
      <c r="AK31" s="678"/>
      <c r="AL31" s="643" t="s">
        <v>244</v>
      </c>
      <c r="AM31" s="644"/>
      <c r="AN31" s="644"/>
      <c r="AO31" s="679"/>
      <c r="AP31" s="716" t="s">
        <v>311</v>
      </c>
      <c r="AQ31" s="717"/>
      <c r="AR31" s="717"/>
      <c r="AS31" s="717"/>
      <c r="AT31" s="722" t="s">
        <v>312</v>
      </c>
      <c r="AU31" s="231"/>
      <c r="AV31" s="231"/>
      <c r="AW31" s="231"/>
      <c r="AX31" s="706" t="s">
        <v>187</v>
      </c>
      <c r="AY31" s="707"/>
      <c r="AZ31" s="707"/>
      <c r="BA31" s="707"/>
      <c r="BB31" s="707"/>
      <c r="BC31" s="707"/>
      <c r="BD31" s="707"/>
      <c r="BE31" s="707"/>
      <c r="BF31" s="708"/>
      <c r="BG31" s="709">
        <v>98.7</v>
      </c>
      <c r="BH31" s="710"/>
      <c r="BI31" s="710"/>
      <c r="BJ31" s="710"/>
      <c r="BK31" s="710"/>
      <c r="BL31" s="710"/>
      <c r="BM31" s="711">
        <v>94.5</v>
      </c>
      <c r="BN31" s="710"/>
      <c r="BO31" s="710"/>
      <c r="BP31" s="710"/>
      <c r="BQ31" s="712"/>
      <c r="BR31" s="709">
        <v>98.9</v>
      </c>
      <c r="BS31" s="710"/>
      <c r="BT31" s="710"/>
      <c r="BU31" s="710"/>
      <c r="BV31" s="710"/>
      <c r="BW31" s="710"/>
      <c r="BX31" s="711">
        <v>94.4</v>
      </c>
      <c r="BY31" s="710"/>
      <c r="BZ31" s="710"/>
      <c r="CA31" s="710"/>
      <c r="CB31" s="712"/>
      <c r="CD31" s="727"/>
      <c r="CE31" s="728"/>
      <c r="CF31" s="673" t="s">
        <v>313</v>
      </c>
      <c r="CG31" s="674"/>
      <c r="CH31" s="674"/>
      <c r="CI31" s="674"/>
      <c r="CJ31" s="674"/>
      <c r="CK31" s="674"/>
      <c r="CL31" s="674"/>
      <c r="CM31" s="674"/>
      <c r="CN31" s="674"/>
      <c r="CO31" s="674"/>
      <c r="CP31" s="674"/>
      <c r="CQ31" s="675"/>
      <c r="CR31" s="640">
        <v>489770</v>
      </c>
      <c r="CS31" s="659"/>
      <c r="CT31" s="659"/>
      <c r="CU31" s="659"/>
      <c r="CV31" s="659"/>
      <c r="CW31" s="659"/>
      <c r="CX31" s="659"/>
      <c r="CY31" s="660"/>
      <c r="CZ31" s="643">
        <v>0.6</v>
      </c>
      <c r="DA31" s="661"/>
      <c r="DB31" s="661"/>
      <c r="DC31" s="662"/>
      <c r="DD31" s="646">
        <v>461247</v>
      </c>
      <c r="DE31" s="659"/>
      <c r="DF31" s="659"/>
      <c r="DG31" s="659"/>
      <c r="DH31" s="659"/>
      <c r="DI31" s="659"/>
      <c r="DJ31" s="659"/>
      <c r="DK31" s="660"/>
      <c r="DL31" s="646">
        <v>461247</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t="s">
        <v>241</v>
      </c>
      <c r="S32" s="641"/>
      <c r="T32" s="641"/>
      <c r="U32" s="641"/>
      <c r="V32" s="641"/>
      <c r="W32" s="641"/>
      <c r="X32" s="641"/>
      <c r="Y32" s="642"/>
      <c r="Z32" s="677" t="s">
        <v>232</v>
      </c>
      <c r="AA32" s="677"/>
      <c r="AB32" s="677"/>
      <c r="AC32" s="677"/>
      <c r="AD32" s="678" t="s">
        <v>232</v>
      </c>
      <c r="AE32" s="678"/>
      <c r="AF32" s="678"/>
      <c r="AG32" s="678"/>
      <c r="AH32" s="678"/>
      <c r="AI32" s="678"/>
      <c r="AJ32" s="678"/>
      <c r="AK32" s="678"/>
      <c r="AL32" s="643" t="s">
        <v>232</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98.4</v>
      </c>
      <c r="BH32" s="659"/>
      <c r="BI32" s="659"/>
      <c r="BJ32" s="659"/>
      <c r="BK32" s="659"/>
      <c r="BL32" s="659"/>
      <c r="BM32" s="644">
        <v>94</v>
      </c>
      <c r="BN32" s="705"/>
      <c r="BO32" s="705"/>
      <c r="BP32" s="705"/>
      <c r="BQ32" s="683"/>
      <c r="BR32" s="713">
        <v>98.9</v>
      </c>
      <c r="BS32" s="659"/>
      <c r="BT32" s="659"/>
      <c r="BU32" s="659"/>
      <c r="BV32" s="659"/>
      <c r="BW32" s="659"/>
      <c r="BX32" s="644">
        <v>94.6</v>
      </c>
      <c r="BY32" s="705"/>
      <c r="BZ32" s="705"/>
      <c r="CA32" s="705"/>
      <c r="CB32" s="683"/>
      <c r="CD32" s="729"/>
      <c r="CE32" s="730"/>
      <c r="CF32" s="673" t="s">
        <v>317</v>
      </c>
      <c r="CG32" s="674"/>
      <c r="CH32" s="674"/>
      <c r="CI32" s="674"/>
      <c r="CJ32" s="674"/>
      <c r="CK32" s="674"/>
      <c r="CL32" s="674"/>
      <c r="CM32" s="674"/>
      <c r="CN32" s="674"/>
      <c r="CO32" s="674"/>
      <c r="CP32" s="674"/>
      <c r="CQ32" s="675"/>
      <c r="CR32" s="640" t="s">
        <v>244</v>
      </c>
      <c r="CS32" s="641"/>
      <c r="CT32" s="641"/>
      <c r="CU32" s="641"/>
      <c r="CV32" s="641"/>
      <c r="CW32" s="641"/>
      <c r="CX32" s="641"/>
      <c r="CY32" s="642"/>
      <c r="CZ32" s="643" t="s">
        <v>232</v>
      </c>
      <c r="DA32" s="661"/>
      <c r="DB32" s="661"/>
      <c r="DC32" s="662"/>
      <c r="DD32" s="646" t="s">
        <v>232</v>
      </c>
      <c r="DE32" s="641"/>
      <c r="DF32" s="641"/>
      <c r="DG32" s="641"/>
      <c r="DH32" s="641"/>
      <c r="DI32" s="641"/>
      <c r="DJ32" s="641"/>
      <c r="DK32" s="642"/>
      <c r="DL32" s="646" t="s">
        <v>244</v>
      </c>
      <c r="DM32" s="641"/>
      <c r="DN32" s="641"/>
      <c r="DO32" s="641"/>
      <c r="DP32" s="641"/>
      <c r="DQ32" s="641"/>
      <c r="DR32" s="641"/>
      <c r="DS32" s="641"/>
      <c r="DT32" s="641"/>
      <c r="DU32" s="641"/>
      <c r="DV32" s="642"/>
      <c r="DW32" s="643" t="s">
        <v>232</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6602076</v>
      </c>
      <c r="S33" s="641"/>
      <c r="T33" s="641"/>
      <c r="U33" s="641"/>
      <c r="V33" s="641"/>
      <c r="W33" s="641"/>
      <c r="X33" s="641"/>
      <c r="Y33" s="642"/>
      <c r="Z33" s="677">
        <v>8.4</v>
      </c>
      <c r="AA33" s="677"/>
      <c r="AB33" s="677"/>
      <c r="AC33" s="677"/>
      <c r="AD33" s="678" t="s">
        <v>244</v>
      </c>
      <c r="AE33" s="678"/>
      <c r="AF33" s="678"/>
      <c r="AG33" s="678"/>
      <c r="AH33" s="678"/>
      <c r="AI33" s="678"/>
      <c r="AJ33" s="678"/>
      <c r="AK33" s="678"/>
      <c r="AL33" s="643" t="s">
        <v>244</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98.8</v>
      </c>
      <c r="BH33" s="625"/>
      <c r="BI33" s="625"/>
      <c r="BJ33" s="625"/>
      <c r="BK33" s="625"/>
      <c r="BL33" s="625"/>
      <c r="BM33" s="668">
        <v>94.4</v>
      </c>
      <c r="BN33" s="625"/>
      <c r="BO33" s="625"/>
      <c r="BP33" s="625"/>
      <c r="BQ33" s="689"/>
      <c r="BR33" s="704">
        <v>98.9</v>
      </c>
      <c r="BS33" s="625"/>
      <c r="BT33" s="625"/>
      <c r="BU33" s="625"/>
      <c r="BV33" s="625"/>
      <c r="BW33" s="625"/>
      <c r="BX33" s="668">
        <v>93.8</v>
      </c>
      <c r="BY33" s="625"/>
      <c r="BZ33" s="625"/>
      <c r="CA33" s="625"/>
      <c r="CB33" s="689"/>
      <c r="CD33" s="673" t="s">
        <v>320</v>
      </c>
      <c r="CE33" s="674"/>
      <c r="CF33" s="674"/>
      <c r="CG33" s="674"/>
      <c r="CH33" s="674"/>
      <c r="CI33" s="674"/>
      <c r="CJ33" s="674"/>
      <c r="CK33" s="674"/>
      <c r="CL33" s="674"/>
      <c r="CM33" s="674"/>
      <c r="CN33" s="674"/>
      <c r="CO33" s="674"/>
      <c r="CP33" s="674"/>
      <c r="CQ33" s="675"/>
      <c r="CR33" s="640">
        <v>28859444</v>
      </c>
      <c r="CS33" s="659"/>
      <c r="CT33" s="659"/>
      <c r="CU33" s="659"/>
      <c r="CV33" s="659"/>
      <c r="CW33" s="659"/>
      <c r="CX33" s="659"/>
      <c r="CY33" s="660"/>
      <c r="CZ33" s="643">
        <v>37.9</v>
      </c>
      <c r="DA33" s="661"/>
      <c r="DB33" s="661"/>
      <c r="DC33" s="662"/>
      <c r="DD33" s="646">
        <v>21800056</v>
      </c>
      <c r="DE33" s="659"/>
      <c r="DF33" s="659"/>
      <c r="DG33" s="659"/>
      <c r="DH33" s="659"/>
      <c r="DI33" s="659"/>
      <c r="DJ33" s="659"/>
      <c r="DK33" s="660"/>
      <c r="DL33" s="646">
        <v>19753319</v>
      </c>
      <c r="DM33" s="659"/>
      <c r="DN33" s="659"/>
      <c r="DO33" s="659"/>
      <c r="DP33" s="659"/>
      <c r="DQ33" s="659"/>
      <c r="DR33" s="659"/>
      <c r="DS33" s="659"/>
      <c r="DT33" s="659"/>
      <c r="DU33" s="659"/>
      <c r="DV33" s="660"/>
      <c r="DW33" s="643">
        <v>44.1</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165579</v>
      </c>
      <c r="S34" s="641"/>
      <c r="T34" s="641"/>
      <c r="U34" s="641"/>
      <c r="V34" s="641"/>
      <c r="W34" s="641"/>
      <c r="X34" s="641"/>
      <c r="Y34" s="642"/>
      <c r="Z34" s="677">
        <v>0.2</v>
      </c>
      <c r="AA34" s="677"/>
      <c r="AB34" s="677"/>
      <c r="AC34" s="677"/>
      <c r="AD34" s="678">
        <v>29418</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14385635</v>
      </c>
      <c r="CS34" s="641"/>
      <c r="CT34" s="641"/>
      <c r="CU34" s="641"/>
      <c r="CV34" s="641"/>
      <c r="CW34" s="641"/>
      <c r="CX34" s="641"/>
      <c r="CY34" s="642"/>
      <c r="CZ34" s="643">
        <v>18.899999999999999</v>
      </c>
      <c r="DA34" s="661"/>
      <c r="DB34" s="661"/>
      <c r="DC34" s="662"/>
      <c r="DD34" s="646">
        <v>10640479</v>
      </c>
      <c r="DE34" s="641"/>
      <c r="DF34" s="641"/>
      <c r="DG34" s="641"/>
      <c r="DH34" s="641"/>
      <c r="DI34" s="641"/>
      <c r="DJ34" s="641"/>
      <c r="DK34" s="642"/>
      <c r="DL34" s="646">
        <v>10415194</v>
      </c>
      <c r="DM34" s="641"/>
      <c r="DN34" s="641"/>
      <c r="DO34" s="641"/>
      <c r="DP34" s="641"/>
      <c r="DQ34" s="641"/>
      <c r="DR34" s="641"/>
      <c r="DS34" s="641"/>
      <c r="DT34" s="641"/>
      <c r="DU34" s="641"/>
      <c r="DV34" s="642"/>
      <c r="DW34" s="643">
        <v>23.3</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89312</v>
      </c>
      <c r="S35" s="641"/>
      <c r="T35" s="641"/>
      <c r="U35" s="641"/>
      <c r="V35" s="641"/>
      <c r="W35" s="641"/>
      <c r="X35" s="641"/>
      <c r="Y35" s="642"/>
      <c r="Z35" s="677">
        <v>0.1</v>
      </c>
      <c r="AA35" s="677"/>
      <c r="AB35" s="677"/>
      <c r="AC35" s="677"/>
      <c r="AD35" s="678" t="s">
        <v>244</v>
      </c>
      <c r="AE35" s="678"/>
      <c r="AF35" s="678"/>
      <c r="AG35" s="678"/>
      <c r="AH35" s="678"/>
      <c r="AI35" s="678"/>
      <c r="AJ35" s="678"/>
      <c r="AK35" s="678"/>
      <c r="AL35" s="643" t="s">
        <v>241</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565860</v>
      </c>
      <c r="CS35" s="659"/>
      <c r="CT35" s="659"/>
      <c r="CU35" s="659"/>
      <c r="CV35" s="659"/>
      <c r="CW35" s="659"/>
      <c r="CX35" s="659"/>
      <c r="CY35" s="660"/>
      <c r="CZ35" s="643">
        <v>0.7</v>
      </c>
      <c r="DA35" s="661"/>
      <c r="DB35" s="661"/>
      <c r="DC35" s="662"/>
      <c r="DD35" s="646">
        <v>428816</v>
      </c>
      <c r="DE35" s="659"/>
      <c r="DF35" s="659"/>
      <c r="DG35" s="659"/>
      <c r="DH35" s="659"/>
      <c r="DI35" s="659"/>
      <c r="DJ35" s="659"/>
      <c r="DK35" s="660"/>
      <c r="DL35" s="646">
        <v>428582</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3844003</v>
      </c>
      <c r="S36" s="641"/>
      <c r="T36" s="641"/>
      <c r="U36" s="641"/>
      <c r="V36" s="641"/>
      <c r="W36" s="641"/>
      <c r="X36" s="641"/>
      <c r="Y36" s="642"/>
      <c r="Z36" s="677">
        <v>4.9000000000000004</v>
      </c>
      <c r="AA36" s="677"/>
      <c r="AB36" s="677"/>
      <c r="AC36" s="677"/>
      <c r="AD36" s="678" t="s">
        <v>232</v>
      </c>
      <c r="AE36" s="678"/>
      <c r="AF36" s="678"/>
      <c r="AG36" s="678"/>
      <c r="AH36" s="678"/>
      <c r="AI36" s="678"/>
      <c r="AJ36" s="678"/>
      <c r="AK36" s="678"/>
      <c r="AL36" s="643" t="s">
        <v>232</v>
      </c>
      <c r="AM36" s="644"/>
      <c r="AN36" s="644"/>
      <c r="AO36" s="679"/>
      <c r="AP36" s="235"/>
      <c r="AQ36" s="692" t="s">
        <v>328</v>
      </c>
      <c r="AR36" s="693"/>
      <c r="AS36" s="693"/>
      <c r="AT36" s="693"/>
      <c r="AU36" s="693"/>
      <c r="AV36" s="693"/>
      <c r="AW36" s="693"/>
      <c r="AX36" s="693"/>
      <c r="AY36" s="694"/>
      <c r="AZ36" s="695">
        <v>8155607</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215855</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6778554</v>
      </c>
      <c r="CS36" s="641"/>
      <c r="CT36" s="641"/>
      <c r="CU36" s="641"/>
      <c r="CV36" s="641"/>
      <c r="CW36" s="641"/>
      <c r="CX36" s="641"/>
      <c r="CY36" s="642"/>
      <c r="CZ36" s="643">
        <v>8.9</v>
      </c>
      <c r="DA36" s="661"/>
      <c r="DB36" s="661"/>
      <c r="DC36" s="662"/>
      <c r="DD36" s="646">
        <v>5795334</v>
      </c>
      <c r="DE36" s="641"/>
      <c r="DF36" s="641"/>
      <c r="DG36" s="641"/>
      <c r="DH36" s="641"/>
      <c r="DI36" s="641"/>
      <c r="DJ36" s="641"/>
      <c r="DK36" s="642"/>
      <c r="DL36" s="646">
        <v>4157461</v>
      </c>
      <c r="DM36" s="641"/>
      <c r="DN36" s="641"/>
      <c r="DO36" s="641"/>
      <c r="DP36" s="641"/>
      <c r="DQ36" s="641"/>
      <c r="DR36" s="641"/>
      <c r="DS36" s="641"/>
      <c r="DT36" s="641"/>
      <c r="DU36" s="641"/>
      <c r="DV36" s="642"/>
      <c r="DW36" s="643">
        <v>9.3000000000000007</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865363</v>
      </c>
      <c r="S37" s="641"/>
      <c r="T37" s="641"/>
      <c r="U37" s="641"/>
      <c r="V37" s="641"/>
      <c r="W37" s="641"/>
      <c r="X37" s="641"/>
      <c r="Y37" s="642"/>
      <c r="Z37" s="677">
        <v>1.1000000000000001</v>
      </c>
      <c r="AA37" s="677"/>
      <c r="AB37" s="677"/>
      <c r="AC37" s="677"/>
      <c r="AD37" s="678" t="s">
        <v>232</v>
      </c>
      <c r="AE37" s="678"/>
      <c r="AF37" s="678"/>
      <c r="AG37" s="678"/>
      <c r="AH37" s="678"/>
      <c r="AI37" s="678"/>
      <c r="AJ37" s="678"/>
      <c r="AK37" s="678"/>
      <c r="AL37" s="643" t="s">
        <v>244</v>
      </c>
      <c r="AM37" s="644"/>
      <c r="AN37" s="644"/>
      <c r="AO37" s="679"/>
      <c r="AQ37" s="680" t="s">
        <v>332</v>
      </c>
      <c r="AR37" s="681"/>
      <c r="AS37" s="681"/>
      <c r="AT37" s="681"/>
      <c r="AU37" s="681"/>
      <c r="AV37" s="681"/>
      <c r="AW37" s="681"/>
      <c r="AX37" s="681"/>
      <c r="AY37" s="682"/>
      <c r="AZ37" s="640">
        <v>1906298</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98789</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411265</v>
      </c>
      <c r="CS37" s="659"/>
      <c r="CT37" s="659"/>
      <c r="CU37" s="659"/>
      <c r="CV37" s="659"/>
      <c r="CW37" s="659"/>
      <c r="CX37" s="659"/>
      <c r="CY37" s="660"/>
      <c r="CZ37" s="643">
        <v>0.5</v>
      </c>
      <c r="DA37" s="661"/>
      <c r="DB37" s="661"/>
      <c r="DC37" s="662"/>
      <c r="DD37" s="646">
        <v>411147</v>
      </c>
      <c r="DE37" s="659"/>
      <c r="DF37" s="659"/>
      <c r="DG37" s="659"/>
      <c r="DH37" s="659"/>
      <c r="DI37" s="659"/>
      <c r="DJ37" s="659"/>
      <c r="DK37" s="660"/>
      <c r="DL37" s="646">
        <v>370768</v>
      </c>
      <c r="DM37" s="659"/>
      <c r="DN37" s="659"/>
      <c r="DO37" s="659"/>
      <c r="DP37" s="659"/>
      <c r="DQ37" s="659"/>
      <c r="DR37" s="659"/>
      <c r="DS37" s="659"/>
      <c r="DT37" s="659"/>
      <c r="DU37" s="659"/>
      <c r="DV37" s="660"/>
      <c r="DW37" s="643">
        <v>0.8</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2631559</v>
      </c>
      <c r="S38" s="641"/>
      <c r="T38" s="641"/>
      <c r="U38" s="641"/>
      <c r="V38" s="641"/>
      <c r="W38" s="641"/>
      <c r="X38" s="641"/>
      <c r="Y38" s="642"/>
      <c r="Z38" s="677">
        <v>3.3</v>
      </c>
      <c r="AA38" s="677"/>
      <c r="AB38" s="677"/>
      <c r="AC38" s="677"/>
      <c r="AD38" s="678">
        <v>40</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39591</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30028</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6209718</v>
      </c>
      <c r="CS38" s="641"/>
      <c r="CT38" s="641"/>
      <c r="CU38" s="641"/>
      <c r="CV38" s="641"/>
      <c r="CW38" s="641"/>
      <c r="CX38" s="641"/>
      <c r="CY38" s="642"/>
      <c r="CZ38" s="643">
        <v>8.1</v>
      </c>
      <c r="DA38" s="661"/>
      <c r="DB38" s="661"/>
      <c r="DC38" s="662"/>
      <c r="DD38" s="646">
        <v>4921336</v>
      </c>
      <c r="DE38" s="641"/>
      <c r="DF38" s="641"/>
      <c r="DG38" s="641"/>
      <c r="DH38" s="641"/>
      <c r="DI38" s="641"/>
      <c r="DJ38" s="641"/>
      <c r="DK38" s="642"/>
      <c r="DL38" s="646">
        <v>4746718</v>
      </c>
      <c r="DM38" s="641"/>
      <c r="DN38" s="641"/>
      <c r="DO38" s="641"/>
      <c r="DP38" s="641"/>
      <c r="DQ38" s="641"/>
      <c r="DR38" s="641"/>
      <c r="DS38" s="641"/>
      <c r="DT38" s="641"/>
      <c r="DU38" s="641"/>
      <c r="DV38" s="642"/>
      <c r="DW38" s="643">
        <v>10.6</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2703309</v>
      </c>
      <c r="S39" s="641"/>
      <c r="T39" s="641"/>
      <c r="U39" s="641"/>
      <c r="V39" s="641"/>
      <c r="W39" s="641"/>
      <c r="X39" s="641"/>
      <c r="Y39" s="642"/>
      <c r="Z39" s="677">
        <v>3.4</v>
      </c>
      <c r="AA39" s="677"/>
      <c r="AB39" s="677"/>
      <c r="AC39" s="677"/>
      <c r="AD39" s="678" t="s">
        <v>241</v>
      </c>
      <c r="AE39" s="678"/>
      <c r="AF39" s="678"/>
      <c r="AG39" s="678"/>
      <c r="AH39" s="678"/>
      <c r="AI39" s="678"/>
      <c r="AJ39" s="678"/>
      <c r="AK39" s="678"/>
      <c r="AL39" s="643" t="s">
        <v>244</v>
      </c>
      <c r="AM39" s="644"/>
      <c r="AN39" s="644"/>
      <c r="AO39" s="679"/>
      <c r="AQ39" s="680" t="s">
        <v>340</v>
      </c>
      <c r="AR39" s="681"/>
      <c r="AS39" s="681"/>
      <c r="AT39" s="681"/>
      <c r="AU39" s="681"/>
      <c r="AV39" s="681"/>
      <c r="AW39" s="681"/>
      <c r="AX39" s="681"/>
      <c r="AY39" s="682"/>
      <c r="AZ39" s="640" t="s">
        <v>244</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48333</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19419</v>
      </c>
      <c r="CS39" s="659"/>
      <c r="CT39" s="659"/>
      <c r="CU39" s="659"/>
      <c r="CV39" s="659"/>
      <c r="CW39" s="659"/>
      <c r="CX39" s="659"/>
      <c r="CY39" s="660"/>
      <c r="CZ39" s="643">
        <v>0</v>
      </c>
      <c r="DA39" s="661"/>
      <c r="DB39" s="661"/>
      <c r="DC39" s="662"/>
      <c r="DD39" s="646">
        <v>8727</v>
      </c>
      <c r="DE39" s="659"/>
      <c r="DF39" s="659"/>
      <c r="DG39" s="659"/>
      <c r="DH39" s="659"/>
      <c r="DI39" s="659"/>
      <c r="DJ39" s="659"/>
      <c r="DK39" s="660"/>
      <c r="DL39" s="646" t="s">
        <v>244</v>
      </c>
      <c r="DM39" s="659"/>
      <c r="DN39" s="659"/>
      <c r="DO39" s="659"/>
      <c r="DP39" s="659"/>
      <c r="DQ39" s="659"/>
      <c r="DR39" s="659"/>
      <c r="DS39" s="659"/>
      <c r="DT39" s="659"/>
      <c r="DU39" s="659"/>
      <c r="DV39" s="660"/>
      <c r="DW39" s="643" t="s">
        <v>244</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244</v>
      </c>
      <c r="S40" s="641"/>
      <c r="T40" s="641"/>
      <c r="U40" s="641"/>
      <c r="V40" s="641"/>
      <c r="W40" s="641"/>
      <c r="X40" s="641"/>
      <c r="Y40" s="642"/>
      <c r="Z40" s="677" t="s">
        <v>232</v>
      </c>
      <c r="AA40" s="677"/>
      <c r="AB40" s="677"/>
      <c r="AC40" s="677"/>
      <c r="AD40" s="678" t="s">
        <v>244</v>
      </c>
      <c r="AE40" s="678"/>
      <c r="AF40" s="678"/>
      <c r="AG40" s="678"/>
      <c r="AH40" s="678"/>
      <c r="AI40" s="678"/>
      <c r="AJ40" s="678"/>
      <c r="AK40" s="678"/>
      <c r="AL40" s="643" t="s">
        <v>244</v>
      </c>
      <c r="AM40" s="644"/>
      <c r="AN40" s="644"/>
      <c r="AO40" s="679"/>
      <c r="AQ40" s="680" t="s">
        <v>344</v>
      </c>
      <c r="AR40" s="681"/>
      <c r="AS40" s="681"/>
      <c r="AT40" s="681"/>
      <c r="AU40" s="681"/>
      <c r="AV40" s="681"/>
      <c r="AW40" s="681"/>
      <c r="AX40" s="681"/>
      <c r="AY40" s="682"/>
      <c r="AZ40" s="640" t="s">
        <v>244</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100</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900258</v>
      </c>
      <c r="CS40" s="641"/>
      <c r="CT40" s="641"/>
      <c r="CU40" s="641"/>
      <c r="CV40" s="641"/>
      <c r="CW40" s="641"/>
      <c r="CX40" s="641"/>
      <c r="CY40" s="642"/>
      <c r="CZ40" s="643">
        <v>1.2</v>
      </c>
      <c r="DA40" s="661"/>
      <c r="DB40" s="661"/>
      <c r="DC40" s="662"/>
      <c r="DD40" s="646">
        <v>5364</v>
      </c>
      <c r="DE40" s="641"/>
      <c r="DF40" s="641"/>
      <c r="DG40" s="641"/>
      <c r="DH40" s="641"/>
      <c r="DI40" s="641"/>
      <c r="DJ40" s="641"/>
      <c r="DK40" s="642"/>
      <c r="DL40" s="646">
        <v>5364</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136109</v>
      </c>
      <c r="S41" s="641"/>
      <c r="T41" s="641"/>
      <c r="U41" s="641"/>
      <c r="V41" s="641"/>
      <c r="W41" s="641"/>
      <c r="X41" s="641"/>
      <c r="Y41" s="642"/>
      <c r="Z41" s="677">
        <v>0.2</v>
      </c>
      <c r="AA41" s="677"/>
      <c r="AB41" s="677"/>
      <c r="AC41" s="677"/>
      <c r="AD41" s="678" t="s">
        <v>241</v>
      </c>
      <c r="AE41" s="678"/>
      <c r="AF41" s="678"/>
      <c r="AG41" s="678"/>
      <c r="AH41" s="678"/>
      <c r="AI41" s="678"/>
      <c r="AJ41" s="678"/>
      <c r="AK41" s="678"/>
      <c r="AL41" s="643" t="s">
        <v>232</v>
      </c>
      <c r="AM41" s="644"/>
      <c r="AN41" s="644"/>
      <c r="AO41" s="679"/>
      <c r="AQ41" s="680" t="s">
        <v>349</v>
      </c>
      <c r="AR41" s="681"/>
      <c r="AS41" s="681"/>
      <c r="AT41" s="681"/>
      <c r="AU41" s="681"/>
      <c r="AV41" s="681"/>
      <c r="AW41" s="681"/>
      <c r="AX41" s="681"/>
      <c r="AY41" s="682"/>
      <c r="AZ41" s="640">
        <v>1649491</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232</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232</v>
      </c>
      <c r="CS41" s="659"/>
      <c r="CT41" s="659"/>
      <c r="CU41" s="659"/>
      <c r="CV41" s="659"/>
      <c r="CW41" s="659"/>
      <c r="CX41" s="659"/>
      <c r="CY41" s="660"/>
      <c r="CZ41" s="643" t="s">
        <v>244</v>
      </c>
      <c r="DA41" s="661"/>
      <c r="DB41" s="661"/>
      <c r="DC41" s="662"/>
      <c r="DD41" s="646" t="s">
        <v>244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78869741</v>
      </c>
      <c r="S42" s="663"/>
      <c r="T42" s="663"/>
      <c r="U42" s="663"/>
      <c r="V42" s="663"/>
      <c r="W42" s="663"/>
      <c r="X42" s="663"/>
      <c r="Y42" s="665"/>
      <c r="Z42" s="666">
        <v>100</v>
      </c>
      <c r="AA42" s="666"/>
      <c r="AB42" s="666"/>
      <c r="AC42" s="666"/>
      <c r="AD42" s="667">
        <v>44626957</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4560227</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297</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7146804</v>
      </c>
      <c r="CS42" s="641"/>
      <c r="CT42" s="641"/>
      <c r="CU42" s="641"/>
      <c r="CV42" s="641"/>
      <c r="CW42" s="641"/>
      <c r="CX42" s="641"/>
      <c r="CY42" s="642"/>
      <c r="CZ42" s="643">
        <v>9.4</v>
      </c>
      <c r="DA42" s="644"/>
      <c r="DB42" s="644"/>
      <c r="DC42" s="645"/>
      <c r="DD42" s="646">
        <v>2768102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506302</v>
      </c>
      <c r="CS43" s="659"/>
      <c r="CT43" s="659"/>
      <c r="CU43" s="659"/>
      <c r="CV43" s="659"/>
      <c r="CW43" s="659"/>
      <c r="CX43" s="659"/>
      <c r="CY43" s="660"/>
      <c r="CZ43" s="643">
        <v>0.7</v>
      </c>
      <c r="DA43" s="661"/>
      <c r="DB43" s="661"/>
      <c r="DC43" s="662"/>
      <c r="DD43" s="646">
        <v>506302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7146804</v>
      </c>
      <c r="CS44" s="641"/>
      <c r="CT44" s="641"/>
      <c r="CU44" s="641"/>
      <c r="CV44" s="641"/>
      <c r="CW44" s="641"/>
      <c r="CX44" s="641"/>
      <c r="CY44" s="642"/>
      <c r="CZ44" s="643">
        <v>9.4</v>
      </c>
      <c r="DA44" s="644"/>
      <c r="DB44" s="644"/>
      <c r="DC44" s="645"/>
      <c r="DD44" s="646">
        <v>2768102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2264482</v>
      </c>
      <c r="CS45" s="659"/>
      <c r="CT45" s="659"/>
      <c r="CU45" s="659"/>
      <c r="CV45" s="659"/>
      <c r="CW45" s="659"/>
      <c r="CX45" s="659"/>
      <c r="CY45" s="660"/>
      <c r="CZ45" s="643">
        <v>3</v>
      </c>
      <c r="DA45" s="661"/>
      <c r="DB45" s="661"/>
      <c r="DC45" s="662"/>
      <c r="DD45" s="646">
        <v>561114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4827833</v>
      </c>
      <c r="CS46" s="641"/>
      <c r="CT46" s="641"/>
      <c r="CU46" s="641"/>
      <c r="CV46" s="641"/>
      <c r="CW46" s="641"/>
      <c r="CX46" s="641"/>
      <c r="CY46" s="642"/>
      <c r="CZ46" s="643">
        <v>6.3</v>
      </c>
      <c r="DA46" s="644"/>
      <c r="DB46" s="644"/>
      <c r="DC46" s="645"/>
      <c r="DD46" s="646">
        <v>2152499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244</v>
      </c>
      <c r="CS47" s="659"/>
      <c r="CT47" s="659"/>
      <c r="CU47" s="659"/>
      <c r="CV47" s="659"/>
      <c r="CW47" s="659"/>
      <c r="CX47" s="659"/>
      <c r="CY47" s="660"/>
      <c r="CZ47" s="643" t="s">
        <v>244</v>
      </c>
      <c r="DA47" s="661"/>
      <c r="DB47" s="661"/>
      <c r="DC47" s="662"/>
      <c r="DD47" s="646" t="s">
        <v>241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232</v>
      </c>
      <c r="CS48" s="641"/>
      <c r="CT48" s="641"/>
      <c r="CU48" s="641"/>
      <c r="CV48" s="641"/>
      <c r="CW48" s="641"/>
      <c r="CX48" s="641"/>
      <c r="CY48" s="642"/>
      <c r="CZ48" s="643" t="s">
        <v>232</v>
      </c>
      <c r="DA48" s="644"/>
      <c r="DB48" s="644"/>
      <c r="DC48" s="645"/>
      <c r="DD48" s="646" t="s">
        <v>244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76221541</v>
      </c>
      <c r="CS49" s="625"/>
      <c r="CT49" s="625"/>
      <c r="CU49" s="625"/>
      <c r="CV49" s="625"/>
      <c r="CW49" s="625"/>
      <c r="CX49" s="625"/>
      <c r="CY49" s="626"/>
      <c r="CZ49" s="627">
        <v>100</v>
      </c>
      <c r="DA49" s="628"/>
      <c r="DB49" s="628"/>
      <c r="DC49" s="629"/>
      <c r="DD49" s="630">
        <v>49238296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cdSGs+dL6QV2uh7aSx/ZZ+vhxJZWGZCrGS7T+PY8ZBBJj6GZpNpm2NsaGHiObVnHtdVqpBtWlS3vYEwjFxc3Fg==" saltValue="bZQMEGeNVwiqpRWn9hut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79433</v>
      </c>
      <c r="R7" s="1160"/>
      <c r="S7" s="1160"/>
      <c r="T7" s="1160"/>
      <c r="U7" s="1160"/>
      <c r="V7" s="1160">
        <v>76795</v>
      </c>
      <c r="W7" s="1160"/>
      <c r="X7" s="1160"/>
      <c r="Y7" s="1160"/>
      <c r="Z7" s="1160"/>
      <c r="AA7" s="1160">
        <v>2638</v>
      </c>
      <c r="AB7" s="1160"/>
      <c r="AC7" s="1160"/>
      <c r="AD7" s="1160"/>
      <c r="AE7" s="1161"/>
      <c r="AF7" s="1162">
        <v>1937</v>
      </c>
      <c r="AG7" s="1163"/>
      <c r="AH7" s="1163"/>
      <c r="AI7" s="1163"/>
      <c r="AJ7" s="1164"/>
      <c r="AK7" s="1146">
        <v>93</v>
      </c>
      <c r="AL7" s="1147"/>
      <c r="AM7" s="1147"/>
      <c r="AN7" s="1147"/>
      <c r="AO7" s="1147"/>
      <c r="AP7" s="1147">
        <v>60673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591</v>
      </c>
      <c r="BT7" s="1151"/>
      <c r="BU7" s="1151"/>
      <c r="BV7" s="1151"/>
      <c r="BW7" s="1151"/>
      <c r="BX7" s="1151"/>
      <c r="BY7" s="1151"/>
      <c r="BZ7" s="1151"/>
      <c r="CA7" s="1151"/>
      <c r="CB7" s="1151"/>
      <c r="CC7" s="1151"/>
      <c r="CD7" s="1151"/>
      <c r="CE7" s="1151"/>
      <c r="CF7" s="1151"/>
      <c r="CG7" s="1152"/>
      <c r="CH7" s="1143">
        <v>0</v>
      </c>
      <c r="CI7" s="1144"/>
      <c r="CJ7" s="1144"/>
      <c r="CK7" s="1144"/>
      <c r="CL7" s="1145"/>
      <c r="CM7" s="1143">
        <v>104</v>
      </c>
      <c r="CN7" s="1144"/>
      <c r="CO7" s="1144"/>
      <c r="CP7" s="1144"/>
      <c r="CQ7" s="1145"/>
      <c r="CR7" s="1143">
        <v>11</v>
      </c>
      <c r="CS7" s="1144"/>
      <c r="CT7" s="1144"/>
      <c r="CU7" s="1144"/>
      <c r="CV7" s="1145"/>
      <c r="CW7" s="1143">
        <v>40</v>
      </c>
      <c r="CX7" s="1144"/>
      <c r="CY7" s="1144"/>
      <c r="CZ7" s="1144"/>
      <c r="DA7" s="1145"/>
      <c r="DB7" s="1143" t="s">
        <v>601</v>
      </c>
      <c r="DC7" s="1144"/>
      <c r="DD7" s="1144"/>
      <c r="DE7" s="1144"/>
      <c r="DF7" s="1145"/>
      <c r="DG7" s="1143" t="s">
        <v>603</v>
      </c>
      <c r="DH7" s="1144"/>
      <c r="DI7" s="1144"/>
      <c r="DJ7" s="1144"/>
      <c r="DK7" s="1145"/>
      <c r="DL7" s="1143" t="s">
        <v>600</v>
      </c>
      <c r="DM7" s="1144"/>
      <c r="DN7" s="1144"/>
      <c r="DO7" s="1144"/>
      <c r="DP7" s="1145"/>
      <c r="DQ7" s="1143" t="s">
        <v>600</v>
      </c>
      <c r="DR7" s="1144"/>
      <c r="DS7" s="1144"/>
      <c r="DT7" s="1144"/>
      <c r="DU7" s="1145"/>
      <c r="DV7" s="1170"/>
      <c r="DW7" s="1171"/>
      <c r="DX7" s="1171"/>
      <c r="DY7" s="1171"/>
      <c r="DZ7" s="1172"/>
      <c r="EA7" s="255"/>
    </row>
    <row r="8" spans="1:131" s="256" customFormat="1" ht="26.25" customHeight="1" x14ac:dyDescent="0.15">
      <c r="A8" s="262">
        <v>2</v>
      </c>
      <c r="B8" s="1092" t="s">
        <v>389</v>
      </c>
      <c r="C8" s="1093"/>
      <c r="D8" s="1093"/>
      <c r="E8" s="1093"/>
      <c r="F8" s="1093"/>
      <c r="G8" s="1093"/>
      <c r="H8" s="1093"/>
      <c r="I8" s="1093"/>
      <c r="J8" s="1093"/>
      <c r="K8" s="1093"/>
      <c r="L8" s="1093"/>
      <c r="M8" s="1093"/>
      <c r="N8" s="1093"/>
      <c r="O8" s="1093"/>
      <c r="P8" s="1094"/>
      <c r="Q8" s="1098">
        <v>14</v>
      </c>
      <c r="R8" s="1099"/>
      <c r="S8" s="1099"/>
      <c r="T8" s="1099"/>
      <c r="U8" s="1099"/>
      <c r="V8" s="1099">
        <v>10</v>
      </c>
      <c r="W8" s="1099"/>
      <c r="X8" s="1099"/>
      <c r="Y8" s="1099"/>
      <c r="Z8" s="1099"/>
      <c r="AA8" s="1099">
        <v>3</v>
      </c>
      <c r="AB8" s="1099"/>
      <c r="AC8" s="1099"/>
      <c r="AD8" s="1099"/>
      <c r="AE8" s="1100"/>
      <c r="AF8" s="1074">
        <v>3</v>
      </c>
      <c r="AG8" s="1075"/>
      <c r="AH8" s="1075"/>
      <c r="AI8" s="1075"/>
      <c r="AJ8" s="1076"/>
      <c r="AK8" s="1141" t="s">
        <v>583</v>
      </c>
      <c r="AL8" s="1142"/>
      <c r="AM8" s="1142"/>
      <c r="AN8" s="1142"/>
      <c r="AO8" s="1142"/>
      <c r="AP8" s="1142">
        <v>3</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592</v>
      </c>
      <c r="BT8" s="1070"/>
      <c r="BU8" s="1070"/>
      <c r="BV8" s="1070"/>
      <c r="BW8" s="1070"/>
      <c r="BX8" s="1070"/>
      <c r="BY8" s="1070"/>
      <c r="BZ8" s="1070"/>
      <c r="CA8" s="1070"/>
      <c r="CB8" s="1070"/>
      <c r="CC8" s="1070"/>
      <c r="CD8" s="1070"/>
      <c r="CE8" s="1070"/>
      <c r="CF8" s="1070"/>
      <c r="CG8" s="1071"/>
      <c r="CH8" s="1044">
        <v>1</v>
      </c>
      <c r="CI8" s="1045"/>
      <c r="CJ8" s="1045"/>
      <c r="CK8" s="1045"/>
      <c r="CL8" s="1046"/>
      <c r="CM8" s="1044">
        <v>153</v>
      </c>
      <c r="CN8" s="1045"/>
      <c r="CO8" s="1045"/>
      <c r="CP8" s="1045"/>
      <c r="CQ8" s="1046"/>
      <c r="CR8" s="1044">
        <v>101</v>
      </c>
      <c r="CS8" s="1045"/>
      <c r="CT8" s="1045"/>
      <c r="CU8" s="1045"/>
      <c r="CV8" s="1046"/>
      <c r="CW8" s="1044" t="s">
        <v>581</v>
      </c>
      <c r="CX8" s="1045"/>
      <c r="CY8" s="1045"/>
      <c r="CZ8" s="1045"/>
      <c r="DA8" s="1046"/>
      <c r="DB8" s="1044" t="s">
        <v>600</v>
      </c>
      <c r="DC8" s="1045"/>
      <c r="DD8" s="1045"/>
      <c r="DE8" s="1045"/>
      <c r="DF8" s="1046"/>
      <c r="DG8" s="1044" t="s">
        <v>600</v>
      </c>
      <c r="DH8" s="1045"/>
      <c r="DI8" s="1045"/>
      <c r="DJ8" s="1045"/>
      <c r="DK8" s="1046"/>
      <c r="DL8" s="1044" t="s">
        <v>602</v>
      </c>
      <c r="DM8" s="1045"/>
      <c r="DN8" s="1045"/>
      <c r="DO8" s="1045"/>
      <c r="DP8" s="1046"/>
      <c r="DQ8" s="1044" t="s">
        <v>600</v>
      </c>
      <c r="DR8" s="1045"/>
      <c r="DS8" s="1045"/>
      <c r="DT8" s="1045"/>
      <c r="DU8" s="1046"/>
      <c r="DV8" s="1047"/>
      <c r="DW8" s="1048"/>
      <c r="DX8" s="1048"/>
      <c r="DY8" s="1048"/>
      <c r="DZ8" s="1049"/>
      <c r="EA8" s="255"/>
    </row>
    <row r="9" spans="1:131" s="256" customFormat="1" ht="26.25" customHeight="1" x14ac:dyDescent="0.15">
      <c r="A9" s="262">
        <v>3</v>
      </c>
      <c r="B9" s="1092" t="s">
        <v>390</v>
      </c>
      <c r="C9" s="1093"/>
      <c r="D9" s="1093"/>
      <c r="E9" s="1093"/>
      <c r="F9" s="1093"/>
      <c r="G9" s="1093"/>
      <c r="H9" s="1093"/>
      <c r="I9" s="1093"/>
      <c r="J9" s="1093"/>
      <c r="K9" s="1093"/>
      <c r="L9" s="1093"/>
      <c r="M9" s="1093"/>
      <c r="N9" s="1093"/>
      <c r="O9" s="1093"/>
      <c r="P9" s="1094"/>
      <c r="Q9" s="1098">
        <v>43</v>
      </c>
      <c r="R9" s="1099"/>
      <c r="S9" s="1099"/>
      <c r="T9" s="1099"/>
      <c r="U9" s="1099"/>
      <c r="V9" s="1099">
        <v>36</v>
      </c>
      <c r="W9" s="1099"/>
      <c r="X9" s="1099"/>
      <c r="Y9" s="1099"/>
      <c r="Z9" s="1099"/>
      <c r="AA9" s="1099">
        <v>6</v>
      </c>
      <c r="AB9" s="1099"/>
      <c r="AC9" s="1099"/>
      <c r="AD9" s="1099"/>
      <c r="AE9" s="1100"/>
      <c r="AF9" s="1074">
        <v>6</v>
      </c>
      <c r="AG9" s="1075"/>
      <c r="AH9" s="1075"/>
      <c r="AI9" s="1075"/>
      <c r="AJ9" s="1076"/>
      <c r="AK9" s="1141" t="s">
        <v>583</v>
      </c>
      <c r="AL9" s="1142"/>
      <c r="AM9" s="1142"/>
      <c r="AN9" s="1142"/>
      <c r="AO9" s="1142"/>
      <c r="AP9" s="1142">
        <v>158</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593</v>
      </c>
      <c r="BT9" s="1070"/>
      <c r="BU9" s="1070"/>
      <c r="BV9" s="1070"/>
      <c r="BW9" s="1070"/>
      <c r="BX9" s="1070"/>
      <c r="BY9" s="1070"/>
      <c r="BZ9" s="1070"/>
      <c r="CA9" s="1070"/>
      <c r="CB9" s="1070"/>
      <c r="CC9" s="1070"/>
      <c r="CD9" s="1070"/>
      <c r="CE9" s="1070"/>
      <c r="CF9" s="1070"/>
      <c r="CG9" s="1071"/>
      <c r="CH9" s="1044">
        <v>0</v>
      </c>
      <c r="CI9" s="1045"/>
      <c r="CJ9" s="1045"/>
      <c r="CK9" s="1045"/>
      <c r="CL9" s="1046"/>
      <c r="CM9" s="1044">
        <v>120</v>
      </c>
      <c r="CN9" s="1045"/>
      <c r="CO9" s="1045"/>
      <c r="CP9" s="1045"/>
      <c r="CQ9" s="1046"/>
      <c r="CR9" s="1044">
        <v>55</v>
      </c>
      <c r="CS9" s="1045"/>
      <c r="CT9" s="1045"/>
      <c r="CU9" s="1045"/>
      <c r="CV9" s="1046"/>
      <c r="CW9" s="1044" t="s">
        <v>581</v>
      </c>
      <c r="CX9" s="1045"/>
      <c r="CY9" s="1045"/>
      <c r="CZ9" s="1045"/>
      <c r="DA9" s="1046"/>
      <c r="DB9" s="1044" t="s">
        <v>600</v>
      </c>
      <c r="DC9" s="1045"/>
      <c r="DD9" s="1045"/>
      <c r="DE9" s="1045"/>
      <c r="DF9" s="1046"/>
      <c r="DG9" s="1044" t="s">
        <v>600</v>
      </c>
      <c r="DH9" s="1045"/>
      <c r="DI9" s="1045"/>
      <c r="DJ9" s="1045"/>
      <c r="DK9" s="1046"/>
      <c r="DL9" s="1044" t="s">
        <v>602</v>
      </c>
      <c r="DM9" s="1045"/>
      <c r="DN9" s="1045"/>
      <c r="DO9" s="1045"/>
      <c r="DP9" s="1046"/>
      <c r="DQ9" s="1044" t="s">
        <v>600</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599</v>
      </c>
      <c r="BT10" s="1070"/>
      <c r="BU10" s="1070"/>
      <c r="BV10" s="1070"/>
      <c r="BW10" s="1070"/>
      <c r="BX10" s="1070"/>
      <c r="BY10" s="1070"/>
      <c r="BZ10" s="1070"/>
      <c r="CA10" s="1070"/>
      <c r="CB10" s="1070"/>
      <c r="CC10" s="1070"/>
      <c r="CD10" s="1070"/>
      <c r="CE10" s="1070"/>
      <c r="CF10" s="1070"/>
      <c r="CG10" s="1071"/>
      <c r="CH10" s="1044">
        <v>-5</v>
      </c>
      <c r="CI10" s="1045"/>
      <c r="CJ10" s="1045"/>
      <c r="CK10" s="1045"/>
      <c r="CL10" s="1046"/>
      <c r="CM10" s="1044">
        <v>121</v>
      </c>
      <c r="CN10" s="1045"/>
      <c r="CO10" s="1045"/>
      <c r="CP10" s="1045"/>
      <c r="CQ10" s="1046"/>
      <c r="CR10" s="1044">
        <v>31</v>
      </c>
      <c r="CS10" s="1045"/>
      <c r="CT10" s="1045"/>
      <c r="CU10" s="1045"/>
      <c r="CV10" s="1046"/>
      <c r="CW10" s="1044" t="s">
        <v>581</v>
      </c>
      <c r="CX10" s="1045"/>
      <c r="CY10" s="1045"/>
      <c r="CZ10" s="1045"/>
      <c r="DA10" s="1046"/>
      <c r="DB10" s="1044" t="s">
        <v>600</v>
      </c>
      <c r="DC10" s="1045"/>
      <c r="DD10" s="1045"/>
      <c r="DE10" s="1045"/>
      <c r="DF10" s="1046"/>
      <c r="DG10" s="1044" t="s">
        <v>600</v>
      </c>
      <c r="DH10" s="1045"/>
      <c r="DI10" s="1045"/>
      <c r="DJ10" s="1045"/>
      <c r="DK10" s="1046"/>
      <c r="DL10" s="1044" t="s">
        <v>602</v>
      </c>
      <c r="DM10" s="1045"/>
      <c r="DN10" s="1045"/>
      <c r="DO10" s="1045"/>
      <c r="DP10" s="1046"/>
      <c r="DQ10" s="1044" t="s">
        <v>600</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594</v>
      </c>
      <c r="BT11" s="1070"/>
      <c r="BU11" s="1070"/>
      <c r="BV11" s="1070"/>
      <c r="BW11" s="1070"/>
      <c r="BX11" s="1070"/>
      <c r="BY11" s="1070"/>
      <c r="BZ11" s="1070"/>
      <c r="CA11" s="1070"/>
      <c r="CB11" s="1070"/>
      <c r="CC11" s="1070"/>
      <c r="CD11" s="1070"/>
      <c r="CE11" s="1070"/>
      <c r="CF11" s="1070"/>
      <c r="CG11" s="1071"/>
      <c r="CH11" s="1044">
        <v>122</v>
      </c>
      <c r="CI11" s="1045"/>
      <c r="CJ11" s="1045"/>
      <c r="CK11" s="1045"/>
      <c r="CL11" s="1046"/>
      <c r="CM11" s="1044">
        <v>941</v>
      </c>
      <c r="CN11" s="1045"/>
      <c r="CO11" s="1045"/>
      <c r="CP11" s="1045"/>
      <c r="CQ11" s="1046"/>
      <c r="CR11" s="1044">
        <v>200</v>
      </c>
      <c r="CS11" s="1045"/>
      <c r="CT11" s="1045"/>
      <c r="CU11" s="1045"/>
      <c r="CV11" s="1046"/>
      <c r="CW11" s="1044" t="s">
        <v>581</v>
      </c>
      <c r="CX11" s="1045"/>
      <c r="CY11" s="1045"/>
      <c r="CZ11" s="1045"/>
      <c r="DA11" s="1046"/>
      <c r="DB11" s="1044">
        <v>90</v>
      </c>
      <c r="DC11" s="1045"/>
      <c r="DD11" s="1045"/>
      <c r="DE11" s="1045"/>
      <c r="DF11" s="1046"/>
      <c r="DG11" s="1044" t="s">
        <v>600</v>
      </c>
      <c r="DH11" s="1045"/>
      <c r="DI11" s="1045"/>
      <c r="DJ11" s="1045"/>
      <c r="DK11" s="1046"/>
      <c r="DL11" s="1044" t="s">
        <v>602</v>
      </c>
      <c r="DM11" s="1045"/>
      <c r="DN11" s="1045"/>
      <c r="DO11" s="1045"/>
      <c r="DP11" s="1046"/>
      <c r="DQ11" s="1044" t="s">
        <v>600</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595</v>
      </c>
      <c r="BT12" s="1070"/>
      <c r="BU12" s="1070"/>
      <c r="BV12" s="1070"/>
      <c r="BW12" s="1070"/>
      <c r="BX12" s="1070"/>
      <c r="BY12" s="1070"/>
      <c r="BZ12" s="1070"/>
      <c r="CA12" s="1070"/>
      <c r="CB12" s="1070"/>
      <c r="CC12" s="1070"/>
      <c r="CD12" s="1070"/>
      <c r="CE12" s="1070"/>
      <c r="CF12" s="1070"/>
      <c r="CG12" s="1071"/>
      <c r="CH12" s="1044">
        <v>-21</v>
      </c>
      <c r="CI12" s="1045"/>
      <c r="CJ12" s="1045"/>
      <c r="CK12" s="1045"/>
      <c r="CL12" s="1046"/>
      <c r="CM12" s="1044">
        <v>195</v>
      </c>
      <c r="CN12" s="1045"/>
      <c r="CO12" s="1045"/>
      <c r="CP12" s="1045"/>
      <c r="CQ12" s="1046"/>
      <c r="CR12" s="1044">
        <v>36</v>
      </c>
      <c r="CS12" s="1045"/>
      <c r="CT12" s="1045"/>
      <c r="CU12" s="1045"/>
      <c r="CV12" s="1046"/>
      <c r="CW12" s="1044" t="s">
        <v>581</v>
      </c>
      <c r="CX12" s="1045"/>
      <c r="CY12" s="1045"/>
      <c r="CZ12" s="1045"/>
      <c r="DA12" s="1046"/>
      <c r="DB12" s="1044" t="s">
        <v>600</v>
      </c>
      <c r="DC12" s="1045"/>
      <c r="DD12" s="1045"/>
      <c r="DE12" s="1045"/>
      <c r="DF12" s="1046"/>
      <c r="DG12" s="1044" t="s">
        <v>600</v>
      </c>
      <c r="DH12" s="1045"/>
      <c r="DI12" s="1045"/>
      <c r="DJ12" s="1045"/>
      <c r="DK12" s="1046"/>
      <c r="DL12" s="1044" t="s">
        <v>602</v>
      </c>
      <c r="DM12" s="1045"/>
      <c r="DN12" s="1045"/>
      <c r="DO12" s="1045"/>
      <c r="DP12" s="1046"/>
      <c r="DQ12" s="1044" t="s">
        <v>600</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t="s">
        <v>604</v>
      </c>
      <c r="BS13" s="1069" t="s">
        <v>596</v>
      </c>
      <c r="BT13" s="1070"/>
      <c r="BU13" s="1070"/>
      <c r="BV13" s="1070"/>
      <c r="BW13" s="1070"/>
      <c r="BX13" s="1070"/>
      <c r="BY13" s="1070"/>
      <c r="BZ13" s="1070"/>
      <c r="CA13" s="1070"/>
      <c r="CB13" s="1070"/>
      <c r="CC13" s="1070"/>
      <c r="CD13" s="1070"/>
      <c r="CE13" s="1070"/>
      <c r="CF13" s="1070"/>
      <c r="CG13" s="1071"/>
      <c r="CH13" s="1044">
        <v>109</v>
      </c>
      <c r="CI13" s="1045"/>
      <c r="CJ13" s="1045"/>
      <c r="CK13" s="1045"/>
      <c r="CL13" s="1046"/>
      <c r="CM13" s="1044">
        <v>1663</v>
      </c>
      <c r="CN13" s="1045"/>
      <c r="CO13" s="1045"/>
      <c r="CP13" s="1045"/>
      <c r="CQ13" s="1046"/>
      <c r="CR13" s="1044">
        <v>110</v>
      </c>
      <c r="CS13" s="1045"/>
      <c r="CT13" s="1045"/>
      <c r="CU13" s="1045"/>
      <c r="CV13" s="1046"/>
      <c r="CW13" s="1044">
        <v>12</v>
      </c>
      <c r="CX13" s="1045"/>
      <c r="CY13" s="1045"/>
      <c r="CZ13" s="1045"/>
      <c r="DA13" s="1046"/>
      <c r="DB13" s="1044" t="s">
        <v>600</v>
      </c>
      <c r="DC13" s="1045"/>
      <c r="DD13" s="1045"/>
      <c r="DE13" s="1045"/>
      <c r="DF13" s="1046"/>
      <c r="DG13" s="1044">
        <v>6617</v>
      </c>
      <c r="DH13" s="1045"/>
      <c r="DI13" s="1045"/>
      <c r="DJ13" s="1045"/>
      <c r="DK13" s="1046"/>
      <c r="DL13" s="1044" t="s">
        <v>602</v>
      </c>
      <c r="DM13" s="1045"/>
      <c r="DN13" s="1045"/>
      <c r="DO13" s="1045"/>
      <c r="DP13" s="1046"/>
      <c r="DQ13" s="1044" t="s">
        <v>600</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597</v>
      </c>
      <c r="BT14" s="1070"/>
      <c r="BU14" s="1070"/>
      <c r="BV14" s="1070"/>
      <c r="BW14" s="1070"/>
      <c r="BX14" s="1070"/>
      <c r="BY14" s="1070"/>
      <c r="BZ14" s="1070"/>
      <c r="CA14" s="1070"/>
      <c r="CB14" s="1070"/>
      <c r="CC14" s="1070"/>
      <c r="CD14" s="1070"/>
      <c r="CE14" s="1070"/>
      <c r="CF14" s="1070"/>
      <c r="CG14" s="1071"/>
      <c r="CH14" s="1044">
        <v>23</v>
      </c>
      <c r="CI14" s="1045"/>
      <c r="CJ14" s="1045"/>
      <c r="CK14" s="1045"/>
      <c r="CL14" s="1046"/>
      <c r="CM14" s="1044">
        <v>232</v>
      </c>
      <c r="CN14" s="1045"/>
      <c r="CO14" s="1045"/>
      <c r="CP14" s="1045"/>
      <c r="CQ14" s="1046"/>
      <c r="CR14" s="1044">
        <v>2</v>
      </c>
      <c r="CS14" s="1045"/>
      <c r="CT14" s="1045"/>
      <c r="CU14" s="1045"/>
      <c r="CV14" s="1046"/>
      <c r="CW14" s="1044">
        <v>62</v>
      </c>
      <c r="CX14" s="1045"/>
      <c r="CY14" s="1045"/>
      <c r="CZ14" s="1045"/>
      <c r="DA14" s="1046"/>
      <c r="DB14" s="1044" t="s">
        <v>600</v>
      </c>
      <c r="DC14" s="1045"/>
      <c r="DD14" s="1045"/>
      <c r="DE14" s="1045"/>
      <c r="DF14" s="1046"/>
      <c r="DG14" s="1044" t="s">
        <v>600</v>
      </c>
      <c r="DH14" s="1045"/>
      <c r="DI14" s="1045"/>
      <c r="DJ14" s="1045"/>
      <c r="DK14" s="1046"/>
      <c r="DL14" s="1044" t="s">
        <v>602</v>
      </c>
      <c r="DM14" s="1045"/>
      <c r="DN14" s="1045"/>
      <c r="DO14" s="1045"/>
      <c r="DP14" s="1046"/>
      <c r="DQ14" s="1044" t="s">
        <v>600</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598</v>
      </c>
      <c r="BT15" s="1070"/>
      <c r="BU15" s="1070"/>
      <c r="BV15" s="1070"/>
      <c r="BW15" s="1070"/>
      <c r="BX15" s="1070"/>
      <c r="BY15" s="1070"/>
      <c r="BZ15" s="1070"/>
      <c r="CA15" s="1070"/>
      <c r="CB15" s="1070"/>
      <c r="CC15" s="1070"/>
      <c r="CD15" s="1070"/>
      <c r="CE15" s="1070"/>
      <c r="CF15" s="1070"/>
      <c r="CG15" s="1071"/>
      <c r="CH15" s="1044">
        <v>6</v>
      </c>
      <c r="CI15" s="1045"/>
      <c r="CJ15" s="1045"/>
      <c r="CK15" s="1045"/>
      <c r="CL15" s="1046"/>
      <c r="CM15" s="1044">
        <v>33</v>
      </c>
      <c r="CN15" s="1045"/>
      <c r="CO15" s="1045"/>
      <c r="CP15" s="1045"/>
      <c r="CQ15" s="1046"/>
      <c r="CR15" s="1044">
        <v>3</v>
      </c>
      <c r="CS15" s="1045"/>
      <c r="CT15" s="1045"/>
      <c r="CU15" s="1045"/>
      <c r="CV15" s="1046"/>
      <c r="CW15" s="1044">
        <v>203</v>
      </c>
      <c r="CX15" s="1045"/>
      <c r="CY15" s="1045"/>
      <c r="CZ15" s="1045"/>
      <c r="DA15" s="1046"/>
      <c r="DB15" s="1044" t="s">
        <v>600</v>
      </c>
      <c r="DC15" s="1045"/>
      <c r="DD15" s="1045"/>
      <c r="DE15" s="1045"/>
      <c r="DF15" s="1046"/>
      <c r="DG15" s="1044" t="s">
        <v>600</v>
      </c>
      <c r="DH15" s="1045"/>
      <c r="DI15" s="1045"/>
      <c r="DJ15" s="1045"/>
      <c r="DK15" s="1046"/>
      <c r="DL15" s="1044" t="s">
        <v>602</v>
      </c>
      <c r="DM15" s="1045"/>
      <c r="DN15" s="1045"/>
      <c r="DO15" s="1045"/>
      <c r="DP15" s="1046"/>
      <c r="DQ15" s="1044" t="s">
        <v>600</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79490</v>
      </c>
      <c r="R23" s="1124"/>
      <c r="S23" s="1124"/>
      <c r="T23" s="1124"/>
      <c r="U23" s="1124"/>
      <c r="V23" s="1124">
        <v>76842</v>
      </c>
      <c r="W23" s="1124"/>
      <c r="X23" s="1124"/>
      <c r="Y23" s="1124"/>
      <c r="Z23" s="1124"/>
      <c r="AA23" s="1124">
        <v>2648</v>
      </c>
      <c r="AB23" s="1124"/>
      <c r="AC23" s="1124"/>
      <c r="AD23" s="1124"/>
      <c r="AE23" s="1125"/>
      <c r="AF23" s="1126">
        <v>1947</v>
      </c>
      <c r="AG23" s="1124"/>
      <c r="AH23" s="1124"/>
      <c r="AI23" s="1124"/>
      <c r="AJ23" s="1127"/>
      <c r="AK23" s="1128"/>
      <c r="AL23" s="1129"/>
      <c r="AM23" s="1129"/>
      <c r="AN23" s="1129"/>
      <c r="AO23" s="1129"/>
      <c r="AP23" s="1124">
        <v>60834</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21152</v>
      </c>
      <c r="R28" s="1109"/>
      <c r="S28" s="1109"/>
      <c r="T28" s="1109"/>
      <c r="U28" s="1109"/>
      <c r="V28" s="1109">
        <v>20936</v>
      </c>
      <c r="W28" s="1109"/>
      <c r="X28" s="1109"/>
      <c r="Y28" s="1109"/>
      <c r="Z28" s="1109"/>
      <c r="AA28" s="1109">
        <v>216</v>
      </c>
      <c r="AB28" s="1109"/>
      <c r="AC28" s="1109"/>
      <c r="AD28" s="1109"/>
      <c r="AE28" s="1110"/>
      <c r="AF28" s="1111">
        <v>216</v>
      </c>
      <c r="AG28" s="1109"/>
      <c r="AH28" s="1109"/>
      <c r="AI28" s="1109"/>
      <c r="AJ28" s="1112"/>
      <c r="AK28" s="1113">
        <v>1649</v>
      </c>
      <c r="AL28" s="1101"/>
      <c r="AM28" s="1101"/>
      <c r="AN28" s="1101"/>
      <c r="AO28" s="1101"/>
      <c r="AP28" s="1101" t="s">
        <v>581</v>
      </c>
      <c r="AQ28" s="1101"/>
      <c r="AR28" s="1101"/>
      <c r="AS28" s="1101"/>
      <c r="AT28" s="1101"/>
      <c r="AU28" s="1101" t="s">
        <v>581</v>
      </c>
      <c r="AV28" s="1101"/>
      <c r="AW28" s="1101"/>
      <c r="AX28" s="1101"/>
      <c r="AY28" s="1101"/>
      <c r="AZ28" s="1102" t="s">
        <v>581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2442</v>
      </c>
      <c r="R29" s="1099"/>
      <c r="S29" s="1099"/>
      <c r="T29" s="1099"/>
      <c r="U29" s="1099"/>
      <c r="V29" s="1099">
        <v>2433</v>
      </c>
      <c r="W29" s="1099"/>
      <c r="X29" s="1099"/>
      <c r="Y29" s="1099"/>
      <c r="Z29" s="1099"/>
      <c r="AA29" s="1099">
        <v>9</v>
      </c>
      <c r="AB29" s="1099"/>
      <c r="AC29" s="1099"/>
      <c r="AD29" s="1099"/>
      <c r="AE29" s="1100"/>
      <c r="AF29" s="1074">
        <v>9</v>
      </c>
      <c r="AG29" s="1075"/>
      <c r="AH29" s="1075"/>
      <c r="AI29" s="1075"/>
      <c r="AJ29" s="1076"/>
      <c r="AK29" s="1035">
        <v>468</v>
      </c>
      <c r="AL29" s="1026"/>
      <c r="AM29" s="1026"/>
      <c r="AN29" s="1026"/>
      <c r="AO29" s="1026"/>
      <c r="AP29" s="1026" t="s">
        <v>581</v>
      </c>
      <c r="AQ29" s="1026"/>
      <c r="AR29" s="1026"/>
      <c r="AS29" s="1026"/>
      <c r="AT29" s="1026"/>
      <c r="AU29" s="1026" t="s">
        <v>581</v>
      </c>
      <c r="AV29" s="1026"/>
      <c r="AW29" s="1026"/>
      <c r="AX29" s="1026"/>
      <c r="AY29" s="1026"/>
      <c r="AZ29" s="1097" t="s">
        <v>581</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16762</v>
      </c>
      <c r="R30" s="1099"/>
      <c r="S30" s="1099"/>
      <c r="T30" s="1099"/>
      <c r="U30" s="1099"/>
      <c r="V30" s="1099">
        <v>16405</v>
      </c>
      <c r="W30" s="1099"/>
      <c r="X30" s="1099"/>
      <c r="Y30" s="1099"/>
      <c r="Z30" s="1099"/>
      <c r="AA30" s="1099">
        <v>357</v>
      </c>
      <c r="AB30" s="1099"/>
      <c r="AC30" s="1099"/>
      <c r="AD30" s="1099"/>
      <c r="AE30" s="1100"/>
      <c r="AF30" s="1074">
        <v>357</v>
      </c>
      <c r="AG30" s="1075"/>
      <c r="AH30" s="1075"/>
      <c r="AI30" s="1075"/>
      <c r="AJ30" s="1076"/>
      <c r="AK30" s="1035">
        <v>2354</v>
      </c>
      <c r="AL30" s="1026"/>
      <c r="AM30" s="1026"/>
      <c r="AN30" s="1026"/>
      <c r="AO30" s="1026"/>
      <c r="AP30" s="1026" t="s">
        <v>581</v>
      </c>
      <c r="AQ30" s="1026"/>
      <c r="AR30" s="1026"/>
      <c r="AS30" s="1026"/>
      <c r="AT30" s="1026"/>
      <c r="AU30" s="1026" t="s">
        <v>581</v>
      </c>
      <c r="AV30" s="1026"/>
      <c r="AW30" s="1026"/>
      <c r="AX30" s="1026"/>
      <c r="AY30" s="1026"/>
      <c r="AZ30" s="1097" t="s">
        <v>581</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3820</v>
      </c>
      <c r="R31" s="1099"/>
      <c r="S31" s="1099"/>
      <c r="T31" s="1099"/>
      <c r="U31" s="1099"/>
      <c r="V31" s="1099">
        <v>3815</v>
      </c>
      <c r="W31" s="1099"/>
      <c r="X31" s="1099"/>
      <c r="Y31" s="1099"/>
      <c r="Z31" s="1099"/>
      <c r="AA31" s="1099">
        <v>5</v>
      </c>
      <c r="AB31" s="1099"/>
      <c r="AC31" s="1099"/>
      <c r="AD31" s="1099"/>
      <c r="AE31" s="1100"/>
      <c r="AF31" s="1074">
        <v>882</v>
      </c>
      <c r="AG31" s="1075"/>
      <c r="AH31" s="1075"/>
      <c r="AI31" s="1075"/>
      <c r="AJ31" s="1076"/>
      <c r="AK31" s="1035">
        <v>1946</v>
      </c>
      <c r="AL31" s="1026"/>
      <c r="AM31" s="1026"/>
      <c r="AN31" s="1026"/>
      <c r="AO31" s="1026"/>
      <c r="AP31" s="1026">
        <v>26259</v>
      </c>
      <c r="AQ31" s="1026"/>
      <c r="AR31" s="1026"/>
      <c r="AS31" s="1026"/>
      <c r="AT31" s="1026"/>
      <c r="AU31" s="1026">
        <v>18381</v>
      </c>
      <c r="AV31" s="1026"/>
      <c r="AW31" s="1026"/>
      <c r="AX31" s="1026"/>
      <c r="AY31" s="1026"/>
      <c r="AZ31" s="1097" t="s">
        <v>582</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292</v>
      </c>
      <c r="R32" s="1099"/>
      <c r="S32" s="1099"/>
      <c r="T32" s="1099"/>
      <c r="U32" s="1099"/>
      <c r="V32" s="1099">
        <v>266</v>
      </c>
      <c r="W32" s="1099"/>
      <c r="X32" s="1099"/>
      <c r="Y32" s="1099"/>
      <c r="Z32" s="1099"/>
      <c r="AA32" s="1099">
        <v>25</v>
      </c>
      <c r="AB32" s="1099"/>
      <c r="AC32" s="1099"/>
      <c r="AD32" s="1099"/>
      <c r="AE32" s="1100"/>
      <c r="AF32" s="1074">
        <v>22</v>
      </c>
      <c r="AG32" s="1075"/>
      <c r="AH32" s="1075"/>
      <c r="AI32" s="1075"/>
      <c r="AJ32" s="1076"/>
      <c r="AK32" s="1035" t="s">
        <v>583</v>
      </c>
      <c r="AL32" s="1026"/>
      <c r="AM32" s="1026"/>
      <c r="AN32" s="1026"/>
      <c r="AO32" s="1026"/>
      <c r="AP32" s="1026" t="s">
        <v>583</v>
      </c>
      <c r="AQ32" s="1026"/>
      <c r="AR32" s="1026"/>
      <c r="AS32" s="1026"/>
      <c r="AT32" s="1026"/>
      <c r="AU32" s="1026" t="s">
        <v>583</v>
      </c>
      <c r="AV32" s="1026"/>
      <c r="AW32" s="1026"/>
      <c r="AX32" s="1026"/>
      <c r="AY32" s="1026"/>
      <c r="AZ32" s="1097" t="s">
        <v>584</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1486</v>
      </c>
      <c r="AG63" s="1014"/>
      <c r="AH63" s="1014"/>
      <c r="AI63" s="1014"/>
      <c r="AJ63" s="1085"/>
      <c r="AK63" s="1086"/>
      <c r="AL63" s="1018"/>
      <c r="AM63" s="1018"/>
      <c r="AN63" s="1018"/>
      <c r="AO63" s="1018"/>
      <c r="AP63" s="1014">
        <v>26259</v>
      </c>
      <c r="AQ63" s="1014"/>
      <c r="AR63" s="1014"/>
      <c r="AS63" s="1014"/>
      <c r="AT63" s="1014"/>
      <c r="AU63" s="1014">
        <v>18381</v>
      </c>
      <c r="AV63" s="1014"/>
      <c r="AW63" s="1014"/>
      <c r="AX63" s="1014"/>
      <c r="AY63" s="1014"/>
      <c r="AZ63" s="1080"/>
      <c r="BA63" s="1080"/>
      <c r="BB63" s="1080"/>
      <c r="BC63" s="1080"/>
      <c r="BD63" s="1080"/>
      <c r="BE63" s="1015"/>
      <c r="BF63" s="1015"/>
      <c r="BG63" s="1015"/>
      <c r="BH63" s="1015"/>
      <c r="BI63" s="1016"/>
      <c r="BJ63" s="1081" t="s">
        <v>244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417</v>
      </c>
      <c r="W66" s="1057"/>
      <c r="X66" s="1057"/>
      <c r="Y66" s="1057"/>
      <c r="Z66" s="1058"/>
      <c r="AA66" s="1056" t="s">
        <v>399</v>
      </c>
      <c r="AB66" s="1057"/>
      <c r="AC66" s="1057"/>
      <c r="AD66" s="1057"/>
      <c r="AE66" s="1058"/>
      <c r="AF66" s="1062" t="s">
        <v>418</v>
      </c>
      <c r="AG66" s="1063"/>
      <c r="AH66" s="1063"/>
      <c r="AI66" s="1063"/>
      <c r="AJ66" s="1064"/>
      <c r="AK66" s="1056" t="s">
        <v>419</v>
      </c>
      <c r="AL66" s="1051"/>
      <c r="AM66" s="1051"/>
      <c r="AN66" s="1051"/>
      <c r="AO66" s="1052"/>
      <c r="AP66" s="1056" t="s">
        <v>420</v>
      </c>
      <c r="AQ66" s="1057"/>
      <c r="AR66" s="1057"/>
      <c r="AS66" s="1057"/>
      <c r="AT66" s="1058"/>
      <c r="AU66" s="1056" t="s">
        <v>421</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585</v>
      </c>
      <c r="C68" s="1041"/>
      <c r="D68" s="1041"/>
      <c r="E68" s="1041"/>
      <c r="F68" s="1041"/>
      <c r="G68" s="1041"/>
      <c r="H68" s="1041"/>
      <c r="I68" s="1041"/>
      <c r="J68" s="1041"/>
      <c r="K68" s="1041"/>
      <c r="L68" s="1041"/>
      <c r="M68" s="1041"/>
      <c r="N68" s="1041"/>
      <c r="O68" s="1041"/>
      <c r="P68" s="1042"/>
      <c r="Q68" s="1043">
        <v>3165</v>
      </c>
      <c r="R68" s="1037"/>
      <c r="S68" s="1037"/>
      <c r="T68" s="1037"/>
      <c r="U68" s="1037"/>
      <c r="V68" s="1037">
        <v>3145</v>
      </c>
      <c r="W68" s="1037"/>
      <c r="X68" s="1037"/>
      <c r="Y68" s="1037"/>
      <c r="Z68" s="1037"/>
      <c r="AA68" s="1037">
        <v>19</v>
      </c>
      <c r="AB68" s="1037"/>
      <c r="AC68" s="1037"/>
      <c r="AD68" s="1037"/>
      <c r="AE68" s="1037"/>
      <c r="AF68" s="1037">
        <v>19</v>
      </c>
      <c r="AG68" s="1037"/>
      <c r="AH68" s="1037"/>
      <c r="AI68" s="1037"/>
      <c r="AJ68" s="1037"/>
      <c r="AK68" s="1037">
        <v>40</v>
      </c>
      <c r="AL68" s="1037"/>
      <c r="AM68" s="1037"/>
      <c r="AN68" s="1037"/>
      <c r="AO68" s="1037"/>
      <c r="AP68" s="1037">
        <v>2612</v>
      </c>
      <c r="AQ68" s="1037"/>
      <c r="AR68" s="1037"/>
      <c r="AS68" s="1037"/>
      <c r="AT68" s="1037"/>
      <c r="AU68" s="1037">
        <v>1763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586</v>
      </c>
      <c r="C69" s="1030"/>
      <c r="D69" s="1030"/>
      <c r="E69" s="1030"/>
      <c r="F69" s="1030"/>
      <c r="G69" s="1030"/>
      <c r="H69" s="1030"/>
      <c r="I69" s="1030"/>
      <c r="J69" s="1030"/>
      <c r="K69" s="1030"/>
      <c r="L69" s="1030"/>
      <c r="M69" s="1030"/>
      <c r="N69" s="1030"/>
      <c r="O69" s="1030"/>
      <c r="P69" s="1031"/>
      <c r="Q69" s="1032">
        <v>5521</v>
      </c>
      <c r="R69" s="1026"/>
      <c r="S69" s="1026"/>
      <c r="T69" s="1026"/>
      <c r="U69" s="1026"/>
      <c r="V69" s="1026">
        <v>4998</v>
      </c>
      <c r="W69" s="1026"/>
      <c r="X69" s="1026"/>
      <c r="Y69" s="1026"/>
      <c r="Z69" s="1026"/>
      <c r="AA69" s="1026">
        <v>523</v>
      </c>
      <c r="AB69" s="1026"/>
      <c r="AC69" s="1026"/>
      <c r="AD69" s="1026"/>
      <c r="AE69" s="1026"/>
      <c r="AF69" s="1026">
        <v>523</v>
      </c>
      <c r="AG69" s="1026"/>
      <c r="AH69" s="1026"/>
      <c r="AI69" s="1026"/>
      <c r="AJ69" s="1026"/>
      <c r="AK69" s="1026">
        <v>750</v>
      </c>
      <c r="AL69" s="1026"/>
      <c r="AM69" s="1026"/>
      <c r="AN69" s="1026"/>
      <c r="AO69" s="1026"/>
      <c r="AP69" s="1026" t="s">
        <v>513</v>
      </c>
      <c r="AQ69" s="1026"/>
      <c r="AR69" s="1026"/>
      <c r="AS69" s="1026"/>
      <c r="AT69" s="1026"/>
      <c r="AU69" s="1026" t="s">
        <v>513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587</v>
      </c>
      <c r="C70" s="1030"/>
      <c r="D70" s="1030"/>
      <c r="E70" s="1030"/>
      <c r="F70" s="1030"/>
      <c r="G70" s="1030"/>
      <c r="H70" s="1030"/>
      <c r="I70" s="1030"/>
      <c r="J70" s="1030"/>
      <c r="K70" s="1030"/>
      <c r="L70" s="1030"/>
      <c r="M70" s="1030"/>
      <c r="N70" s="1030"/>
      <c r="O70" s="1030"/>
      <c r="P70" s="1031"/>
      <c r="Q70" s="1032">
        <v>188</v>
      </c>
      <c r="R70" s="1026"/>
      <c r="S70" s="1026"/>
      <c r="T70" s="1026"/>
      <c r="U70" s="1026"/>
      <c r="V70" s="1026">
        <v>154</v>
      </c>
      <c r="W70" s="1026"/>
      <c r="X70" s="1026"/>
      <c r="Y70" s="1026"/>
      <c r="Z70" s="1026"/>
      <c r="AA70" s="1026">
        <v>34</v>
      </c>
      <c r="AB70" s="1026"/>
      <c r="AC70" s="1026"/>
      <c r="AD70" s="1026"/>
      <c r="AE70" s="1026"/>
      <c r="AF70" s="1026">
        <v>34</v>
      </c>
      <c r="AG70" s="1026"/>
      <c r="AH70" s="1026"/>
      <c r="AI70" s="1026"/>
      <c r="AJ70" s="1026"/>
      <c r="AK70" s="1026">
        <v>40</v>
      </c>
      <c r="AL70" s="1026"/>
      <c r="AM70" s="1026"/>
      <c r="AN70" s="1026"/>
      <c r="AO70" s="1026"/>
      <c r="AP70" s="1026" t="s">
        <v>513</v>
      </c>
      <c r="AQ70" s="1026"/>
      <c r="AR70" s="1026"/>
      <c r="AS70" s="1026"/>
      <c r="AT70" s="1026"/>
      <c r="AU70" s="1026" t="s">
        <v>513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588</v>
      </c>
      <c r="C71" s="1030"/>
      <c r="D71" s="1030"/>
      <c r="E71" s="1030"/>
      <c r="F71" s="1030"/>
      <c r="G71" s="1030"/>
      <c r="H71" s="1030"/>
      <c r="I71" s="1030"/>
      <c r="J71" s="1030"/>
      <c r="K71" s="1030"/>
      <c r="L71" s="1030"/>
      <c r="M71" s="1030"/>
      <c r="N71" s="1030"/>
      <c r="O71" s="1030"/>
      <c r="P71" s="1031"/>
      <c r="Q71" s="1032">
        <v>95</v>
      </c>
      <c r="R71" s="1026"/>
      <c r="S71" s="1026"/>
      <c r="T71" s="1026"/>
      <c r="U71" s="1026"/>
      <c r="V71" s="1026">
        <v>85</v>
      </c>
      <c r="W71" s="1026"/>
      <c r="X71" s="1026"/>
      <c r="Y71" s="1026"/>
      <c r="Z71" s="1026"/>
      <c r="AA71" s="1026">
        <v>10</v>
      </c>
      <c r="AB71" s="1026"/>
      <c r="AC71" s="1026"/>
      <c r="AD71" s="1026"/>
      <c r="AE71" s="1026"/>
      <c r="AF71" s="1026">
        <v>10</v>
      </c>
      <c r="AG71" s="1026"/>
      <c r="AH71" s="1026"/>
      <c r="AI71" s="1026"/>
      <c r="AJ71" s="1026"/>
      <c r="AK71" s="1026" t="s">
        <v>513</v>
      </c>
      <c r="AL71" s="1026"/>
      <c r="AM71" s="1026"/>
      <c r="AN71" s="1026"/>
      <c r="AO71" s="1026"/>
      <c r="AP71" s="1026" t="s">
        <v>513</v>
      </c>
      <c r="AQ71" s="1026"/>
      <c r="AR71" s="1026"/>
      <c r="AS71" s="1026"/>
      <c r="AT71" s="1026"/>
      <c r="AU71" s="1026" t="s">
        <v>513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589</v>
      </c>
      <c r="C72" s="1030"/>
      <c r="D72" s="1030"/>
      <c r="E72" s="1030"/>
      <c r="F72" s="1030"/>
      <c r="G72" s="1030"/>
      <c r="H72" s="1030"/>
      <c r="I72" s="1030"/>
      <c r="J72" s="1030"/>
      <c r="K72" s="1030"/>
      <c r="L72" s="1030"/>
      <c r="M72" s="1030"/>
      <c r="N72" s="1030"/>
      <c r="O72" s="1030"/>
      <c r="P72" s="1031"/>
      <c r="Q72" s="1032">
        <v>244880</v>
      </c>
      <c r="R72" s="1026"/>
      <c r="S72" s="1026"/>
      <c r="T72" s="1026"/>
      <c r="U72" s="1026"/>
      <c r="V72" s="1026">
        <v>239644</v>
      </c>
      <c r="W72" s="1026"/>
      <c r="X72" s="1026"/>
      <c r="Y72" s="1026"/>
      <c r="Z72" s="1026"/>
      <c r="AA72" s="1026">
        <v>5236</v>
      </c>
      <c r="AB72" s="1026"/>
      <c r="AC72" s="1026"/>
      <c r="AD72" s="1026"/>
      <c r="AE72" s="1026"/>
      <c r="AF72" s="1026">
        <v>5236</v>
      </c>
      <c r="AG72" s="1026"/>
      <c r="AH72" s="1026"/>
      <c r="AI72" s="1026"/>
      <c r="AJ72" s="1026"/>
      <c r="AK72" s="1026">
        <v>1477</v>
      </c>
      <c r="AL72" s="1026"/>
      <c r="AM72" s="1026"/>
      <c r="AN72" s="1026"/>
      <c r="AO72" s="1026"/>
      <c r="AP72" s="1036" t="s">
        <v>513</v>
      </c>
      <c r="AQ72" s="1034"/>
      <c r="AR72" s="1034"/>
      <c r="AS72" s="1034"/>
      <c r="AT72" s="1035"/>
      <c r="AU72" s="1036" t="s">
        <v>513</v>
      </c>
      <c r="AV72" s="1034"/>
      <c r="AW72" s="1034"/>
      <c r="AX72" s="1034"/>
      <c r="AY72" s="1035"/>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590</v>
      </c>
      <c r="C73" s="1030"/>
      <c r="D73" s="1030"/>
      <c r="E73" s="1030"/>
      <c r="F73" s="1030"/>
      <c r="G73" s="1030"/>
      <c r="H73" s="1030"/>
      <c r="I73" s="1030"/>
      <c r="J73" s="1030"/>
      <c r="K73" s="1030"/>
      <c r="L73" s="1030"/>
      <c r="M73" s="1030"/>
      <c r="N73" s="1030"/>
      <c r="O73" s="1030"/>
      <c r="P73" s="1031"/>
      <c r="Q73" s="1032">
        <v>9324</v>
      </c>
      <c r="R73" s="1026"/>
      <c r="S73" s="1026"/>
      <c r="T73" s="1026"/>
      <c r="U73" s="1026"/>
      <c r="V73" s="1026">
        <v>8732</v>
      </c>
      <c r="W73" s="1026"/>
      <c r="X73" s="1026"/>
      <c r="Y73" s="1026"/>
      <c r="Z73" s="1026"/>
      <c r="AA73" s="1026">
        <v>593</v>
      </c>
      <c r="AB73" s="1026"/>
      <c r="AC73" s="1026"/>
      <c r="AD73" s="1026"/>
      <c r="AE73" s="1026"/>
      <c r="AF73" s="1026">
        <v>5293</v>
      </c>
      <c r="AG73" s="1026"/>
      <c r="AH73" s="1026"/>
      <c r="AI73" s="1026"/>
      <c r="AJ73" s="1026"/>
      <c r="AK73" s="1026" t="s">
        <v>513</v>
      </c>
      <c r="AL73" s="1026"/>
      <c r="AM73" s="1026"/>
      <c r="AN73" s="1026"/>
      <c r="AO73" s="1026"/>
      <c r="AP73" s="1026">
        <v>23412</v>
      </c>
      <c r="AQ73" s="1026"/>
      <c r="AR73" s="1026"/>
      <c r="AS73" s="1026"/>
      <c r="AT73" s="1026"/>
      <c r="AU73" s="1026" t="s">
        <v>513</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11116</v>
      </c>
      <c r="AG88" s="1014"/>
      <c r="AH88" s="1014"/>
      <c r="AI88" s="1014"/>
      <c r="AJ88" s="1014"/>
      <c r="AK88" s="1018"/>
      <c r="AL88" s="1018"/>
      <c r="AM88" s="1018"/>
      <c r="AN88" s="1018"/>
      <c r="AO88" s="1018"/>
      <c r="AP88" s="1014">
        <v>26024</v>
      </c>
      <c r="AQ88" s="1014"/>
      <c r="AR88" s="1014"/>
      <c r="AS88" s="1014"/>
      <c r="AT88" s="1014"/>
      <c r="AU88" s="1014">
        <v>1763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549</v>
      </c>
      <c r="CS102" s="1006"/>
      <c r="CT102" s="1006"/>
      <c r="CU102" s="1006"/>
      <c r="CV102" s="1007"/>
      <c r="CW102" s="1005">
        <v>317</v>
      </c>
      <c r="CX102" s="1006"/>
      <c r="CY102" s="1006"/>
      <c r="CZ102" s="1006"/>
      <c r="DA102" s="1007"/>
      <c r="DB102" s="1005">
        <v>90</v>
      </c>
      <c r="DC102" s="1006"/>
      <c r="DD102" s="1006"/>
      <c r="DE102" s="1006"/>
      <c r="DF102" s="1007"/>
      <c r="DG102" s="1005">
        <v>6617</v>
      </c>
      <c r="DH102" s="1006"/>
      <c r="DI102" s="1006"/>
      <c r="DJ102" s="1006"/>
      <c r="DK102" s="1007"/>
      <c r="DL102" s="1005" t="s">
        <v>610</v>
      </c>
      <c r="DM102" s="1006"/>
      <c r="DN102" s="1006"/>
      <c r="DO102" s="1006"/>
      <c r="DP102" s="1007"/>
      <c r="DQ102" s="1005" t="s">
        <v>610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308</v>
      </c>
      <c r="AG109" s="949"/>
      <c r="AH109" s="949"/>
      <c r="AI109" s="949"/>
      <c r="AJ109" s="950"/>
      <c r="AK109" s="951" t="s">
        <v>307</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308</v>
      </c>
      <c r="BW109" s="949"/>
      <c r="BX109" s="949"/>
      <c r="BY109" s="949"/>
      <c r="BZ109" s="950"/>
      <c r="CA109" s="951" t="s">
        <v>307</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308</v>
      </c>
      <c r="DM109" s="949"/>
      <c r="DN109" s="949"/>
      <c r="DO109" s="949"/>
      <c r="DP109" s="950"/>
      <c r="DQ109" s="951" t="s">
        <v>307</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7461182</v>
      </c>
      <c r="AB110" s="942"/>
      <c r="AC110" s="942"/>
      <c r="AD110" s="942"/>
      <c r="AE110" s="943"/>
      <c r="AF110" s="944">
        <v>7409829</v>
      </c>
      <c r="AG110" s="942"/>
      <c r="AH110" s="942"/>
      <c r="AI110" s="942"/>
      <c r="AJ110" s="943"/>
      <c r="AK110" s="944">
        <v>7359721</v>
      </c>
      <c r="AL110" s="942"/>
      <c r="AM110" s="942"/>
      <c r="AN110" s="942"/>
      <c r="AO110" s="943"/>
      <c r="AP110" s="945">
        <v>18.399999999999999</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69041240</v>
      </c>
      <c r="BR110" s="889"/>
      <c r="BS110" s="889"/>
      <c r="BT110" s="889"/>
      <c r="BU110" s="889"/>
      <c r="BV110" s="889">
        <v>65140284</v>
      </c>
      <c r="BW110" s="889"/>
      <c r="BX110" s="889"/>
      <c r="BY110" s="889"/>
      <c r="BZ110" s="889"/>
      <c r="CA110" s="889">
        <v>60832992</v>
      </c>
      <c r="CB110" s="889"/>
      <c r="CC110" s="889"/>
      <c r="CD110" s="889"/>
      <c r="CE110" s="889"/>
      <c r="CF110" s="913">
        <v>151.9</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244</v>
      </c>
      <c r="DM110" s="889"/>
      <c r="DN110" s="889"/>
      <c r="DO110" s="889"/>
      <c r="DP110" s="889"/>
      <c r="DQ110" s="889" t="s">
        <v>439</v>
      </c>
      <c r="DR110" s="889"/>
      <c r="DS110" s="889"/>
      <c r="DT110" s="889"/>
      <c r="DU110" s="889"/>
      <c r="DV110" s="890" t="s">
        <v>440</v>
      </c>
      <c r="DW110" s="890"/>
      <c r="DX110" s="890"/>
      <c r="DY110" s="890"/>
      <c r="DZ110" s="891"/>
    </row>
    <row r="111" spans="1:131" s="247"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440</v>
      </c>
      <c r="AG111" s="970"/>
      <c r="AH111" s="970"/>
      <c r="AI111" s="970"/>
      <c r="AJ111" s="971"/>
      <c r="AK111" s="972" t="s">
        <v>438</v>
      </c>
      <c r="AL111" s="970"/>
      <c r="AM111" s="970"/>
      <c r="AN111" s="970"/>
      <c r="AO111" s="971"/>
      <c r="AP111" s="973" t="s">
        <v>439</v>
      </c>
      <c r="AQ111" s="974"/>
      <c r="AR111" s="974"/>
      <c r="AS111" s="974"/>
      <c r="AT111" s="975"/>
      <c r="AU111" s="983"/>
      <c r="AV111" s="984"/>
      <c r="AW111" s="984"/>
      <c r="AX111" s="984"/>
      <c r="AY111" s="984"/>
      <c r="AZ111" s="859" t="s">
        <v>442</v>
      </c>
      <c r="BA111" s="794"/>
      <c r="BB111" s="794"/>
      <c r="BC111" s="794"/>
      <c r="BD111" s="794"/>
      <c r="BE111" s="794"/>
      <c r="BF111" s="794"/>
      <c r="BG111" s="794"/>
      <c r="BH111" s="794"/>
      <c r="BI111" s="794"/>
      <c r="BJ111" s="794"/>
      <c r="BK111" s="794"/>
      <c r="BL111" s="794"/>
      <c r="BM111" s="794"/>
      <c r="BN111" s="794"/>
      <c r="BO111" s="794"/>
      <c r="BP111" s="795"/>
      <c r="BQ111" s="860">
        <v>531223</v>
      </c>
      <c r="BR111" s="861"/>
      <c r="BS111" s="861"/>
      <c r="BT111" s="861"/>
      <c r="BU111" s="861"/>
      <c r="BV111" s="861">
        <v>489332</v>
      </c>
      <c r="BW111" s="861"/>
      <c r="BX111" s="861"/>
      <c r="BY111" s="861"/>
      <c r="BZ111" s="861"/>
      <c r="CA111" s="861">
        <v>458154</v>
      </c>
      <c r="CB111" s="861"/>
      <c r="CC111" s="861"/>
      <c r="CD111" s="861"/>
      <c r="CE111" s="861"/>
      <c r="CF111" s="922">
        <v>1.1000000000000001</v>
      </c>
      <c r="CG111" s="923"/>
      <c r="CH111" s="923"/>
      <c r="CI111" s="923"/>
      <c r="CJ111" s="923"/>
      <c r="CK111" s="978"/>
      <c r="CL111" s="865"/>
      <c r="CM111" s="868" t="s">
        <v>443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394</v>
      </c>
      <c r="DH111" s="861"/>
      <c r="DI111" s="861"/>
      <c r="DJ111" s="861"/>
      <c r="DK111" s="861"/>
      <c r="DL111" s="861" t="s">
        <v>440</v>
      </c>
      <c r="DM111" s="861"/>
      <c r="DN111" s="861"/>
      <c r="DO111" s="861"/>
      <c r="DP111" s="861"/>
      <c r="DQ111" s="861" t="s">
        <v>438</v>
      </c>
      <c r="DR111" s="861"/>
      <c r="DS111" s="861"/>
      <c r="DT111" s="861"/>
      <c r="DU111" s="861"/>
      <c r="DV111" s="838" t="s">
        <v>438</v>
      </c>
      <c r="DW111" s="838"/>
      <c r="DX111" s="838"/>
      <c r="DY111" s="838"/>
      <c r="DZ111" s="839"/>
    </row>
    <row r="112" spans="1:131" s="247" customFormat="1" ht="26.25" customHeight="1" x14ac:dyDescent="0.15">
      <c r="A112" s="963" t="s">
        <v>444</v>
      </c>
      <c r="B112" s="964"/>
      <c r="C112" s="794" t="s">
        <v>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83333</v>
      </c>
      <c r="AB112" s="824"/>
      <c r="AC112" s="824"/>
      <c r="AD112" s="824"/>
      <c r="AE112" s="825"/>
      <c r="AF112" s="826">
        <v>66667</v>
      </c>
      <c r="AG112" s="824"/>
      <c r="AH112" s="824"/>
      <c r="AI112" s="824"/>
      <c r="AJ112" s="825"/>
      <c r="AK112" s="826">
        <v>50000</v>
      </c>
      <c r="AL112" s="824"/>
      <c r="AM112" s="824"/>
      <c r="AN112" s="824"/>
      <c r="AO112" s="825"/>
      <c r="AP112" s="871">
        <v>0.1</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22394135</v>
      </c>
      <c r="BR112" s="861"/>
      <c r="BS112" s="861"/>
      <c r="BT112" s="861"/>
      <c r="BU112" s="861"/>
      <c r="BV112" s="861">
        <v>20450549</v>
      </c>
      <c r="BW112" s="861"/>
      <c r="BX112" s="861"/>
      <c r="BY112" s="861"/>
      <c r="BZ112" s="861"/>
      <c r="CA112" s="861">
        <v>18381218</v>
      </c>
      <c r="CB112" s="861"/>
      <c r="CC112" s="861"/>
      <c r="CD112" s="861"/>
      <c r="CE112" s="861"/>
      <c r="CF112" s="922">
        <v>45.9</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440</v>
      </c>
      <c r="DH112" s="861"/>
      <c r="DI112" s="861"/>
      <c r="DJ112" s="861"/>
      <c r="DK112" s="861"/>
      <c r="DL112" s="861" t="s">
        <v>438</v>
      </c>
      <c r="DM112" s="861"/>
      <c r="DN112" s="861"/>
      <c r="DO112" s="861"/>
      <c r="DP112" s="861"/>
      <c r="DQ112" s="861" t="s">
        <v>394</v>
      </c>
      <c r="DR112" s="861"/>
      <c r="DS112" s="861"/>
      <c r="DT112" s="861"/>
      <c r="DU112" s="861"/>
      <c r="DV112" s="838" t="s">
        <v>244</v>
      </c>
      <c r="DW112" s="838"/>
      <c r="DX112" s="838"/>
      <c r="DY112" s="838"/>
      <c r="DZ112" s="839"/>
    </row>
    <row r="113" spans="1:130" s="247" customFormat="1" ht="26.25" customHeight="1" x14ac:dyDescent="0.15">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1708414</v>
      </c>
      <c r="AB113" s="970"/>
      <c r="AC113" s="970"/>
      <c r="AD113" s="970"/>
      <c r="AE113" s="971"/>
      <c r="AF113" s="972">
        <v>1660985</v>
      </c>
      <c r="AG113" s="970"/>
      <c r="AH113" s="970"/>
      <c r="AI113" s="970"/>
      <c r="AJ113" s="971"/>
      <c r="AK113" s="972">
        <v>1443753</v>
      </c>
      <c r="AL113" s="970"/>
      <c r="AM113" s="970"/>
      <c r="AN113" s="970"/>
      <c r="AO113" s="971"/>
      <c r="AP113" s="973">
        <v>3.6</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v>113141</v>
      </c>
      <c r="BR113" s="861"/>
      <c r="BS113" s="861"/>
      <c r="BT113" s="861"/>
      <c r="BU113" s="861"/>
      <c r="BV113" s="861">
        <v>629021</v>
      </c>
      <c r="BW113" s="861"/>
      <c r="BX113" s="861"/>
      <c r="BY113" s="861"/>
      <c r="BZ113" s="861"/>
      <c r="CA113" s="861">
        <v>1763488</v>
      </c>
      <c r="CB113" s="861"/>
      <c r="CC113" s="861"/>
      <c r="CD113" s="861"/>
      <c r="CE113" s="861"/>
      <c r="CF113" s="922">
        <v>4.4000000000000004</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244</v>
      </c>
      <c r="DH113" s="824"/>
      <c r="DI113" s="824"/>
      <c r="DJ113" s="824"/>
      <c r="DK113" s="825"/>
      <c r="DL113" s="826" t="s">
        <v>440</v>
      </c>
      <c r="DM113" s="824"/>
      <c r="DN113" s="824"/>
      <c r="DO113" s="824"/>
      <c r="DP113" s="825"/>
      <c r="DQ113" s="826" t="s">
        <v>440</v>
      </c>
      <c r="DR113" s="824"/>
      <c r="DS113" s="824"/>
      <c r="DT113" s="824"/>
      <c r="DU113" s="825"/>
      <c r="DV113" s="871" t="s">
        <v>438</v>
      </c>
      <c r="DW113" s="872"/>
      <c r="DX113" s="872"/>
      <c r="DY113" s="872"/>
      <c r="DZ113" s="873"/>
    </row>
    <row r="114" spans="1:130" s="247" customFormat="1" ht="26.25" customHeight="1" x14ac:dyDescent="0.1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114351</v>
      </c>
      <c r="AB114" s="824"/>
      <c r="AC114" s="824"/>
      <c r="AD114" s="824"/>
      <c r="AE114" s="825"/>
      <c r="AF114" s="826">
        <v>114351</v>
      </c>
      <c r="AG114" s="824"/>
      <c r="AH114" s="824"/>
      <c r="AI114" s="824"/>
      <c r="AJ114" s="825"/>
      <c r="AK114" s="826">
        <v>988</v>
      </c>
      <c r="AL114" s="824"/>
      <c r="AM114" s="824"/>
      <c r="AN114" s="824"/>
      <c r="AO114" s="825"/>
      <c r="AP114" s="871">
        <v>0</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11599374</v>
      </c>
      <c r="BR114" s="861"/>
      <c r="BS114" s="861"/>
      <c r="BT114" s="861"/>
      <c r="BU114" s="861"/>
      <c r="BV114" s="861">
        <v>11487725</v>
      </c>
      <c r="BW114" s="861"/>
      <c r="BX114" s="861"/>
      <c r="BY114" s="861"/>
      <c r="BZ114" s="861"/>
      <c r="CA114" s="861">
        <v>11518143</v>
      </c>
      <c r="CB114" s="861"/>
      <c r="CC114" s="861"/>
      <c r="CD114" s="861"/>
      <c r="CE114" s="861"/>
      <c r="CF114" s="922">
        <v>28.8</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438</v>
      </c>
      <c r="DH114" s="824"/>
      <c r="DI114" s="824"/>
      <c r="DJ114" s="824"/>
      <c r="DK114" s="825"/>
      <c r="DL114" s="826" t="s">
        <v>244</v>
      </c>
      <c r="DM114" s="824"/>
      <c r="DN114" s="824"/>
      <c r="DO114" s="824"/>
      <c r="DP114" s="825"/>
      <c r="DQ114" s="826" t="s">
        <v>440</v>
      </c>
      <c r="DR114" s="824"/>
      <c r="DS114" s="824"/>
      <c r="DT114" s="824"/>
      <c r="DU114" s="825"/>
      <c r="DV114" s="871" t="s">
        <v>244</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47014</v>
      </c>
      <c r="AB115" s="970"/>
      <c r="AC115" s="970"/>
      <c r="AD115" s="970"/>
      <c r="AE115" s="971"/>
      <c r="AF115" s="972">
        <v>37921</v>
      </c>
      <c r="AG115" s="970"/>
      <c r="AH115" s="970"/>
      <c r="AI115" s="970"/>
      <c r="AJ115" s="971"/>
      <c r="AK115" s="972">
        <v>32290</v>
      </c>
      <c r="AL115" s="970"/>
      <c r="AM115" s="970"/>
      <c r="AN115" s="970"/>
      <c r="AO115" s="971"/>
      <c r="AP115" s="973">
        <v>0.1</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v>90325</v>
      </c>
      <c r="BR115" s="861"/>
      <c r="BS115" s="861"/>
      <c r="BT115" s="861"/>
      <c r="BU115" s="861"/>
      <c r="BV115" s="861">
        <v>96434</v>
      </c>
      <c r="BW115" s="861"/>
      <c r="BX115" s="861"/>
      <c r="BY115" s="861"/>
      <c r="BZ115" s="861"/>
      <c r="CA115" s="861">
        <v>38465</v>
      </c>
      <c r="CB115" s="861"/>
      <c r="CC115" s="861"/>
      <c r="CD115" s="861"/>
      <c r="CE115" s="861"/>
      <c r="CF115" s="922">
        <v>0.1</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335425</v>
      </c>
      <c r="DH115" s="824"/>
      <c r="DI115" s="824"/>
      <c r="DJ115" s="824"/>
      <c r="DK115" s="825"/>
      <c r="DL115" s="826">
        <v>331455</v>
      </c>
      <c r="DM115" s="824"/>
      <c r="DN115" s="824"/>
      <c r="DO115" s="824"/>
      <c r="DP115" s="825"/>
      <c r="DQ115" s="826">
        <v>332567</v>
      </c>
      <c r="DR115" s="824"/>
      <c r="DS115" s="824"/>
      <c r="DT115" s="824"/>
      <c r="DU115" s="825"/>
      <c r="DV115" s="871">
        <v>0.8</v>
      </c>
      <c r="DW115" s="872"/>
      <c r="DX115" s="872"/>
      <c r="DY115" s="872"/>
      <c r="DZ115" s="873"/>
    </row>
    <row r="116" spans="1:130" s="247" customFormat="1" ht="26.25" customHeight="1" x14ac:dyDescent="0.1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438</v>
      </c>
      <c r="AB116" s="824"/>
      <c r="AC116" s="824"/>
      <c r="AD116" s="824"/>
      <c r="AE116" s="825"/>
      <c r="AF116" s="826" t="s">
        <v>438</v>
      </c>
      <c r="AG116" s="824"/>
      <c r="AH116" s="824"/>
      <c r="AI116" s="824"/>
      <c r="AJ116" s="825"/>
      <c r="AK116" s="826" t="s">
        <v>440</v>
      </c>
      <c r="AL116" s="824"/>
      <c r="AM116" s="824"/>
      <c r="AN116" s="824"/>
      <c r="AO116" s="825"/>
      <c r="AP116" s="871" t="s">
        <v>438</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60" t="s">
        <v>438</v>
      </c>
      <c r="BR116" s="861"/>
      <c r="BS116" s="861"/>
      <c r="BT116" s="861"/>
      <c r="BU116" s="861"/>
      <c r="BV116" s="861" t="s">
        <v>440</v>
      </c>
      <c r="BW116" s="861"/>
      <c r="BX116" s="861"/>
      <c r="BY116" s="861"/>
      <c r="BZ116" s="861"/>
      <c r="CA116" s="861" t="s">
        <v>438</v>
      </c>
      <c r="CB116" s="861"/>
      <c r="CC116" s="861"/>
      <c r="CD116" s="861"/>
      <c r="CE116" s="861"/>
      <c r="CF116" s="922" t="s">
        <v>440</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440</v>
      </c>
      <c r="DH116" s="824"/>
      <c r="DI116" s="824"/>
      <c r="DJ116" s="824"/>
      <c r="DK116" s="825"/>
      <c r="DL116" s="826" t="s">
        <v>440</v>
      </c>
      <c r="DM116" s="824"/>
      <c r="DN116" s="824"/>
      <c r="DO116" s="824"/>
      <c r="DP116" s="825"/>
      <c r="DQ116" s="826" t="s">
        <v>440</v>
      </c>
      <c r="DR116" s="824"/>
      <c r="DS116" s="824"/>
      <c r="DT116" s="824"/>
      <c r="DU116" s="825"/>
      <c r="DV116" s="871" t="s">
        <v>438</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9414294</v>
      </c>
      <c r="AB117" s="956"/>
      <c r="AC117" s="956"/>
      <c r="AD117" s="956"/>
      <c r="AE117" s="957"/>
      <c r="AF117" s="958">
        <v>9289753</v>
      </c>
      <c r="AG117" s="956"/>
      <c r="AH117" s="956"/>
      <c r="AI117" s="956"/>
      <c r="AJ117" s="957"/>
      <c r="AK117" s="958">
        <v>8886752</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60" t="s">
        <v>440</v>
      </c>
      <c r="BR117" s="861"/>
      <c r="BS117" s="861"/>
      <c r="BT117" s="861"/>
      <c r="BU117" s="861"/>
      <c r="BV117" s="861" t="s">
        <v>394</v>
      </c>
      <c r="BW117" s="861"/>
      <c r="BX117" s="861"/>
      <c r="BY117" s="861"/>
      <c r="BZ117" s="861"/>
      <c r="CA117" s="861" t="s">
        <v>440</v>
      </c>
      <c r="CB117" s="861"/>
      <c r="CC117" s="861"/>
      <c r="CD117" s="861"/>
      <c r="CE117" s="861"/>
      <c r="CF117" s="922" t="s">
        <v>438</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244</v>
      </c>
      <c r="DH117" s="824"/>
      <c r="DI117" s="824"/>
      <c r="DJ117" s="824"/>
      <c r="DK117" s="825"/>
      <c r="DL117" s="826" t="s">
        <v>438</v>
      </c>
      <c r="DM117" s="824"/>
      <c r="DN117" s="824"/>
      <c r="DO117" s="824"/>
      <c r="DP117" s="825"/>
      <c r="DQ117" s="826" t="s">
        <v>440</v>
      </c>
      <c r="DR117" s="824"/>
      <c r="DS117" s="824"/>
      <c r="DT117" s="824"/>
      <c r="DU117" s="825"/>
      <c r="DV117" s="871" t="s">
        <v>439</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308</v>
      </c>
      <c r="AG118" s="949"/>
      <c r="AH118" s="949"/>
      <c r="AI118" s="949"/>
      <c r="AJ118" s="950"/>
      <c r="AK118" s="951" t="s">
        <v>307</v>
      </c>
      <c r="AL118" s="949"/>
      <c r="AM118" s="949"/>
      <c r="AN118" s="949"/>
      <c r="AO118" s="950"/>
      <c r="AP118" s="952" t="s">
        <v>432</v>
      </c>
      <c r="AQ118" s="953"/>
      <c r="AR118" s="953"/>
      <c r="AS118" s="953"/>
      <c r="AT118" s="954"/>
      <c r="AU118" s="983"/>
      <c r="AV118" s="984"/>
      <c r="AW118" s="984"/>
      <c r="AX118" s="984"/>
      <c r="AY118" s="984"/>
      <c r="AZ118" s="926" t="s">
        <v>463</v>
      </c>
      <c r="BA118" s="927"/>
      <c r="BB118" s="927"/>
      <c r="BC118" s="927"/>
      <c r="BD118" s="927"/>
      <c r="BE118" s="927"/>
      <c r="BF118" s="927"/>
      <c r="BG118" s="927"/>
      <c r="BH118" s="927"/>
      <c r="BI118" s="927"/>
      <c r="BJ118" s="927"/>
      <c r="BK118" s="927"/>
      <c r="BL118" s="927"/>
      <c r="BM118" s="927"/>
      <c r="BN118" s="927"/>
      <c r="BO118" s="927"/>
      <c r="BP118" s="928"/>
      <c r="BQ118" s="929" t="s">
        <v>438</v>
      </c>
      <c r="BR118" s="892"/>
      <c r="BS118" s="892"/>
      <c r="BT118" s="892"/>
      <c r="BU118" s="892"/>
      <c r="BV118" s="892" t="s">
        <v>244</v>
      </c>
      <c r="BW118" s="892"/>
      <c r="BX118" s="892"/>
      <c r="BY118" s="892"/>
      <c r="BZ118" s="892"/>
      <c r="CA118" s="892" t="s">
        <v>440</v>
      </c>
      <c r="CB118" s="892"/>
      <c r="CC118" s="892"/>
      <c r="CD118" s="892"/>
      <c r="CE118" s="892"/>
      <c r="CF118" s="922" t="s">
        <v>394</v>
      </c>
      <c r="CG118" s="923"/>
      <c r="CH118" s="923"/>
      <c r="CI118" s="923"/>
      <c r="CJ118" s="923"/>
      <c r="CK118" s="978"/>
      <c r="CL118" s="865"/>
      <c r="CM118" s="868" t="s">
        <v>464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394</v>
      </c>
      <c r="DH118" s="824"/>
      <c r="DI118" s="824"/>
      <c r="DJ118" s="824"/>
      <c r="DK118" s="825"/>
      <c r="DL118" s="826" t="s">
        <v>438</v>
      </c>
      <c r="DM118" s="824"/>
      <c r="DN118" s="824"/>
      <c r="DO118" s="824"/>
      <c r="DP118" s="825"/>
      <c r="DQ118" s="826" t="s">
        <v>438</v>
      </c>
      <c r="DR118" s="824"/>
      <c r="DS118" s="824"/>
      <c r="DT118" s="824"/>
      <c r="DU118" s="825"/>
      <c r="DV118" s="871" t="s">
        <v>440</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438</v>
      </c>
      <c r="AB119" s="942"/>
      <c r="AC119" s="942"/>
      <c r="AD119" s="942"/>
      <c r="AE119" s="943"/>
      <c r="AF119" s="944" t="s">
        <v>438</v>
      </c>
      <c r="AG119" s="942"/>
      <c r="AH119" s="942"/>
      <c r="AI119" s="942"/>
      <c r="AJ119" s="943"/>
      <c r="AK119" s="944" t="s">
        <v>244</v>
      </c>
      <c r="AL119" s="942"/>
      <c r="AM119" s="942"/>
      <c r="AN119" s="942"/>
      <c r="AO119" s="943"/>
      <c r="AP119" s="945" t="s">
        <v>438</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465</v>
      </c>
      <c r="BP119" s="925"/>
      <c r="BQ119" s="929">
        <v>103769438</v>
      </c>
      <c r="BR119" s="892"/>
      <c r="BS119" s="892"/>
      <c r="BT119" s="892"/>
      <c r="BU119" s="892"/>
      <c r="BV119" s="892">
        <v>98293345</v>
      </c>
      <c r="BW119" s="892"/>
      <c r="BX119" s="892"/>
      <c r="BY119" s="892"/>
      <c r="BZ119" s="892"/>
      <c r="CA119" s="892">
        <v>92992460</v>
      </c>
      <c r="CB119" s="892"/>
      <c r="CC119" s="892"/>
      <c r="CD119" s="892"/>
      <c r="CE119" s="892"/>
      <c r="CF119" s="790"/>
      <c r="CG119" s="791"/>
      <c r="CH119" s="791"/>
      <c r="CI119" s="791"/>
      <c r="CJ119" s="881"/>
      <c r="CK119" s="979"/>
      <c r="CL119" s="867"/>
      <c r="CM119" s="885" t="s">
        <v>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195798</v>
      </c>
      <c r="DH119" s="807"/>
      <c r="DI119" s="807"/>
      <c r="DJ119" s="807"/>
      <c r="DK119" s="808"/>
      <c r="DL119" s="809">
        <v>157877</v>
      </c>
      <c r="DM119" s="807"/>
      <c r="DN119" s="807"/>
      <c r="DO119" s="807"/>
      <c r="DP119" s="808"/>
      <c r="DQ119" s="809">
        <v>125587</v>
      </c>
      <c r="DR119" s="807"/>
      <c r="DS119" s="807"/>
      <c r="DT119" s="807"/>
      <c r="DU119" s="808"/>
      <c r="DV119" s="895">
        <v>0.3</v>
      </c>
      <c r="DW119" s="896"/>
      <c r="DX119" s="896"/>
      <c r="DY119" s="896"/>
      <c r="DZ119" s="897"/>
    </row>
    <row r="120" spans="1:130" s="247" customFormat="1" ht="26.25" customHeight="1" x14ac:dyDescent="0.15">
      <c r="A120" s="864"/>
      <c r="B120" s="865"/>
      <c r="C120" s="868" t="s">
        <v>443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438</v>
      </c>
      <c r="AB120" s="824"/>
      <c r="AC120" s="824"/>
      <c r="AD120" s="824"/>
      <c r="AE120" s="825"/>
      <c r="AF120" s="826" t="s">
        <v>440</v>
      </c>
      <c r="AG120" s="824"/>
      <c r="AH120" s="824"/>
      <c r="AI120" s="824"/>
      <c r="AJ120" s="825"/>
      <c r="AK120" s="826" t="s">
        <v>438</v>
      </c>
      <c r="AL120" s="824"/>
      <c r="AM120" s="824"/>
      <c r="AN120" s="824"/>
      <c r="AO120" s="825"/>
      <c r="AP120" s="871" t="s">
        <v>438</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12797768</v>
      </c>
      <c r="BR120" s="889"/>
      <c r="BS120" s="889"/>
      <c r="BT120" s="889"/>
      <c r="BU120" s="889"/>
      <c r="BV120" s="889">
        <v>14607958</v>
      </c>
      <c r="BW120" s="889"/>
      <c r="BX120" s="889"/>
      <c r="BY120" s="889"/>
      <c r="BZ120" s="889"/>
      <c r="CA120" s="889">
        <v>12506809</v>
      </c>
      <c r="CB120" s="889"/>
      <c r="CC120" s="889"/>
      <c r="CD120" s="889"/>
      <c r="CE120" s="889"/>
      <c r="CF120" s="913">
        <v>31.2</v>
      </c>
      <c r="CG120" s="914"/>
      <c r="CH120" s="914"/>
      <c r="CI120" s="914"/>
      <c r="CJ120" s="914"/>
      <c r="CK120" s="915" t="s">
        <v>469</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v>22394135</v>
      </c>
      <c r="DH120" s="889"/>
      <c r="DI120" s="889"/>
      <c r="DJ120" s="889"/>
      <c r="DK120" s="889"/>
      <c r="DL120" s="889">
        <v>20450549</v>
      </c>
      <c r="DM120" s="889"/>
      <c r="DN120" s="889"/>
      <c r="DO120" s="889"/>
      <c r="DP120" s="889"/>
      <c r="DQ120" s="889">
        <v>18381218</v>
      </c>
      <c r="DR120" s="889"/>
      <c r="DS120" s="889"/>
      <c r="DT120" s="889"/>
      <c r="DU120" s="889"/>
      <c r="DV120" s="890">
        <v>45.9</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438</v>
      </c>
      <c r="AB121" s="824"/>
      <c r="AC121" s="824"/>
      <c r="AD121" s="824"/>
      <c r="AE121" s="825"/>
      <c r="AF121" s="826" t="s">
        <v>438</v>
      </c>
      <c r="AG121" s="824"/>
      <c r="AH121" s="824"/>
      <c r="AI121" s="824"/>
      <c r="AJ121" s="825"/>
      <c r="AK121" s="826" t="s">
        <v>440</v>
      </c>
      <c r="AL121" s="824"/>
      <c r="AM121" s="824"/>
      <c r="AN121" s="824"/>
      <c r="AO121" s="825"/>
      <c r="AP121" s="871" t="s">
        <v>438</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10058423</v>
      </c>
      <c r="BR121" s="861"/>
      <c r="BS121" s="861"/>
      <c r="BT121" s="861"/>
      <c r="BU121" s="861"/>
      <c r="BV121" s="861">
        <v>9962456</v>
      </c>
      <c r="BW121" s="861"/>
      <c r="BX121" s="861"/>
      <c r="BY121" s="861"/>
      <c r="BZ121" s="861"/>
      <c r="CA121" s="861">
        <v>10425793</v>
      </c>
      <c r="CB121" s="861"/>
      <c r="CC121" s="861"/>
      <c r="CD121" s="861"/>
      <c r="CE121" s="861"/>
      <c r="CF121" s="922">
        <v>26</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t="s">
        <v>244</v>
      </c>
      <c r="DH121" s="861"/>
      <c r="DI121" s="861"/>
      <c r="DJ121" s="861"/>
      <c r="DK121" s="861"/>
      <c r="DL121" s="861" t="s">
        <v>440</v>
      </c>
      <c r="DM121" s="861"/>
      <c r="DN121" s="861"/>
      <c r="DO121" s="861"/>
      <c r="DP121" s="861"/>
      <c r="DQ121" s="861" t="s">
        <v>440</v>
      </c>
      <c r="DR121" s="861"/>
      <c r="DS121" s="861"/>
      <c r="DT121" s="861"/>
      <c r="DU121" s="861"/>
      <c r="DV121" s="838" t="s">
        <v>394</v>
      </c>
      <c r="DW121" s="838"/>
      <c r="DX121" s="838"/>
      <c r="DY121" s="838"/>
      <c r="DZ121" s="839"/>
    </row>
    <row r="122" spans="1:130" s="247" customFormat="1" ht="26.25" customHeight="1" x14ac:dyDescent="0.1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438</v>
      </c>
      <c r="AB122" s="824"/>
      <c r="AC122" s="824"/>
      <c r="AD122" s="824"/>
      <c r="AE122" s="825"/>
      <c r="AF122" s="826" t="s">
        <v>244</v>
      </c>
      <c r="AG122" s="824"/>
      <c r="AH122" s="824"/>
      <c r="AI122" s="824"/>
      <c r="AJ122" s="825"/>
      <c r="AK122" s="826" t="s">
        <v>440</v>
      </c>
      <c r="AL122" s="824"/>
      <c r="AM122" s="824"/>
      <c r="AN122" s="824"/>
      <c r="AO122" s="825"/>
      <c r="AP122" s="871" t="s">
        <v>440</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62147581</v>
      </c>
      <c r="BR122" s="892"/>
      <c r="BS122" s="892"/>
      <c r="BT122" s="892"/>
      <c r="BU122" s="892"/>
      <c r="BV122" s="892">
        <v>59821035</v>
      </c>
      <c r="BW122" s="892"/>
      <c r="BX122" s="892"/>
      <c r="BY122" s="892"/>
      <c r="BZ122" s="892"/>
      <c r="CA122" s="892">
        <v>60653408</v>
      </c>
      <c r="CB122" s="892"/>
      <c r="CC122" s="892"/>
      <c r="CD122" s="892"/>
      <c r="CE122" s="892"/>
      <c r="CF122" s="893">
        <v>151.5</v>
      </c>
      <c r="CG122" s="894"/>
      <c r="CH122" s="894"/>
      <c r="CI122" s="894"/>
      <c r="CJ122" s="894"/>
      <c r="CK122" s="916"/>
      <c r="CL122" s="902"/>
      <c r="CM122" s="902"/>
      <c r="CN122" s="902"/>
      <c r="CO122" s="903"/>
      <c r="CP122" s="882" t="s">
        <v>406</v>
      </c>
      <c r="CQ122" s="883"/>
      <c r="CR122" s="883"/>
      <c r="CS122" s="883"/>
      <c r="CT122" s="883"/>
      <c r="CU122" s="883"/>
      <c r="CV122" s="883"/>
      <c r="CW122" s="883"/>
      <c r="CX122" s="883"/>
      <c r="CY122" s="883"/>
      <c r="CZ122" s="883"/>
      <c r="DA122" s="883"/>
      <c r="DB122" s="883"/>
      <c r="DC122" s="883"/>
      <c r="DD122" s="883"/>
      <c r="DE122" s="883"/>
      <c r="DF122" s="884"/>
      <c r="DG122" s="860" t="s">
        <v>440</v>
      </c>
      <c r="DH122" s="861"/>
      <c r="DI122" s="861"/>
      <c r="DJ122" s="861"/>
      <c r="DK122" s="861"/>
      <c r="DL122" s="861" t="s">
        <v>394</v>
      </c>
      <c r="DM122" s="861"/>
      <c r="DN122" s="861"/>
      <c r="DO122" s="861"/>
      <c r="DP122" s="861"/>
      <c r="DQ122" s="861" t="s">
        <v>440</v>
      </c>
      <c r="DR122" s="861"/>
      <c r="DS122" s="861"/>
      <c r="DT122" s="861"/>
      <c r="DU122" s="861"/>
      <c r="DV122" s="838" t="s">
        <v>244</v>
      </c>
      <c r="DW122" s="838"/>
      <c r="DX122" s="838"/>
      <c r="DY122" s="838"/>
      <c r="DZ122" s="839"/>
    </row>
    <row r="123" spans="1:130" s="247" customFormat="1" ht="26.25" customHeight="1" x14ac:dyDescent="0.15">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440</v>
      </c>
      <c r="AB123" s="824"/>
      <c r="AC123" s="824"/>
      <c r="AD123" s="824"/>
      <c r="AE123" s="825"/>
      <c r="AF123" s="826" t="s">
        <v>438</v>
      </c>
      <c r="AG123" s="824"/>
      <c r="AH123" s="824"/>
      <c r="AI123" s="824"/>
      <c r="AJ123" s="825"/>
      <c r="AK123" s="826" t="s">
        <v>440</v>
      </c>
      <c r="AL123" s="824"/>
      <c r="AM123" s="824"/>
      <c r="AN123" s="824"/>
      <c r="AO123" s="825"/>
      <c r="AP123" s="871" t="s">
        <v>244</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474</v>
      </c>
      <c r="BP123" s="925"/>
      <c r="BQ123" s="879">
        <v>85003772</v>
      </c>
      <c r="BR123" s="880"/>
      <c r="BS123" s="880"/>
      <c r="BT123" s="880"/>
      <c r="BU123" s="880"/>
      <c r="BV123" s="880">
        <v>84391449</v>
      </c>
      <c r="BW123" s="880"/>
      <c r="BX123" s="880"/>
      <c r="BY123" s="880"/>
      <c r="BZ123" s="880"/>
      <c r="CA123" s="880">
        <v>83586010</v>
      </c>
      <c r="CB123" s="880"/>
      <c r="CC123" s="880"/>
      <c r="CD123" s="880"/>
      <c r="CE123" s="880"/>
      <c r="CF123" s="790"/>
      <c r="CG123" s="791"/>
      <c r="CH123" s="791"/>
      <c r="CI123" s="791"/>
      <c r="CJ123" s="881"/>
      <c r="CK123" s="916"/>
      <c r="CL123" s="902"/>
      <c r="CM123" s="902"/>
      <c r="CN123" s="902"/>
      <c r="CO123" s="903"/>
      <c r="CP123" s="882" t="s">
        <v>475</v>
      </c>
      <c r="CQ123" s="883"/>
      <c r="CR123" s="883"/>
      <c r="CS123" s="883"/>
      <c r="CT123" s="883"/>
      <c r="CU123" s="883"/>
      <c r="CV123" s="883"/>
      <c r="CW123" s="883"/>
      <c r="CX123" s="883"/>
      <c r="CY123" s="883"/>
      <c r="CZ123" s="883"/>
      <c r="DA123" s="883"/>
      <c r="DB123" s="883"/>
      <c r="DC123" s="883"/>
      <c r="DD123" s="883"/>
      <c r="DE123" s="883"/>
      <c r="DF123" s="884"/>
      <c r="DG123" s="823" t="s">
        <v>440</v>
      </c>
      <c r="DH123" s="824"/>
      <c r="DI123" s="824"/>
      <c r="DJ123" s="824"/>
      <c r="DK123" s="825"/>
      <c r="DL123" s="826" t="s">
        <v>244</v>
      </c>
      <c r="DM123" s="824"/>
      <c r="DN123" s="824"/>
      <c r="DO123" s="824"/>
      <c r="DP123" s="825"/>
      <c r="DQ123" s="826" t="s">
        <v>440</v>
      </c>
      <c r="DR123" s="824"/>
      <c r="DS123" s="824"/>
      <c r="DT123" s="824"/>
      <c r="DU123" s="825"/>
      <c r="DV123" s="871" t="s">
        <v>438</v>
      </c>
      <c r="DW123" s="872"/>
      <c r="DX123" s="872"/>
      <c r="DY123" s="872"/>
      <c r="DZ123" s="873"/>
    </row>
    <row r="124" spans="1:130" s="247" customFormat="1" ht="26.25" customHeight="1" thickBot="1" x14ac:dyDescent="0.2">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244</v>
      </c>
      <c r="AB124" s="824"/>
      <c r="AC124" s="824"/>
      <c r="AD124" s="824"/>
      <c r="AE124" s="825"/>
      <c r="AF124" s="826" t="s">
        <v>438</v>
      </c>
      <c r="AG124" s="824"/>
      <c r="AH124" s="824"/>
      <c r="AI124" s="824"/>
      <c r="AJ124" s="825"/>
      <c r="AK124" s="826" t="s">
        <v>244</v>
      </c>
      <c r="AL124" s="824"/>
      <c r="AM124" s="824"/>
      <c r="AN124" s="824"/>
      <c r="AO124" s="825"/>
      <c r="AP124" s="871" t="s">
        <v>440</v>
      </c>
      <c r="AQ124" s="872"/>
      <c r="AR124" s="872"/>
      <c r="AS124" s="872"/>
      <c r="AT124" s="873"/>
      <c r="AU124" s="874" t="s">
        <v>476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41.8</v>
      </c>
      <c r="BR124" s="878"/>
      <c r="BS124" s="878"/>
      <c r="BT124" s="878"/>
      <c r="BU124" s="878"/>
      <c r="BV124" s="878">
        <v>35.200000000000003</v>
      </c>
      <c r="BW124" s="878"/>
      <c r="BX124" s="878"/>
      <c r="BY124" s="878"/>
      <c r="BZ124" s="878"/>
      <c r="CA124" s="878">
        <v>23.4</v>
      </c>
      <c r="CB124" s="878"/>
      <c r="CC124" s="878"/>
      <c r="CD124" s="878"/>
      <c r="CE124" s="878"/>
      <c r="CF124" s="768"/>
      <c r="CG124" s="769"/>
      <c r="CH124" s="769"/>
      <c r="CI124" s="769"/>
      <c r="CJ124" s="909"/>
      <c r="CK124" s="917"/>
      <c r="CL124" s="917"/>
      <c r="CM124" s="917"/>
      <c r="CN124" s="917"/>
      <c r="CO124" s="918"/>
      <c r="CP124" s="882" t="s">
        <v>477</v>
      </c>
      <c r="CQ124" s="883"/>
      <c r="CR124" s="883"/>
      <c r="CS124" s="883"/>
      <c r="CT124" s="883"/>
      <c r="CU124" s="883"/>
      <c r="CV124" s="883"/>
      <c r="CW124" s="883"/>
      <c r="CX124" s="883"/>
      <c r="CY124" s="883"/>
      <c r="CZ124" s="883"/>
      <c r="DA124" s="883"/>
      <c r="DB124" s="883"/>
      <c r="DC124" s="883"/>
      <c r="DD124" s="883"/>
      <c r="DE124" s="883"/>
      <c r="DF124" s="884"/>
      <c r="DG124" s="806" t="s">
        <v>439</v>
      </c>
      <c r="DH124" s="807"/>
      <c r="DI124" s="807"/>
      <c r="DJ124" s="807"/>
      <c r="DK124" s="808"/>
      <c r="DL124" s="809" t="s">
        <v>439</v>
      </c>
      <c r="DM124" s="807"/>
      <c r="DN124" s="807"/>
      <c r="DO124" s="807"/>
      <c r="DP124" s="808"/>
      <c r="DQ124" s="809" t="s">
        <v>439</v>
      </c>
      <c r="DR124" s="807"/>
      <c r="DS124" s="807"/>
      <c r="DT124" s="807"/>
      <c r="DU124" s="808"/>
      <c r="DV124" s="895" t="s">
        <v>438</v>
      </c>
      <c r="DW124" s="896"/>
      <c r="DX124" s="896"/>
      <c r="DY124" s="896"/>
      <c r="DZ124" s="897"/>
    </row>
    <row r="125" spans="1:130" s="247" customFormat="1" ht="26.25" customHeight="1" x14ac:dyDescent="0.15">
      <c r="A125" s="864"/>
      <c r="B125" s="865"/>
      <c r="C125" s="868" t="s">
        <v>464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440</v>
      </c>
      <c r="AB125" s="824"/>
      <c r="AC125" s="824"/>
      <c r="AD125" s="824"/>
      <c r="AE125" s="825"/>
      <c r="AF125" s="826" t="s">
        <v>439</v>
      </c>
      <c r="AG125" s="824"/>
      <c r="AH125" s="824"/>
      <c r="AI125" s="824"/>
      <c r="AJ125" s="825"/>
      <c r="AK125" s="826" t="s">
        <v>438</v>
      </c>
      <c r="AL125" s="824"/>
      <c r="AM125" s="824"/>
      <c r="AN125" s="824"/>
      <c r="AO125" s="825"/>
      <c r="AP125" s="871" t="s">
        <v>440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478</v>
      </c>
      <c r="CL125" s="899"/>
      <c r="CM125" s="899"/>
      <c r="CN125" s="899"/>
      <c r="CO125" s="900"/>
      <c r="CP125" s="907" t="s">
        <v>479</v>
      </c>
      <c r="CQ125" s="852"/>
      <c r="CR125" s="852"/>
      <c r="CS125" s="852"/>
      <c r="CT125" s="852"/>
      <c r="CU125" s="852"/>
      <c r="CV125" s="852"/>
      <c r="CW125" s="852"/>
      <c r="CX125" s="852"/>
      <c r="CY125" s="852"/>
      <c r="CZ125" s="852"/>
      <c r="DA125" s="852"/>
      <c r="DB125" s="852"/>
      <c r="DC125" s="852"/>
      <c r="DD125" s="852"/>
      <c r="DE125" s="852"/>
      <c r="DF125" s="853"/>
      <c r="DG125" s="908" t="s">
        <v>439</v>
      </c>
      <c r="DH125" s="889"/>
      <c r="DI125" s="889"/>
      <c r="DJ125" s="889"/>
      <c r="DK125" s="889"/>
      <c r="DL125" s="889" t="s">
        <v>440</v>
      </c>
      <c r="DM125" s="889"/>
      <c r="DN125" s="889"/>
      <c r="DO125" s="889"/>
      <c r="DP125" s="889"/>
      <c r="DQ125" s="889" t="s">
        <v>440</v>
      </c>
      <c r="DR125" s="889"/>
      <c r="DS125" s="889"/>
      <c r="DT125" s="889"/>
      <c r="DU125" s="889"/>
      <c r="DV125" s="890" t="s">
        <v>440</v>
      </c>
      <c r="DW125" s="890"/>
      <c r="DX125" s="890"/>
      <c r="DY125" s="890"/>
      <c r="DZ125" s="891"/>
    </row>
    <row r="126" spans="1:130" s="247" customFormat="1" ht="26.25" customHeight="1" thickBot="1" x14ac:dyDescent="0.2">
      <c r="A126" s="864"/>
      <c r="B126" s="865"/>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439</v>
      </c>
      <c r="AB126" s="824"/>
      <c r="AC126" s="824"/>
      <c r="AD126" s="824"/>
      <c r="AE126" s="825"/>
      <c r="AF126" s="826" t="s">
        <v>439</v>
      </c>
      <c r="AG126" s="824"/>
      <c r="AH126" s="824"/>
      <c r="AI126" s="824"/>
      <c r="AJ126" s="825"/>
      <c r="AK126" s="826" t="s">
        <v>440</v>
      </c>
      <c r="AL126" s="824"/>
      <c r="AM126" s="824"/>
      <c r="AN126" s="824"/>
      <c r="AO126" s="825"/>
      <c r="AP126" s="871" t="s">
        <v>438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480</v>
      </c>
      <c r="CQ126" s="794"/>
      <c r="CR126" s="794"/>
      <c r="CS126" s="794"/>
      <c r="CT126" s="794"/>
      <c r="CU126" s="794"/>
      <c r="CV126" s="794"/>
      <c r="CW126" s="794"/>
      <c r="CX126" s="794"/>
      <c r="CY126" s="794"/>
      <c r="CZ126" s="794"/>
      <c r="DA126" s="794"/>
      <c r="DB126" s="794"/>
      <c r="DC126" s="794"/>
      <c r="DD126" s="794"/>
      <c r="DE126" s="794"/>
      <c r="DF126" s="795"/>
      <c r="DG126" s="860" t="s">
        <v>440</v>
      </c>
      <c r="DH126" s="861"/>
      <c r="DI126" s="861"/>
      <c r="DJ126" s="861"/>
      <c r="DK126" s="861"/>
      <c r="DL126" s="861" t="s">
        <v>440</v>
      </c>
      <c r="DM126" s="861"/>
      <c r="DN126" s="861"/>
      <c r="DO126" s="861"/>
      <c r="DP126" s="861"/>
      <c r="DQ126" s="861" t="s">
        <v>439</v>
      </c>
      <c r="DR126" s="861"/>
      <c r="DS126" s="861"/>
      <c r="DT126" s="861"/>
      <c r="DU126" s="861"/>
      <c r="DV126" s="838" t="s">
        <v>439</v>
      </c>
      <c r="DW126" s="838"/>
      <c r="DX126" s="838"/>
      <c r="DY126" s="838"/>
      <c r="DZ126" s="839"/>
    </row>
    <row r="127" spans="1:130" s="247" customFormat="1" ht="26.25" customHeight="1" x14ac:dyDescent="0.15">
      <c r="A127" s="866"/>
      <c r="B127" s="867"/>
      <c r="C127" s="885" t="s">
        <v>481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47014</v>
      </c>
      <c r="AB127" s="824"/>
      <c r="AC127" s="824"/>
      <c r="AD127" s="824"/>
      <c r="AE127" s="825"/>
      <c r="AF127" s="826">
        <v>37921</v>
      </c>
      <c r="AG127" s="824"/>
      <c r="AH127" s="824"/>
      <c r="AI127" s="824"/>
      <c r="AJ127" s="825"/>
      <c r="AK127" s="826">
        <v>32290</v>
      </c>
      <c r="AL127" s="824"/>
      <c r="AM127" s="824"/>
      <c r="AN127" s="824"/>
      <c r="AO127" s="825"/>
      <c r="AP127" s="871">
        <v>0.1</v>
      </c>
      <c r="AQ127" s="872"/>
      <c r="AR127" s="872"/>
      <c r="AS127" s="872"/>
      <c r="AT127" s="873"/>
      <c r="AU127" s="283"/>
      <c r="AV127" s="283"/>
      <c r="AW127" s="283"/>
      <c r="AX127" s="888" t="s">
        <v>482</v>
      </c>
      <c r="AY127" s="856"/>
      <c r="AZ127" s="856"/>
      <c r="BA127" s="856"/>
      <c r="BB127" s="856"/>
      <c r="BC127" s="856"/>
      <c r="BD127" s="856"/>
      <c r="BE127" s="857"/>
      <c r="BF127" s="855" t="s">
        <v>483</v>
      </c>
      <c r="BG127" s="856"/>
      <c r="BH127" s="856"/>
      <c r="BI127" s="856"/>
      <c r="BJ127" s="856"/>
      <c r="BK127" s="856"/>
      <c r="BL127" s="857"/>
      <c r="BM127" s="855" t="s">
        <v>484</v>
      </c>
      <c r="BN127" s="856"/>
      <c r="BO127" s="856"/>
      <c r="BP127" s="856"/>
      <c r="BQ127" s="856"/>
      <c r="BR127" s="856"/>
      <c r="BS127" s="857"/>
      <c r="BT127" s="855" t="s">
        <v>485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486</v>
      </c>
      <c r="CQ127" s="794"/>
      <c r="CR127" s="794"/>
      <c r="CS127" s="794"/>
      <c r="CT127" s="794"/>
      <c r="CU127" s="794"/>
      <c r="CV127" s="794"/>
      <c r="CW127" s="794"/>
      <c r="CX127" s="794"/>
      <c r="CY127" s="794"/>
      <c r="CZ127" s="794"/>
      <c r="DA127" s="794"/>
      <c r="DB127" s="794"/>
      <c r="DC127" s="794"/>
      <c r="DD127" s="794"/>
      <c r="DE127" s="794"/>
      <c r="DF127" s="795"/>
      <c r="DG127" s="860" t="s">
        <v>439</v>
      </c>
      <c r="DH127" s="861"/>
      <c r="DI127" s="861"/>
      <c r="DJ127" s="861"/>
      <c r="DK127" s="861"/>
      <c r="DL127" s="861" t="s">
        <v>439</v>
      </c>
      <c r="DM127" s="861"/>
      <c r="DN127" s="861"/>
      <c r="DO127" s="861"/>
      <c r="DP127" s="861"/>
      <c r="DQ127" s="861" t="s">
        <v>440</v>
      </c>
      <c r="DR127" s="861"/>
      <c r="DS127" s="861"/>
      <c r="DT127" s="861"/>
      <c r="DU127" s="861"/>
      <c r="DV127" s="838" t="s">
        <v>440</v>
      </c>
      <c r="DW127" s="838"/>
      <c r="DX127" s="838"/>
      <c r="DY127" s="838"/>
      <c r="DZ127" s="839"/>
    </row>
    <row r="128" spans="1:130" s="247" customFormat="1" ht="26.25" customHeight="1" thickBot="1" x14ac:dyDescent="0.2">
      <c r="A128" s="840" t="s">
        <v>487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488</v>
      </c>
      <c r="X128" s="842"/>
      <c r="Y128" s="842"/>
      <c r="Z128" s="843"/>
      <c r="AA128" s="844">
        <v>1120015</v>
      </c>
      <c r="AB128" s="845"/>
      <c r="AC128" s="845"/>
      <c r="AD128" s="845"/>
      <c r="AE128" s="846"/>
      <c r="AF128" s="847">
        <v>1093273</v>
      </c>
      <c r="AG128" s="845"/>
      <c r="AH128" s="845"/>
      <c r="AI128" s="845"/>
      <c r="AJ128" s="846"/>
      <c r="AK128" s="847">
        <v>1153789</v>
      </c>
      <c r="AL128" s="845"/>
      <c r="AM128" s="845"/>
      <c r="AN128" s="845"/>
      <c r="AO128" s="846"/>
      <c r="AP128" s="848"/>
      <c r="AQ128" s="849"/>
      <c r="AR128" s="849"/>
      <c r="AS128" s="849"/>
      <c r="AT128" s="850"/>
      <c r="AU128" s="283"/>
      <c r="AV128" s="283"/>
      <c r="AW128" s="283"/>
      <c r="AX128" s="851" t="s">
        <v>489</v>
      </c>
      <c r="AY128" s="852"/>
      <c r="AZ128" s="852"/>
      <c r="BA128" s="852"/>
      <c r="BB128" s="852"/>
      <c r="BC128" s="852"/>
      <c r="BD128" s="852"/>
      <c r="BE128" s="853"/>
      <c r="BF128" s="830" t="s">
        <v>244</v>
      </c>
      <c r="BG128" s="831"/>
      <c r="BH128" s="831"/>
      <c r="BI128" s="831"/>
      <c r="BJ128" s="831"/>
      <c r="BK128" s="831"/>
      <c r="BL128" s="854"/>
      <c r="BM128" s="830">
        <v>11.33</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490</v>
      </c>
      <c r="CQ128" s="772"/>
      <c r="CR128" s="772"/>
      <c r="CS128" s="772"/>
      <c r="CT128" s="772"/>
      <c r="CU128" s="772"/>
      <c r="CV128" s="772"/>
      <c r="CW128" s="772"/>
      <c r="CX128" s="772"/>
      <c r="CY128" s="772"/>
      <c r="CZ128" s="772"/>
      <c r="DA128" s="772"/>
      <c r="DB128" s="772"/>
      <c r="DC128" s="772"/>
      <c r="DD128" s="772"/>
      <c r="DE128" s="772"/>
      <c r="DF128" s="773"/>
      <c r="DG128" s="834">
        <v>90325</v>
      </c>
      <c r="DH128" s="835"/>
      <c r="DI128" s="835"/>
      <c r="DJ128" s="835"/>
      <c r="DK128" s="835"/>
      <c r="DL128" s="835">
        <v>96434</v>
      </c>
      <c r="DM128" s="835"/>
      <c r="DN128" s="835"/>
      <c r="DO128" s="835"/>
      <c r="DP128" s="835"/>
      <c r="DQ128" s="835">
        <v>38465</v>
      </c>
      <c r="DR128" s="835"/>
      <c r="DS128" s="835"/>
      <c r="DT128" s="835"/>
      <c r="DU128" s="835"/>
      <c r="DV128" s="836">
        <v>0.1</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491</v>
      </c>
      <c r="X129" s="821"/>
      <c r="Y129" s="821"/>
      <c r="Z129" s="822"/>
      <c r="AA129" s="823">
        <v>50798981</v>
      </c>
      <c r="AB129" s="824"/>
      <c r="AC129" s="824"/>
      <c r="AD129" s="824"/>
      <c r="AE129" s="825"/>
      <c r="AF129" s="826">
        <v>45358273</v>
      </c>
      <c r="AG129" s="824"/>
      <c r="AH129" s="824"/>
      <c r="AI129" s="824"/>
      <c r="AJ129" s="825"/>
      <c r="AK129" s="826">
        <v>45599184</v>
      </c>
      <c r="AL129" s="824"/>
      <c r="AM129" s="824"/>
      <c r="AN129" s="824"/>
      <c r="AO129" s="825"/>
      <c r="AP129" s="827"/>
      <c r="AQ129" s="828"/>
      <c r="AR129" s="828"/>
      <c r="AS129" s="828"/>
      <c r="AT129" s="829"/>
      <c r="AU129" s="285"/>
      <c r="AV129" s="285"/>
      <c r="AW129" s="285"/>
      <c r="AX129" s="793" t="s">
        <v>492</v>
      </c>
      <c r="AY129" s="794"/>
      <c r="AZ129" s="794"/>
      <c r="BA129" s="794"/>
      <c r="BB129" s="794"/>
      <c r="BC129" s="794"/>
      <c r="BD129" s="794"/>
      <c r="BE129" s="795"/>
      <c r="BF129" s="813" t="s">
        <v>244</v>
      </c>
      <c r="BG129" s="814"/>
      <c r="BH129" s="814"/>
      <c r="BI129" s="814"/>
      <c r="BJ129" s="814"/>
      <c r="BK129" s="814"/>
      <c r="BL129" s="815"/>
      <c r="BM129" s="813">
        <v>16.329999999999998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494</v>
      </c>
      <c r="X130" s="821"/>
      <c r="Y130" s="821"/>
      <c r="Z130" s="822"/>
      <c r="AA130" s="823">
        <v>5946876</v>
      </c>
      <c r="AB130" s="824"/>
      <c r="AC130" s="824"/>
      <c r="AD130" s="824"/>
      <c r="AE130" s="825"/>
      <c r="AF130" s="826">
        <v>5905229</v>
      </c>
      <c r="AG130" s="824"/>
      <c r="AH130" s="824"/>
      <c r="AI130" s="824"/>
      <c r="AJ130" s="825"/>
      <c r="AK130" s="826">
        <v>5561691</v>
      </c>
      <c r="AL130" s="824"/>
      <c r="AM130" s="824"/>
      <c r="AN130" s="824"/>
      <c r="AO130" s="825"/>
      <c r="AP130" s="827"/>
      <c r="AQ130" s="828"/>
      <c r="AR130" s="828"/>
      <c r="AS130" s="828"/>
      <c r="AT130" s="829"/>
      <c r="AU130" s="285"/>
      <c r="AV130" s="285"/>
      <c r="AW130" s="285"/>
      <c r="AX130" s="793" t="s">
        <v>495</v>
      </c>
      <c r="AY130" s="794"/>
      <c r="AZ130" s="794"/>
      <c r="BA130" s="794"/>
      <c r="BB130" s="794"/>
      <c r="BC130" s="794"/>
      <c r="BD130" s="794"/>
      <c r="BE130" s="795"/>
      <c r="BF130" s="796">
        <v>5.4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496</v>
      </c>
      <c r="X131" s="804"/>
      <c r="Y131" s="804"/>
      <c r="Z131" s="805"/>
      <c r="AA131" s="806">
        <v>44852105</v>
      </c>
      <c r="AB131" s="807"/>
      <c r="AC131" s="807"/>
      <c r="AD131" s="807"/>
      <c r="AE131" s="808"/>
      <c r="AF131" s="809">
        <v>39453044</v>
      </c>
      <c r="AG131" s="807"/>
      <c r="AH131" s="807"/>
      <c r="AI131" s="807"/>
      <c r="AJ131" s="808"/>
      <c r="AK131" s="809">
        <v>40037493</v>
      </c>
      <c r="AL131" s="807"/>
      <c r="AM131" s="807"/>
      <c r="AN131" s="807"/>
      <c r="AO131" s="808"/>
      <c r="AP131" s="810"/>
      <c r="AQ131" s="811"/>
      <c r="AR131" s="811"/>
      <c r="AS131" s="811"/>
      <c r="AT131" s="812"/>
      <c r="AU131" s="285"/>
      <c r="AV131" s="285"/>
      <c r="AW131" s="285"/>
      <c r="AX131" s="771" t="s">
        <v>497</v>
      </c>
      <c r="AY131" s="772"/>
      <c r="AZ131" s="772"/>
      <c r="BA131" s="772"/>
      <c r="BB131" s="772"/>
      <c r="BC131" s="772"/>
      <c r="BD131" s="772"/>
      <c r="BE131" s="773"/>
      <c r="BF131" s="774">
        <v>23.4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499</v>
      </c>
      <c r="W132" s="784"/>
      <c r="X132" s="784"/>
      <c r="Y132" s="784"/>
      <c r="Z132" s="785"/>
      <c r="AA132" s="786">
        <v>5.2336517990000004</v>
      </c>
      <c r="AB132" s="787"/>
      <c r="AC132" s="787"/>
      <c r="AD132" s="787"/>
      <c r="AE132" s="788"/>
      <c r="AF132" s="789">
        <v>5.8075392099999998</v>
      </c>
      <c r="AG132" s="787"/>
      <c r="AH132" s="787"/>
      <c r="AI132" s="787"/>
      <c r="AJ132" s="788"/>
      <c r="AK132" s="789">
        <v>5.4230967960000003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500</v>
      </c>
      <c r="W133" s="763"/>
      <c r="X133" s="763"/>
      <c r="Y133" s="763"/>
      <c r="Z133" s="764"/>
      <c r="AA133" s="765">
        <v>5.5</v>
      </c>
      <c r="AB133" s="766"/>
      <c r="AC133" s="766"/>
      <c r="AD133" s="766"/>
      <c r="AE133" s="767"/>
      <c r="AF133" s="765">
        <v>5.6</v>
      </c>
      <c r="AG133" s="766"/>
      <c r="AH133" s="766"/>
      <c r="AI133" s="766"/>
      <c r="AJ133" s="767"/>
      <c r="AK133" s="765">
        <v>5.4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aO7Vj+Luts52uVKjbEMObBjP+33vbc6Hv2tXgA5EQIOg9S8QiznbAF5G8m79UMPt8B/XN4aS1fCQZyCsBBomQ==" saltValue="xf+iIkbBxcSwSSeg0JwI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CFFKZzZdhMytEC43rceJh0i106+cpCSX9LWjnewbLAkNvBqmguWByiPuHXKATWUzd/g1pcXpi9oVbttHDJ+fA==" saltValue="AAG6LsFOFjkk2jXWpIp9M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dVISEHaxHfIlkPBtpuN21DX/9bLI5eVaQfMGi0wTrheHGNezvAD6zNwdimjDxxk4NMyRnIfUEIOhQ9qxHmf3w==" saltValue="H35I5de9K7jttksiLxjL8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509</v>
      </c>
      <c r="AL9" s="1193"/>
      <c r="AM9" s="1193"/>
      <c r="AN9" s="1194"/>
      <c r="AO9" s="313">
        <v>11715382</v>
      </c>
      <c r="AP9" s="313">
        <v>52204</v>
      </c>
      <c r="AQ9" s="314">
        <v>56972</v>
      </c>
      <c r="AR9" s="315">
        <v>-8.4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510</v>
      </c>
      <c r="AL10" s="1193"/>
      <c r="AM10" s="1193"/>
      <c r="AN10" s="1194"/>
      <c r="AO10" s="316">
        <v>1479222</v>
      </c>
      <c r="AP10" s="316">
        <v>6591</v>
      </c>
      <c r="AQ10" s="317">
        <v>4161</v>
      </c>
      <c r="AR10" s="318">
        <v>58.4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511</v>
      </c>
      <c r="AL11" s="1193"/>
      <c r="AM11" s="1193"/>
      <c r="AN11" s="1194"/>
      <c r="AO11" s="316">
        <v>59231</v>
      </c>
      <c r="AP11" s="316">
        <v>264</v>
      </c>
      <c r="AQ11" s="317">
        <v>2113</v>
      </c>
      <c r="AR11" s="318">
        <v>-87.5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512</v>
      </c>
      <c r="AL12" s="1193"/>
      <c r="AM12" s="1193"/>
      <c r="AN12" s="1194"/>
      <c r="AO12" s="316" t="s">
        <v>513</v>
      </c>
      <c r="AP12" s="316" t="s">
        <v>513</v>
      </c>
      <c r="AQ12" s="317">
        <v>1531</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514</v>
      </c>
      <c r="AL13" s="1193"/>
      <c r="AM13" s="1193"/>
      <c r="AN13" s="1194"/>
      <c r="AO13" s="316" t="s">
        <v>513</v>
      </c>
      <c r="AP13" s="316" t="s">
        <v>513</v>
      </c>
      <c r="AQ13" s="317">
        <v>63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515</v>
      </c>
      <c r="AL14" s="1193"/>
      <c r="AM14" s="1193"/>
      <c r="AN14" s="1194"/>
      <c r="AO14" s="316">
        <v>313454</v>
      </c>
      <c r="AP14" s="316">
        <v>1397</v>
      </c>
      <c r="AQ14" s="317">
        <v>1595</v>
      </c>
      <c r="AR14" s="318">
        <v>-12.4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516</v>
      </c>
      <c r="AL15" s="1193"/>
      <c r="AM15" s="1193"/>
      <c r="AN15" s="1194"/>
      <c r="AO15" s="316">
        <v>506302</v>
      </c>
      <c r="AP15" s="316">
        <v>2256</v>
      </c>
      <c r="AQ15" s="317">
        <v>1299</v>
      </c>
      <c r="AR15" s="318">
        <v>73.7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517</v>
      </c>
      <c r="AL16" s="1196"/>
      <c r="AM16" s="1196"/>
      <c r="AN16" s="1197"/>
      <c r="AO16" s="316">
        <v>-815719</v>
      </c>
      <c r="AP16" s="316">
        <v>-3635</v>
      </c>
      <c r="AQ16" s="317">
        <v>-3680</v>
      </c>
      <c r="AR16" s="318">
        <v>-1.2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13257872</v>
      </c>
      <c r="AP17" s="316">
        <v>59077</v>
      </c>
      <c r="AQ17" s="317">
        <v>64053</v>
      </c>
      <c r="AR17" s="318">
        <v>-7.8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522</v>
      </c>
      <c r="AL21" s="1190"/>
      <c r="AM21" s="1190"/>
      <c r="AN21" s="1191"/>
      <c r="AO21" s="328">
        <v>6.03</v>
      </c>
      <c r="AP21" s="329">
        <v>6.41</v>
      </c>
      <c r="AQ21" s="330">
        <v>-0.38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523</v>
      </c>
      <c r="AL22" s="1190"/>
      <c r="AM22" s="1190"/>
      <c r="AN22" s="1191"/>
      <c r="AO22" s="333">
        <v>100</v>
      </c>
      <c r="AP22" s="334">
        <v>99.9</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527</v>
      </c>
      <c r="AL32" s="1181"/>
      <c r="AM32" s="1181"/>
      <c r="AN32" s="1182"/>
      <c r="AO32" s="343">
        <v>7359721</v>
      </c>
      <c r="AP32" s="343">
        <v>32795</v>
      </c>
      <c r="AQ32" s="344">
        <v>28685</v>
      </c>
      <c r="AR32" s="345">
        <v>14.3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528</v>
      </c>
      <c r="AL33" s="1181"/>
      <c r="AM33" s="1181"/>
      <c r="AN33" s="1182"/>
      <c r="AO33" s="343" t="s">
        <v>513</v>
      </c>
      <c r="AP33" s="343" t="s">
        <v>513</v>
      </c>
      <c r="AQ33" s="344">
        <v>2</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529</v>
      </c>
      <c r="AL34" s="1181"/>
      <c r="AM34" s="1181"/>
      <c r="AN34" s="1182"/>
      <c r="AO34" s="343">
        <v>50000</v>
      </c>
      <c r="AP34" s="343">
        <v>223</v>
      </c>
      <c r="AQ34" s="344">
        <v>37</v>
      </c>
      <c r="AR34" s="345">
        <v>502.7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530</v>
      </c>
      <c r="AL35" s="1181"/>
      <c r="AM35" s="1181"/>
      <c r="AN35" s="1182"/>
      <c r="AO35" s="343">
        <v>1443753</v>
      </c>
      <c r="AP35" s="343">
        <v>6433</v>
      </c>
      <c r="AQ35" s="344">
        <v>9040</v>
      </c>
      <c r="AR35" s="345">
        <v>-28.8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531</v>
      </c>
      <c r="AL36" s="1181"/>
      <c r="AM36" s="1181"/>
      <c r="AN36" s="1182"/>
      <c r="AO36" s="343">
        <v>988</v>
      </c>
      <c r="AP36" s="343">
        <v>4</v>
      </c>
      <c r="AQ36" s="344">
        <v>445</v>
      </c>
      <c r="AR36" s="345">
        <v>-99.1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532</v>
      </c>
      <c r="AL37" s="1181"/>
      <c r="AM37" s="1181"/>
      <c r="AN37" s="1182"/>
      <c r="AO37" s="343">
        <v>32290</v>
      </c>
      <c r="AP37" s="343">
        <v>144</v>
      </c>
      <c r="AQ37" s="344">
        <v>676</v>
      </c>
      <c r="AR37" s="345">
        <v>-78.7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533</v>
      </c>
      <c r="AL38" s="1184"/>
      <c r="AM38" s="1184"/>
      <c r="AN38" s="1185"/>
      <c r="AO38" s="346" t="s">
        <v>513</v>
      </c>
      <c r="AP38" s="346" t="s">
        <v>513</v>
      </c>
      <c r="AQ38" s="347">
        <v>0</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534</v>
      </c>
      <c r="AL39" s="1184"/>
      <c r="AM39" s="1184"/>
      <c r="AN39" s="1185"/>
      <c r="AO39" s="343">
        <v>-1153789</v>
      </c>
      <c r="AP39" s="343">
        <v>-5141</v>
      </c>
      <c r="AQ39" s="344">
        <v>-7187</v>
      </c>
      <c r="AR39" s="345">
        <v>-28.5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535</v>
      </c>
      <c r="AL40" s="1181"/>
      <c r="AM40" s="1181"/>
      <c r="AN40" s="1182"/>
      <c r="AO40" s="343">
        <v>-5561691</v>
      </c>
      <c r="AP40" s="343">
        <v>-24783</v>
      </c>
      <c r="AQ40" s="344">
        <v>-25299</v>
      </c>
      <c r="AR40" s="345">
        <v>-2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2171272</v>
      </c>
      <c r="AP41" s="343">
        <v>9675</v>
      </c>
      <c r="AQ41" s="344">
        <v>6399</v>
      </c>
      <c r="AR41" s="345">
        <v>51.2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504</v>
      </c>
      <c r="AN49" s="1175" t="s">
        <v>539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12988810</v>
      </c>
      <c r="AN51" s="365">
        <v>58273</v>
      </c>
      <c r="AO51" s="366">
        <v>52.9</v>
      </c>
      <c r="AP51" s="367">
        <v>43554</v>
      </c>
      <c r="AQ51" s="368">
        <v>4</v>
      </c>
      <c r="AR51" s="369">
        <v>48.9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5038582</v>
      </c>
      <c r="AN52" s="373">
        <v>22605</v>
      </c>
      <c r="AO52" s="374">
        <v>-14.3</v>
      </c>
      <c r="AP52" s="375">
        <v>24811</v>
      </c>
      <c r="AQ52" s="376">
        <v>4.5999999999999996</v>
      </c>
      <c r="AR52" s="377">
        <v>-18.899999999999999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13690453</v>
      </c>
      <c r="AN53" s="365">
        <v>61210</v>
      </c>
      <c r="AO53" s="366">
        <v>5</v>
      </c>
      <c r="AP53" s="367">
        <v>42581</v>
      </c>
      <c r="AQ53" s="368">
        <v>-2.2000000000000002</v>
      </c>
      <c r="AR53" s="369">
        <v>7.2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9388572</v>
      </c>
      <c r="AN54" s="373">
        <v>41976</v>
      </c>
      <c r="AO54" s="374">
        <v>85.7</v>
      </c>
      <c r="AP54" s="375">
        <v>24354</v>
      </c>
      <c r="AQ54" s="376">
        <v>-1.8</v>
      </c>
      <c r="AR54" s="377">
        <v>87.5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10239827</v>
      </c>
      <c r="AN55" s="365">
        <v>45597</v>
      </c>
      <c r="AO55" s="366">
        <v>-25.5</v>
      </c>
      <c r="AP55" s="367">
        <v>45426</v>
      </c>
      <c r="AQ55" s="368">
        <v>6.7</v>
      </c>
      <c r="AR55" s="369">
        <v>-32.200000000000003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5667558</v>
      </c>
      <c r="AN56" s="373">
        <v>25237</v>
      </c>
      <c r="AO56" s="374">
        <v>-39.9</v>
      </c>
      <c r="AP56" s="375">
        <v>24508</v>
      </c>
      <c r="AQ56" s="376">
        <v>0.6</v>
      </c>
      <c r="AR56" s="377">
        <v>-40.5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7370048</v>
      </c>
      <c r="AN57" s="365">
        <v>32809</v>
      </c>
      <c r="AO57" s="366">
        <v>-28</v>
      </c>
      <c r="AP57" s="367">
        <v>45022</v>
      </c>
      <c r="AQ57" s="368">
        <v>-0.9</v>
      </c>
      <c r="AR57" s="369">
        <v>-27.1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4761426</v>
      </c>
      <c r="AN58" s="373">
        <v>21196</v>
      </c>
      <c r="AO58" s="374">
        <v>-16</v>
      </c>
      <c r="AP58" s="375">
        <v>25247</v>
      </c>
      <c r="AQ58" s="376">
        <v>3</v>
      </c>
      <c r="AR58" s="377">
        <v>-19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7146804</v>
      </c>
      <c r="AN59" s="365">
        <v>31846</v>
      </c>
      <c r="AO59" s="366">
        <v>-2.9</v>
      </c>
      <c r="AP59" s="367">
        <v>46035</v>
      </c>
      <c r="AQ59" s="368">
        <v>2.2999999999999998</v>
      </c>
      <c r="AR59" s="369">
        <v>-5.2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4827833</v>
      </c>
      <c r="AN60" s="373">
        <v>21513</v>
      </c>
      <c r="AO60" s="374">
        <v>1.5</v>
      </c>
      <c r="AP60" s="375">
        <v>25158</v>
      </c>
      <c r="AQ60" s="376">
        <v>-0.4</v>
      </c>
      <c r="AR60" s="377">
        <v>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10287188</v>
      </c>
      <c r="AN61" s="380">
        <v>45947</v>
      </c>
      <c r="AO61" s="381">
        <v>0.3</v>
      </c>
      <c r="AP61" s="382">
        <v>44524</v>
      </c>
      <c r="AQ61" s="383">
        <v>2</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5936794</v>
      </c>
      <c r="AN62" s="373">
        <v>26505</v>
      </c>
      <c r="AO62" s="374">
        <v>3.4</v>
      </c>
      <c r="AP62" s="375">
        <v>24816</v>
      </c>
      <c r="AQ62" s="376">
        <v>1.2</v>
      </c>
      <c r="AR62" s="377">
        <v>2.2000000000000002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xeluoTfNnh4otKYm/cJVNWbdec3DQ23MTxVYmlUVzk29ZVQR+yC3KHHr29zPYHbAzZvLyAiTD4/9alzljZNiw==" saltValue="GZseOOil0nFtBy3WDgC7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l1KMqRMs54oqfnmhWQbM6kxHs2+XIOwcyOqNiUR3EB9i57QmKmiL1Tzrx+iP6mSaoaBDIGjoVZoO2p4Bl3kwNw==" saltValue="jp4wxSb/01bUk6czLgYv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4i2hLyyHZ6kbMa9AC/TMMmn9wAstL4bsY7KX9WsQjv1RBUI1FpFiiITvcLYmUGJyfbpGifsb/+vo+rkmfUrciQ==" saltValue="EwBBB3CX7AMSx6yvWf4Y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17.8</v>
      </c>
      <c r="G47" s="12">
        <v>19.12</v>
      </c>
      <c r="H47" s="12">
        <v>18.989999999999998</v>
      </c>
      <c r="I47" s="12">
        <v>25.98</v>
      </c>
      <c r="J47" s="13">
        <v>21.81</v>
      </c>
    </row>
    <row r="48" spans="2:10" ht="57.75" customHeight="1" x14ac:dyDescent="0.15">
      <c r="B48" s="14"/>
      <c r="C48" s="1200" t="s">
        <v>4</v>
      </c>
      <c r="D48" s="1200"/>
      <c r="E48" s="1201"/>
      <c r="F48" s="15">
        <v>5.03</v>
      </c>
      <c r="G48" s="16">
        <v>6.78</v>
      </c>
      <c r="H48" s="16">
        <v>4.8499999999999996</v>
      </c>
      <c r="I48" s="16">
        <v>4.1900000000000004</v>
      </c>
      <c r="J48" s="17">
        <v>4.2699999999999996</v>
      </c>
    </row>
    <row r="49" spans="2:10" ht="57.75" customHeight="1" thickBot="1" x14ac:dyDescent="0.2">
      <c r="B49" s="18"/>
      <c r="C49" s="1202" t="s">
        <v>5</v>
      </c>
      <c r="D49" s="1202"/>
      <c r="E49" s="1203"/>
      <c r="F49" s="19" t="s">
        <v>560</v>
      </c>
      <c r="G49" s="20" t="s">
        <v>561</v>
      </c>
      <c r="H49" s="20" t="s">
        <v>562</v>
      </c>
      <c r="I49" s="20" t="s">
        <v>563</v>
      </c>
      <c r="J49" s="21" t="s">
        <v>564</v>
      </c>
    </row>
    <row r="50" spans="2:10" ht="13.5" customHeight="1" x14ac:dyDescent="0.15"/>
  </sheetData>
  <sheetProtection algorithmName="SHA-512" hashValue="pmd+ZbUozn2UL7VjTNlknEICDGPOaiRY2InWgOTZ6aad9vkApMqO4KNB3DZMI5cKUJLWJLD6YS/T1uZMx8Se1A==" saltValue="fUJPSDEaZcf7O1IKxEy9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
  <cp:keywords/>
  <dc:description/>
  <cp:lastModifiedBy>太田市</cp:lastModifiedBy>
  <cp:lastPrinted>2021-03-11T05:49:53Z</cp:lastPrinted>
  <dcterms:created xsi:type="dcterms:W3CDTF">2021-02-05T01:35:07Z</dcterms:created>
  <dcterms:modified xsi:type="dcterms:W3CDTF">2021-10-15T08:12:50Z</dcterms:modified>
  <cp:category/>
</cp:coreProperties>
</file>