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組織フォルダ\105 総務部\030 財政課\通常\02財政係\財政状況資料集（財政比較分析表）\令和元年度決算\05結合後再掲載\"/>
    </mc:Choice>
  </mc:AlternateContent>
  <bookViews>
    <workbookView xWindow="0" yWindow="0" windowWidth="19455" windowHeight="8340" tabRatio="9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AM39" i="10"/>
  <c r="U39" i="10"/>
  <c r="C39" i="10"/>
  <c r="CO38" i="10"/>
  <c r="AM38" i="10"/>
  <c r="C38" i="10"/>
  <c r="CO37" i="10"/>
  <c r="AM37" i="10"/>
  <c r="C37" i="10"/>
  <c r="CO36" i="10"/>
  <c r="AM36" i="10"/>
  <c r="CO35" i="10"/>
  <c r="AM35" i="10"/>
  <c r="C35" i="10"/>
  <c r="C36" i="10" s="1"/>
  <c r="AM34" i="10"/>
  <c r="C34" i="10"/>
  <c r="BE34" i="10" l="1"/>
  <c r="BE35" i="10" s="1"/>
  <c r="BE36" i="10" s="1"/>
  <c r="BE37" i="10" s="1"/>
  <c r="BE38" i="10" s="1"/>
  <c r="BE39"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alcChain>
</file>

<file path=xl/sharedStrings.xml><?xml version="1.0" encoding="utf-8"?>
<sst xmlns="http://schemas.openxmlformats.org/spreadsheetml/2006/main" count="1108" uniqueCount="634">
  <si>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</si>
  <si>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</si>
  <si>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</si>
  <si>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</si>
  <si>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</si>
  <si>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</si>
  <si>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</si>
  <si>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</si>
  <si>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</si>
  <si>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</si>
  <si>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</si>
  <si>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</si>
  <si>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</si>
  <si>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</si>
  <si>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</si>
  <si>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</si>
  <si>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</si>
  <si>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</si>
  <si>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</si>
  <si>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</si>
  <si>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</si>
  <si>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</si>
  <si>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</si>
  <si>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</si>
  <si>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</si>
  <si>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</si>
  <si>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</si>
  <si>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</si>
  <si>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</si>
  <si>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</si>
  <si>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</si>
  <si>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</si>
  <si>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</si>
  <si>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</si>
  <si>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</si>
  <si>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</si>
  <si>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</si>
  <si>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</si>
  <si>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</si>
  <si>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</si>
  <si>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</si>
  <si>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</si>
  <si>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</si>
  <si>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</si>
  <si>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</si>
  <si>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</si>
  <si>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</si>
  <si>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</si>
  <si>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</si>
  <si>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</si>
  <si>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</si>
  <si>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</si>
  <si>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</si>
  <si>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</si>
  <si>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</si>
  <si>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</si>
  <si>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</si>
  <si>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</si>
  <si>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</si>
  <si>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</si>
  <si>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</si>
  <si>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</si>
  <si>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</si>
  <si>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</si>
  <si>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</si>
  <si>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</si>
  <si>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</si>
  <si>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</si>
  <si>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</si>
  <si>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</si>
  <si>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</si>
  <si>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</si>
  <si>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</si>
  <si>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</si>
  <si>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</si>
  <si>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</si>
  <si>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</si>
  <si>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</si>
  <si>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</si>
  <si>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</si>
  <si>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</si>
  <si>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</si>
  <si>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</si>
  <si>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</si>
  <si>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</si>
  <si>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</si>
  <si>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</si>
  <si>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</si>
  <si>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</si>
  <si>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</si>
  <si>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</si>
  <si>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</si>
  <si>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</si>
  <si>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</si>
  <si>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</si>
  <si>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</si>
  <si>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</si>
  <si>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</si>
  <si>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みどり市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</si>
  <si>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</si>
  <si>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</si>
  <si>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</si>
  <si>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</si>
  <si>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</si>
  <si>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</si>
  <si>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</si>
  <si>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</si>
  <si>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</si>
  <si>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</si>
  <si>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</si>
  <si>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</si>
  <si>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</si>
  <si>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</si>
  <si>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</si>
  <si>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</si>
  <si>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</si>
  <si>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</si>
  <si>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</si>
  <si>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</si>
  <si>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</si>
  <si>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</si>
  <si>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</si>
  <si>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</si>
  <si>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</si>
  <si>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</si>
  <si>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</si>
  <si>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</si>
  <si>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</si>
  <si>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</si>
  <si>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</si>
  <si>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</si>
  <si>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</si>
  <si>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</si>
  <si>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</si>
  <si>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</si>
  <si>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</si>
  <si>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</si>
  <si>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</si>
  <si>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</si>
  <si>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</si>
  <si>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</si>
  <si>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</si>
  <si>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</si>
  <si>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</si>
  <si>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</si>
  <si>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</si>
  <si>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</si>
  <si>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</si>
  <si>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</si>
  <si>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</si>
  <si>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</si>
  <si>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</si>
  <si>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</si>
  <si>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</si>
  <si>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</si>
  <si>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</si>
  <si>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</si>
  <si>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</si>
  <si>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</si>
  <si>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</si>
  <si>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</si>
  <si>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</si>
  <si>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</si>
  <si>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</si>
  <si>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</si>
  <si>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</si>
  <si>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</si>
  <si>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</si>
  <si>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</si>
  <si>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</si>
  <si>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</si>
  <si>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</si>
  <si>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</si>
  <si>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</si>
  <si>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</si>
  <si>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</si>
  <si>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</si>
  <si>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</si>
  <si>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</si>
  <si>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</si>
  <si>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</si>
  <si>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</si>
  <si>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</si>
  <si>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</si>
  <si>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</si>
  <si>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</si>
  <si>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</si>
  <si>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</si>
  <si>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</si>
  <si>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</si>
  <si>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</si>
  <si>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</si>
  <si>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</si>
  <si>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</si>
  <si>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</si>
  <si>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</si>
  <si>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</si>
  <si>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</si>
  <si>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</si>
  <si>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</si>
  <si>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</si>
  <si>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</si>
  <si>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</si>
  <si>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</si>
  <si>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</si>
  <si>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</si>
  <si>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</si>
  <si>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</si>
  <si>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</si>
  <si>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</si>
  <si>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</si>
  <si>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</si>
  <si>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</si>
  <si>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群馬県みどり市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</si>
  <si>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</si>
  <si>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</si>
  <si>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</si>
  <si>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</si>
  <si>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</si>
  <si>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</si>
  <si>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</si>
  <si>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</si>
  <si>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</si>
  <si>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</si>
  <si>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</si>
  <si>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</si>
  <si>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</si>
  <si>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</si>
  <si>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</si>
  <si>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</si>
  <si>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</si>
  <si>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</si>
  <si>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</si>
  <si>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</si>
  <si>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</si>
  <si>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</si>
  <si>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</si>
  <si>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</si>
  <si>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</si>
  <si>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</si>
  <si>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</si>
  <si>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</si>
  <si>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</si>
  <si>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</si>
  <si>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</si>
  <si>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</si>
  <si>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</si>
  <si>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</si>
  <si>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</si>
  <si>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</si>
  <si>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</si>
  <si>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</si>
  <si>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</si>
  <si>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</si>
  <si>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</si>
  <si>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</si>
  <si>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</si>
  <si>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</si>
  <si>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</si>
  <si>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</si>
  <si>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</si>
  <si>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</si>
  <si>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</si>
  <si>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</si>
  <si>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</si>
  <si>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</si>
  <si>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</si>
  <si>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</si>
  <si>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</si>
  <si>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</si>
  <si>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</si>
  <si>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</si>
  <si>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</si>
  <si>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</si>
  <si>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</si>
  <si>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</si>
  <si>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</si>
  <si>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</si>
  <si>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</si>
  <si>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</si>
  <si>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</si>
  <si>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</si>
  <si>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</si>
  <si>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</si>
  <si>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</si>
  <si>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</si>
  <si>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</si>
  <si>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</si>
  <si>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</si>
  <si>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</si>
  <si>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</si>
  <si>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</si>
  <si>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</si>
  <si>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</si>
  <si>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</si>
  <si>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</si>
  <si>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</si>
  <si>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</si>
  <si>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</si>
  <si>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</si>
  <si>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</si>
  <si>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</si>
  <si>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</si>
  <si>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</si>
  <si>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</si>
  <si>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</si>
  <si>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</si>
  <si>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</si>
  <si>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</si>
  <si>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</si>
  <si>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</si>
  <si>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</si>
  <si>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</si>
  <si>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</si>
  <si>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</si>
  <si>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</si>
  <si>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</si>
  <si>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</si>
  <si>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</si>
  <si>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</si>
  <si>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</si>
  <si>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</si>
  <si>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</si>
  <si>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</si>
  <si>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</si>
  <si>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</si>
  <si>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</si>
  <si>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</si>
  <si>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</si>
  <si>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</si>
  <si>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</si>
  <si>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</si>
  <si>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</si>
  <si>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</si>
  <si>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</si>
  <si>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</si>
  <si>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</si>
  <si>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</si>
  <si>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</si>
  <si>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</si>
  <si>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</si>
  <si>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</si>
  <si>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</si>
  <si>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</si>
  <si>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</si>
  <si>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</si>
  <si>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</si>
  <si>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</si>
  <si>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</si>
  <si>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</si>
  <si>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</si>
  <si>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</si>
  <si>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</si>
  <si>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</si>
  <si>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</si>
  <si>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</si>
  <si>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</si>
  <si>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</si>
  <si>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</si>
  <si>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</si>
  <si>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</si>
  <si>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</si>
  <si>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</si>
  <si>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</si>
  <si>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</si>
  <si>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</si>
  <si>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群馬県みどり市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</si>
  <si>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</si>
  <si>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</si>
  <si>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</si>
  <si>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</si>
  <si>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</si>
  <si>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</si>
  <si>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</si>
  <si>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</si>
  <si>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</si>
  <si>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</si>
  <si>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</si>
  <si>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</si>
  <si>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</si>
  <si>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</si>
  <si>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</si>
  <si>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</si>
  <si>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</si>
  <si>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</si>
  <si>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</si>
  <si>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</si>
  <si>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鉄道経営対策事業特別会計</t>
    <phoneticPr fontId="5"/>
  </si>
  <si>
    <t>富弘美術館事業特別会計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</si>
  <si>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</si>
  <si>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</si>
  <si>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</si>
  <si>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</si>
  <si>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</si>
  <si>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</si>
  <si>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</si>
  <si>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</si>
  <si>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</si>
  <si>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</si>
  <si>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</si>
  <si>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</si>
  <si>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</si>
  <si>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</si>
  <si>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国民健康保険（診療所勘定）特別会計</t>
    <phoneticPr fontId="5"/>
  </si>
  <si>
    <t>後期高齢者医療特別会計</t>
    <phoneticPr fontId="5"/>
  </si>
  <si>
    <t>介護保険（保険事業勘定）特別会計</t>
    <phoneticPr fontId="5"/>
  </si>
  <si>
    <t>競艇事業特別会計</t>
    <phoneticPr fontId="5"/>
  </si>
  <si>
    <t>太陽光発電事業特別会計</t>
    <phoneticPr fontId="5"/>
  </si>
  <si>
    <t>法非適用企業</t>
    <phoneticPr fontId="5"/>
  </si>
  <si>
    <t>戸別浄化槽事業特別会計</t>
    <phoneticPr fontId="5"/>
  </si>
  <si>
    <t>法非適用企業</t>
    <phoneticPr fontId="5"/>
  </si>
  <si>
    <t>簡易水道事業特別会計</t>
    <phoneticPr fontId="5"/>
  </si>
  <si>
    <t>法非適用企業</t>
    <phoneticPr fontId="5"/>
  </si>
  <si>
    <t>農業集落排水事業特別会計</t>
    <phoneticPr fontId="5"/>
  </si>
  <si>
    <t>下水道事業特別会計</t>
    <phoneticPr fontId="5"/>
  </si>
  <si>
    <t>企業用地整備事業特別会計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</si>
  <si>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</si>
  <si>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</si>
  <si>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</si>
  <si>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</si>
  <si>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</si>
  <si>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</si>
  <si>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</si>
  <si>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</si>
  <si>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</si>
  <si>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</si>
  <si>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</si>
  <si>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</si>
  <si>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</si>
  <si>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</si>
  <si>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</si>
  <si>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</si>
  <si>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</si>
  <si>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</si>
  <si>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</si>
  <si>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</si>
  <si>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</si>
  <si>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</si>
  <si>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</si>
  <si>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</si>
  <si>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</si>
  <si>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</si>
  <si>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</si>
  <si>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</si>
  <si>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</si>
  <si>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</si>
  <si>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</si>
  <si>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</si>
  <si>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</si>
  <si>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</si>
  <si>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</si>
  <si>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</si>
  <si>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</si>
  <si>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</si>
  <si>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</si>
  <si>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</si>
  <si>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</si>
  <si>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</si>
  <si>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</si>
  <si>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</si>
  <si>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</si>
  <si>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</si>
  <si>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</si>
  <si>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</si>
  <si>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</si>
  <si>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</si>
  <si>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</si>
  <si>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</si>
  <si>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</si>
  <si>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</si>
  <si>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</si>
  <si>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</si>
  <si>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</si>
  <si>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</si>
  <si>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</si>
  <si>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</si>
  <si>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</si>
  <si>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</si>
  <si>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</si>
  <si>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</si>
  <si>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</si>
  <si>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</si>
  <si>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</si>
  <si>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</si>
  <si>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</si>
  <si>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</si>
  <si>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戸別浄化槽事業特別会計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</si>
  <si>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</si>
  <si>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</si>
  <si>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</si>
  <si>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</si>
  <si>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</si>
  <si>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</si>
  <si>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</si>
  <si>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</si>
  <si>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</si>
  <si>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</si>
  <si>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</si>
  <si>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</si>
  <si>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</si>
  <si>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</si>
  <si>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</si>
  <si>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</si>
  <si>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</si>
  <si>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</si>
  <si>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</si>
  <si>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</si>
  <si>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</si>
  <si>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</si>
  <si>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</si>
  <si>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</si>
  <si>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</si>
  <si>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</si>
  <si>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</si>
  <si>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</si>
  <si>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</si>
  <si>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</si>
  <si>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</si>
  <si>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</si>
  <si>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</si>
  <si>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</si>
  <si>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</si>
  <si>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</si>
  <si>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</si>
  <si>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</si>
  <si>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</si>
  <si>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</si>
  <si>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</si>
  <si>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</si>
  <si>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</si>
  <si>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</si>
  <si>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</si>
  <si>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</si>
  <si>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</si>
  <si>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</si>
  <si>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</si>
  <si>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</si>
  <si>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</si>
  <si>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</si>
  <si>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</si>
  <si>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</si>
  <si>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</si>
  <si>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</si>
  <si>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</si>
  <si>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</si>
  <si>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</si>
  <si>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</si>
  <si>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</si>
  <si>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</si>
  <si>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</si>
  <si>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</si>
  <si>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</si>
  <si>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</si>
  <si>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</si>
  <si>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</si>
  <si>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</si>
  <si>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</si>
  <si>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</si>
  <si>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</si>
  <si>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</si>
  <si>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</si>
  <si>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</si>
  <si>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</si>
  <si>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</si>
  <si>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</si>
  <si>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</si>
  <si>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</si>
  <si>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</si>
  <si>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</si>
  <si>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</si>
  <si>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</si>
  <si>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1.04</t>
  </si>
  <si>
    <t>▲ 11.98</t>
  </si>
  <si>
    <t>▲ 7.53</t>
  </si>
  <si>
    <t>▲ 9.82</t>
  </si>
  <si>
    <t>一般会計</t>
  </si>
  <si>
    <t>競艇事業特別会計</t>
  </si>
  <si>
    <t>介護保険（保険事業勘定）特別会計</t>
  </si>
  <si>
    <t>太陽光発電事業特別会計</t>
  </si>
  <si>
    <t>国民健康保険（事業勘定）特別会計</t>
  </si>
  <si>
    <t>下水道事業特別会計</t>
  </si>
  <si>
    <t>簡易水道事業特別会計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</si>
  <si>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</si>
  <si>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</si>
  <si>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</si>
  <si>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</si>
  <si>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</si>
  <si>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</si>
  <si>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</si>
  <si>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</si>
  <si>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</si>
  <si>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</si>
  <si>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</si>
  <si>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</si>
  <si>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桐生地域医療組合</t>
    <rPh sb="0" eb="2">
      <t>キリュウ</t>
    </rPh>
    <rPh sb="2" eb="4">
      <t>チイキ</t>
    </rPh>
    <rPh sb="4" eb="6">
      <t>イリョウ</t>
    </rPh>
    <rPh sb="6" eb="8">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</si>
  <si>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</si>
  <si>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</si>
  <si>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群馬東部水道企業団</t>
    <rPh sb="0" eb="2">
      <t>グンマ</t>
    </rPh>
    <rPh sb="2" eb="4">
      <t>トウブ</t>
    </rPh>
    <rPh sb="4" eb="6">
      <t>スイドウ</t>
    </rPh>
    <rPh sb="6" eb="9">
      <t>キギョウダン</t>
    </rPh>
    <phoneticPr fontId="2"/>
  </si>
  <si>
    <t>-</t>
    <phoneticPr fontId="2"/>
  </si>
  <si>
    <t>-</t>
    <phoneticPr fontId="2"/>
  </si>
  <si>
    <t>-</t>
    <phoneticPr fontId="2"/>
  </si>
  <si>
    <t>-</t>
    <phoneticPr fontId="2"/>
  </si>
  <si>
    <t>-</t>
    <phoneticPr fontId="2"/>
  </si>
  <si>
    <t>-</t>
    <phoneticPr fontId="2"/>
  </si>
  <si>
    <t>浅原体験村</t>
    <rPh sb="0" eb="2">
      <t>アサバラ</t>
    </rPh>
    <rPh sb="2" eb="4">
      <t>タイケン</t>
    </rPh>
    <rPh sb="4" eb="5">
      <t>ムラ</t>
    </rPh>
    <phoneticPr fontId="2"/>
  </si>
  <si>
    <t>-</t>
    <phoneticPr fontId="2"/>
  </si>
  <si>
    <t>-</t>
    <phoneticPr fontId="2"/>
  </si>
  <si>
    <t>ふるさとづくり基金</t>
    <rPh sb="7" eb="9">
      <t>キキン</t>
    </rPh>
    <phoneticPr fontId="5"/>
  </si>
  <si>
    <t>義務教育施設整備基金</t>
    <rPh sb="0" eb="2">
      <t>ギム</t>
    </rPh>
    <rPh sb="2" eb="4">
      <t>キョウイク</t>
    </rPh>
    <rPh sb="4" eb="6">
      <t>シセツ</t>
    </rPh>
    <rPh sb="6" eb="8">
      <t>セイビ</t>
    </rPh>
    <rPh sb="8" eb="10">
      <t>キキン</t>
    </rPh>
    <phoneticPr fontId="5"/>
  </si>
  <si>
    <t>鉄道経営対策事業基金</t>
    <rPh sb="0" eb="2">
      <t>テツドウ</t>
    </rPh>
    <rPh sb="2" eb="4">
      <t>ケイエイ</t>
    </rPh>
    <rPh sb="4" eb="6">
      <t>タイサク</t>
    </rPh>
    <rPh sb="6" eb="8">
      <t>ジギョウ</t>
    </rPh>
    <rPh sb="8" eb="10">
      <t>キキン</t>
    </rPh>
    <phoneticPr fontId="5"/>
  </si>
  <si>
    <t>地域福祉基金</t>
    <rPh sb="0" eb="2">
      <t>チイキ</t>
    </rPh>
    <rPh sb="2" eb="4">
      <t>フクシ</t>
    </rPh>
    <rPh sb="4" eb="6">
      <t>キキン</t>
    </rPh>
    <phoneticPr fontId="5"/>
  </si>
  <si>
    <t>庁舎建設等基金</t>
    <rPh sb="0" eb="2">
      <t>チョウシャ</t>
    </rPh>
    <rPh sb="2" eb="4">
      <t>ケンセツ</t>
    </rPh>
    <rPh sb="4" eb="5">
      <t>トウ</t>
    </rPh>
    <rPh sb="5" eb="7">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</si>
  <si>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</si>
  <si>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</si>
  <si>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</si>
  <si>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</si>
  <si>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</si>
  <si>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</si>
  <si>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</si>
  <si>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</si>
  <si>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</si>
  <si>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</si>
  <si>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</si>
  <si>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</si>
  <si>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</si>
  <si>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</si>
  <si>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</si>
  <si>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</si>
  <si>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</si>
  <si>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実質公債費比率</t>
    <phoneticPr fontId="5"/>
  </si>
  <si>
    <t xml:space="preserve"> </t>
    <phoneticPr fontId="5"/>
  </si>
  <si>
    <t xml:space="preserve"> </t>
    <phoneticPr fontId="5"/>
  </si>
  <si>
    <r>
      <t>将来負担比率は数値なしとなっており、実質公債費比率も減少傾向となっている。これは市債の新規発行を抑制してきたことに加え、合併初期の利率の高い時期に建設した施設等の起債が償還終了を迎えてきていることなどによるものである。しかし、現在進行中である新設小学校建設や駅周辺整備事業、今後予定される運動施設建設といった大規模公共事業に</t>
    </r>
    <r>
      <rPr>
        <sz val="11"/>
        <rFont val="ＭＳ Ｐゴシック"/>
        <family val="3"/>
        <charset val="128"/>
      </rPr>
      <t>より</t>
    </r>
    <r>
      <rPr>
        <sz val="11"/>
        <color indexed="8"/>
        <rFont val="ＭＳ Ｐゴシック"/>
        <family val="3"/>
        <charset val="128"/>
      </rPr>
      <t>起債発行額の増加が見込まれるため、数値の大幅な増加とならないよう事業の精査を行っていく。</t>
    </r>
    <rPh sb="0" eb="2">
      <t>ショウライ</t>
    </rPh>
    <rPh sb="2" eb="4">
      <t>フタン</t>
    </rPh>
    <rPh sb="4" eb="6">
      <t>ヒリツ</t>
    </rPh>
    <rPh sb="7" eb="9">
      <t>スウチ</t>
    </rPh>
    <rPh sb="18" eb="20">
      <t>ジッシツ</t>
    </rPh>
    <rPh sb="20" eb="23">
      <t>コウサイヒ</t>
    </rPh>
    <rPh sb="23" eb="25">
      <t>ヒリツ</t>
    </rPh>
    <rPh sb="26" eb="28">
      <t>ゲンショウ</t>
    </rPh>
    <rPh sb="28" eb="30">
      <t>ケイコウ</t>
    </rPh>
    <rPh sb="40" eb="42">
      <t>シサイ</t>
    </rPh>
    <rPh sb="43" eb="45">
      <t>シンキ</t>
    </rPh>
    <rPh sb="45" eb="47">
      <t>ハッコウ</t>
    </rPh>
    <rPh sb="48" eb="50">
      <t>ヨクセイ</t>
    </rPh>
    <rPh sb="57" eb="58">
      <t>クワ</t>
    </rPh>
    <rPh sb="60" eb="62">
      <t>ガッペイ</t>
    </rPh>
    <rPh sb="62" eb="64">
      <t>ショキ</t>
    </rPh>
    <rPh sb="65" eb="67">
      <t>リリツ</t>
    </rPh>
    <rPh sb="68" eb="69">
      <t>タカ</t>
    </rPh>
    <rPh sb="70" eb="72">
      <t>ジキ</t>
    </rPh>
    <rPh sb="73" eb="75">
      <t>ケンセツ</t>
    </rPh>
    <rPh sb="77" eb="79">
      <t>シセツ</t>
    </rPh>
    <rPh sb="79" eb="80">
      <t>トウ</t>
    </rPh>
    <rPh sb="81" eb="83">
      <t>キサイ</t>
    </rPh>
    <rPh sb="84" eb="86">
      <t>ショウカン</t>
    </rPh>
    <rPh sb="86" eb="88">
      <t>シュウリョウ</t>
    </rPh>
    <rPh sb="89" eb="90">
      <t>ムカ</t>
    </rPh>
    <rPh sb="113" eb="115">
      <t>ゲンザイ</t>
    </rPh>
    <rPh sb="115" eb="118">
      <t>シンコウチュウ</t>
    </rPh>
    <rPh sb="121" eb="123">
      <t>シンセツ</t>
    </rPh>
    <rPh sb="123" eb="126">
      <t>ショウガッコウ</t>
    </rPh>
    <rPh sb="126" eb="128">
      <t>ケンセツ</t>
    </rPh>
    <rPh sb="129" eb="132">
      <t>エキシュウヘン</t>
    </rPh>
    <rPh sb="132" eb="134">
      <t>セイビ</t>
    </rPh>
    <rPh sb="134" eb="136">
      <t>ジギョウ</t>
    </rPh>
    <rPh sb="137" eb="139">
      <t>コンゴ</t>
    </rPh>
    <rPh sb="139" eb="141">
      <t>ヨテイ</t>
    </rPh>
    <rPh sb="144" eb="146">
      <t>ウンドウ</t>
    </rPh>
    <rPh sb="146" eb="148">
      <t>シセツ</t>
    </rPh>
    <rPh sb="148" eb="150">
      <t>ケンセツ</t>
    </rPh>
    <rPh sb="154" eb="157">
      <t>ダイキボ</t>
    </rPh>
    <rPh sb="157" eb="159">
      <t>コウキョウ</t>
    </rPh>
    <rPh sb="159" eb="161">
      <t>ジギョウ</t>
    </rPh>
    <rPh sb="164" eb="166">
      <t>キサイ</t>
    </rPh>
    <rPh sb="166" eb="169">
      <t>ハッコウガク</t>
    </rPh>
    <rPh sb="170" eb="172">
      <t>ゾウカ</t>
    </rPh>
    <rPh sb="173" eb="175">
      <t>ミコ</t>
    </rPh>
    <rPh sb="181" eb="183">
      <t>スウチ</t>
    </rPh>
    <rPh sb="184" eb="186">
      <t>オオハバ</t>
    </rPh>
    <rPh sb="187" eb="189">
      <t>ゾウカ</t>
    </rPh>
    <rPh sb="196" eb="198">
      <t>ジギョウ</t>
    </rPh>
    <rPh sb="199" eb="201">
      <t>セイサ</t>
    </rPh>
    <rPh sb="202" eb="203">
      <t>オコナ</t>
    </rPh>
    <phoneticPr fontId="2"/>
  </si>
  <si>
    <t>有形固定資産減価償却率については、平成30年度数値の報告後、再度精査を行ったところ、70.5％と確定した。
将来負担比率は数値なしだが、有形固定資産減価償却率は依然として類似団体平均よりも高い数値となっている。これは合併以降、市債の発行の抑制により将来負担が軽減されたと見える一方で、公共施設等への改修や長寿命化を先送りにしてきた結果と考えられる。多くの公共施設等が老朽化しており、改修等の早急な対応を要することから、個別施設計画に基づき施設等の適正管理を進めていく。</t>
    <rPh sb="0" eb="2">
      <t>ユウケイ</t>
    </rPh>
    <rPh sb="2" eb="6">
      <t>コテイシサン</t>
    </rPh>
    <rPh sb="6" eb="8">
      <t>ゲンカ</t>
    </rPh>
    <rPh sb="8" eb="11">
      <t>ショウキャクリツ</t>
    </rPh>
    <rPh sb="17" eb="19">
      <t>ヘイセイ</t>
    </rPh>
    <rPh sb="21" eb="23">
      <t>ネンド</t>
    </rPh>
    <rPh sb="23" eb="25">
      <t>スウチ</t>
    </rPh>
    <rPh sb="26" eb="29">
      <t>ホウコクゴ</t>
    </rPh>
    <rPh sb="30" eb="32">
      <t>サイド</t>
    </rPh>
    <rPh sb="32" eb="34">
      <t>セイサ</t>
    </rPh>
    <rPh sb="35" eb="36">
      <t>オコナ</t>
    </rPh>
    <rPh sb="48" eb="50">
      <t>カクテイ</t>
    </rPh>
    <rPh sb="54" eb="56">
      <t>ショウライ</t>
    </rPh>
    <rPh sb="56" eb="58">
      <t>フタン</t>
    </rPh>
    <rPh sb="58" eb="60">
      <t>ヒリツ</t>
    </rPh>
    <rPh sb="61" eb="63">
      <t>スウチ</t>
    </rPh>
    <rPh sb="68" eb="70">
      <t>ユウケイ</t>
    </rPh>
    <rPh sb="70" eb="74">
      <t>コテイシサン</t>
    </rPh>
    <rPh sb="74" eb="76">
      <t>ゲンカ</t>
    </rPh>
    <rPh sb="76" eb="79">
      <t>ショウキャクリツ</t>
    </rPh>
    <rPh sb="80" eb="82">
      <t>イゼン</t>
    </rPh>
    <rPh sb="85" eb="87">
      <t>ルイジ</t>
    </rPh>
    <rPh sb="87" eb="89">
      <t>ダンタイ</t>
    </rPh>
    <rPh sb="89" eb="91">
      <t>ヘイキン</t>
    </rPh>
    <rPh sb="94" eb="95">
      <t>タカ</t>
    </rPh>
    <rPh sb="96" eb="98">
      <t>スウチ</t>
    </rPh>
    <rPh sb="108" eb="110">
      <t>ガッペイ</t>
    </rPh>
    <rPh sb="110" eb="112">
      <t>イコウ</t>
    </rPh>
    <rPh sb="113" eb="115">
      <t>シサイ</t>
    </rPh>
    <rPh sb="116" eb="118">
      <t>ハッコウ</t>
    </rPh>
    <rPh sb="119" eb="121">
      <t>ヨクセイ</t>
    </rPh>
    <rPh sb="124" eb="126">
      <t>ショウライ</t>
    </rPh>
    <rPh sb="126" eb="128">
      <t>フタン</t>
    </rPh>
    <rPh sb="129" eb="131">
      <t>ケイゲン</t>
    </rPh>
    <rPh sb="135" eb="136">
      <t>ミ</t>
    </rPh>
    <rPh sb="138" eb="140">
      <t>イッポウ</t>
    </rPh>
    <rPh sb="142" eb="144">
      <t>コウキョウ</t>
    </rPh>
    <rPh sb="144" eb="146">
      <t>シセツ</t>
    </rPh>
    <rPh sb="146" eb="147">
      <t>トウ</t>
    </rPh>
    <rPh sb="149" eb="151">
      <t>カイシュウ</t>
    </rPh>
    <rPh sb="152" eb="156">
      <t>チョウジュミョウカ</t>
    </rPh>
    <rPh sb="157" eb="159">
      <t>サキオク</t>
    </rPh>
    <rPh sb="165" eb="167">
      <t>ケッカ</t>
    </rPh>
    <rPh sb="168" eb="169">
      <t>カンガ</t>
    </rPh>
    <rPh sb="174" eb="175">
      <t>オオ</t>
    </rPh>
    <rPh sb="177" eb="179">
      <t>コウキョウ</t>
    </rPh>
    <rPh sb="179" eb="181">
      <t>シセツ</t>
    </rPh>
    <rPh sb="181" eb="182">
      <t>トウ</t>
    </rPh>
    <rPh sb="183" eb="186">
      <t>ロウキュウカ</t>
    </rPh>
    <rPh sb="191" eb="193">
      <t>カイシュウ</t>
    </rPh>
    <rPh sb="193" eb="194">
      <t>トウ</t>
    </rPh>
    <rPh sb="195" eb="197">
      <t>ソウキュウ</t>
    </rPh>
    <rPh sb="198" eb="200">
      <t>タイオウ</t>
    </rPh>
    <rPh sb="201" eb="202">
      <t>ヨウ</t>
    </rPh>
    <rPh sb="209" eb="211">
      <t>コベツ</t>
    </rPh>
    <rPh sb="211" eb="213">
      <t>シセツ</t>
    </rPh>
    <rPh sb="213" eb="215">
      <t>ケイカク</t>
    </rPh>
    <rPh sb="216" eb="217">
      <t>モト</t>
    </rPh>
    <rPh sb="219" eb="221">
      <t>シセツ</t>
    </rPh>
    <rPh sb="221" eb="222">
      <t>トウ</t>
    </rPh>
    <rPh sb="223" eb="225">
      <t>テキセイ</t>
    </rPh>
    <rPh sb="225" eb="227">
      <t>カンリ</t>
    </rPh>
    <rPh sb="228" eb="229">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</si>
</sst>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xmlns:c16r2="http://schemas.microsoft.com/office/drawing/2015/06/chart">
            <c:ext xmlns:c16="http://schemas.microsoft.com/office/drawing/2014/chart" uri="{C3380CC4-5D6E-409C-BE32-E72D297353CC}">
              <c16:uniqueId val="{00000000-08BB-4EBC-B363-7CA11325AA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53908</c:v>
                </c:pt>
                <c:pt idx="1">
                  <c:v>31977</c:v>
                </c:pt>
                <c:pt idx="2">
                  <c:v>37675</c:v>
                </c:pt>
                <c:pt idx="3">
                  <c:v>34325</c:v>
                </c:pt>
                <c:pt idx="4">
                  <c:v>48183</c:v>
                </c:pt>
              </c:numCache>
            </c:numRef>
          </c:val>
          <c:smooth val="0"/>
          <c:extLst xmlns:c16r2="http://schemas.microsoft.com/office/drawing/2015/06/chart">
            <c:ext xmlns:c16="http://schemas.microsoft.com/office/drawing/2014/chart" uri="{C3380CC4-5D6E-409C-BE32-E72D297353CC}">
              <c16:uniqueId val="{00000001-08BB-4EBC-B363-7CA11325AA8B}"/>
            </c:ext>
          </c:extLst>
        </c:ser>
        <c:dLbls>
          <c:showLegendKey val="0"/>
          <c:showVal val="0"/>
          <c:showCatName val="0"/>
          <c:showSerName val="0"/>
          <c:showPercent val="0"/>
          <c:showBubbleSize val="0"/>
        </c:dLbls>
        <c:marker val="1"/>
        <c:smooth val="0"/>
        <c:axId val="368155016"/>
        <c:axId val="368155400"/>
      </c:lineChart>
      <c:catAx>
        <c:axId val="368155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8155400"/>
        <c:crosses val="autoZero"/>
        <c:auto val="1"/>
        <c:lblAlgn val="ctr"/>
        <c:lblOffset val="100"/>
        <c:tickLblSkip val="1"/>
        <c:tickMarkSkip val="1"/>
        <c:noMultiLvlLbl val="0"/>
      </c:catAx>
      <c:valAx>
        <c:axId val="3681554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8155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6.44</c:v>
                </c:pt>
                <c:pt idx="1">
                  <c:v>10.47</c:v>
                </c:pt>
                <c:pt idx="2">
                  <c:v>8.1</c:v>
                </c:pt>
                <c:pt idx="3">
                  <c:v>8.8000000000000007</c:v>
                </c:pt>
                <c:pt idx="4">
                  <c:v>7.92</c:v>
                </c:pt>
              </c:numCache>
            </c:numRef>
          </c:val>
          <c:extLst xmlns:c16r2="http://schemas.microsoft.com/office/drawing/2015/06/chart">
            <c:ext xmlns:c16="http://schemas.microsoft.com/office/drawing/2014/chart" uri="{C3380CC4-5D6E-409C-BE32-E72D297353CC}">
              <c16:uniqueId val="{00000000-580E-4EF8-8217-123ABDA246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77.459999999999994</c:v>
                </c:pt>
                <c:pt idx="1">
                  <c:v>76.92</c:v>
                </c:pt>
                <c:pt idx="2">
                  <c:v>73.599999999999994</c:v>
                </c:pt>
                <c:pt idx="3">
                  <c:v>69.790000000000006</c:v>
                </c:pt>
                <c:pt idx="4">
                  <c:v>65.89</c:v>
                </c:pt>
              </c:numCache>
            </c:numRef>
          </c:val>
          <c:extLst xmlns:c16r2="http://schemas.microsoft.com/office/drawing/2015/06/chart">
            <c:ext xmlns:c16="http://schemas.microsoft.com/office/drawing/2014/chart" uri="{C3380CC4-5D6E-409C-BE32-E72D297353CC}">
              <c16:uniqueId val="{00000001-580E-4EF8-8217-123ABDA2466F}"/>
            </c:ext>
          </c:extLst>
        </c:ser>
        <c:dLbls>
          <c:showLegendKey val="0"/>
          <c:showVal val="0"/>
          <c:showCatName val="0"/>
          <c:showSerName val="0"/>
          <c:showPercent val="0"/>
          <c:showBubbleSize val="0"/>
        </c:dLbls>
        <c:gapWidth val="250"/>
        <c:overlap val="100"/>
        <c:axId val="486426136"/>
        <c:axId val="479138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1.1499999999999999</c:v>
                </c:pt>
                <c:pt idx="1">
                  <c:v>-1.04</c:v>
                </c:pt>
                <c:pt idx="2">
                  <c:v>-11.98</c:v>
                </c:pt>
                <c:pt idx="3">
                  <c:v>-7.53</c:v>
                </c:pt>
                <c:pt idx="4">
                  <c:v>-9.82</c:v>
                </c:pt>
              </c:numCache>
            </c:numRef>
          </c:val>
          <c:smooth val="0"/>
          <c:extLst xmlns:c16r2="http://schemas.microsoft.com/office/drawing/2015/06/chart">
            <c:ext xmlns:c16="http://schemas.microsoft.com/office/drawing/2014/chart" uri="{C3380CC4-5D6E-409C-BE32-E72D297353CC}">
              <c16:uniqueId val="{00000002-580E-4EF8-8217-123ABDA2466F}"/>
            </c:ext>
          </c:extLst>
        </c:ser>
        <c:dLbls>
          <c:showLegendKey val="0"/>
          <c:showVal val="0"/>
          <c:showCatName val="0"/>
          <c:showSerName val="0"/>
          <c:showPercent val="0"/>
          <c:showBubbleSize val="0"/>
        </c:dLbls>
        <c:marker val="1"/>
        <c:smooth val="0"/>
        <c:axId val="486426136"/>
        <c:axId val="479138216"/>
      </c:lineChart>
      <c:catAx>
        <c:axId val="486426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9138216"/>
        <c:crosses val="autoZero"/>
        <c:auto val="1"/>
        <c:lblAlgn val="ctr"/>
        <c:lblOffset val="100"/>
        <c:tickLblSkip val="1"/>
        <c:tickMarkSkip val="1"/>
        <c:noMultiLvlLbl val="0"/>
      </c:catAx>
      <c:valAx>
        <c:axId val="479138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426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11.12</c:v>
                </c:pt>
                <c:pt idx="2">
                  <c:v>#N/A</c:v>
                </c:pt>
                <c:pt idx="3">
                  <c:v>0.27</c:v>
                </c:pt>
                <c:pt idx="4">
                  <c:v>#N/A</c:v>
                </c:pt>
                <c:pt idx="5">
                  <c:v>0.18</c:v>
                </c:pt>
                <c:pt idx="6">
                  <c:v>#N/A</c:v>
                </c:pt>
                <c:pt idx="7">
                  <c:v>0.08</c:v>
                </c:pt>
                <c:pt idx="8">
                  <c:v>#N/A</c:v>
                </c:pt>
                <c:pt idx="9">
                  <c:v>0.09</c:v>
                </c:pt>
              </c:numCache>
            </c:numRef>
          </c:val>
          <c:extLst xmlns:c16r2="http://schemas.microsoft.com/office/drawing/2015/06/chart">
            <c:ext xmlns:c16="http://schemas.microsoft.com/office/drawing/2014/chart" uri="{C3380CC4-5D6E-409C-BE32-E72D297353CC}">
              <c16:uniqueId val="{00000000-5FA9-4F3B-A001-6405131338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FA9-4F3B-A001-6405131338DE}"/>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7.0000000000000007E-2</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2-5FA9-4F3B-A001-6405131338DE}"/>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0.06</c:v>
                </c:pt>
                <c:pt idx="4">
                  <c:v>#N/A</c:v>
                </c:pt>
                <c:pt idx="5">
                  <c:v>7.0000000000000007E-2</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3-5FA9-4F3B-A001-6405131338D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0.28999999999999998</c:v>
                </c:pt>
                <c:pt idx="2">
                  <c:v>#N/A</c:v>
                </c:pt>
                <c:pt idx="3">
                  <c:v>0.55000000000000004</c:v>
                </c:pt>
                <c:pt idx="4">
                  <c:v>#N/A</c:v>
                </c:pt>
                <c:pt idx="5">
                  <c:v>0.42</c:v>
                </c:pt>
                <c:pt idx="6">
                  <c:v>#N/A</c:v>
                </c:pt>
                <c:pt idx="7">
                  <c:v>0.26</c:v>
                </c:pt>
                <c:pt idx="8">
                  <c:v>#N/A</c:v>
                </c:pt>
                <c:pt idx="9">
                  <c:v>0.19</c:v>
                </c:pt>
              </c:numCache>
            </c:numRef>
          </c:val>
          <c:extLst xmlns:c16r2="http://schemas.microsoft.com/office/drawing/2015/06/chart">
            <c:ext xmlns:c16="http://schemas.microsoft.com/office/drawing/2014/chart" uri="{C3380CC4-5D6E-409C-BE32-E72D297353CC}">
              <c16:uniqueId val="{00000004-5FA9-4F3B-A001-6405131338DE}"/>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c:v>
                </c:pt>
                <c:pt idx="2">
                  <c:v>#N/A</c:v>
                </c:pt>
                <c:pt idx="3">
                  <c:v>0.22</c:v>
                </c:pt>
                <c:pt idx="4">
                  <c:v>#N/A</c:v>
                </c:pt>
                <c:pt idx="5">
                  <c:v>0.99</c:v>
                </c:pt>
                <c:pt idx="6">
                  <c:v>#N/A</c:v>
                </c:pt>
                <c:pt idx="7">
                  <c:v>0.49</c:v>
                </c:pt>
                <c:pt idx="8">
                  <c:v>#N/A</c:v>
                </c:pt>
                <c:pt idx="9">
                  <c:v>0.19</c:v>
                </c:pt>
              </c:numCache>
            </c:numRef>
          </c:val>
          <c:extLst xmlns:c16r2="http://schemas.microsoft.com/office/drawing/2015/06/chart">
            <c:ext xmlns:c16="http://schemas.microsoft.com/office/drawing/2014/chart" uri="{C3380CC4-5D6E-409C-BE32-E72D297353CC}">
              <c16:uniqueId val="{00000005-5FA9-4F3B-A001-6405131338DE}"/>
            </c:ext>
          </c:extLst>
        </c:ser>
        <c:ser>
          <c:idx val="6"/>
          <c:order val="6"/>
          <c:tx>
            <c:strRef>
              <c:f>データシート!$A$33</c:f>
              <c:strCache>
                <c:ptCount val="1"/>
                <c:pt idx="0">
                  <c:v>太陽光発電事業特別会計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0.75</c:v>
                </c:pt>
                <c:pt idx="2">
                  <c:v>#N/A</c:v>
                </c:pt>
                <c:pt idx="3">
                  <c:v>0.32</c:v>
                </c:pt>
                <c:pt idx="4">
                  <c:v>#N/A</c:v>
                </c:pt>
                <c:pt idx="5">
                  <c:v>0.31</c:v>
                </c:pt>
                <c:pt idx="6">
                  <c:v>#N/A</c:v>
                </c:pt>
                <c:pt idx="7">
                  <c:v>0.32</c:v>
                </c:pt>
                <c:pt idx="8">
                  <c:v>#N/A</c:v>
                </c:pt>
                <c:pt idx="9">
                  <c:v>0.31</c:v>
                </c:pt>
              </c:numCache>
            </c:numRef>
          </c:val>
          <c:extLst xmlns:c16r2="http://schemas.microsoft.com/office/drawing/2015/06/chart">
            <c:ext xmlns:c16="http://schemas.microsoft.com/office/drawing/2014/chart" uri="{C3380CC4-5D6E-409C-BE32-E72D297353CC}">
              <c16:uniqueId val="{00000006-5FA9-4F3B-A001-6405131338DE}"/>
            </c:ext>
          </c:extLst>
        </c:ser>
        <c:ser>
          <c:idx val="7"/>
          <c:order val="7"/>
          <c:tx>
            <c:strRef>
              <c:f>データシート!$A$34</c:f>
              <c:strCache>
                <c:ptCount val="1"/>
                <c:pt idx="0">
                  <c:v>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0.56000000000000005</c:v>
                </c:pt>
                <c:pt idx="2">
                  <c:v>#N/A</c:v>
                </c:pt>
                <c:pt idx="3">
                  <c:v>1.05</c:v>
                </c:pt>
                <c:pt idx="4">
                  <c:v>#N/A</c:v>
                </c:pt>
                <c:pt idx="5">
                  <c:v>0.64</c:v>
                </c:pt>
                <c:pt idx="6">
                  <c:v>#N/A</c:v>
                </c:pt>
                <c:pt idx="7">
                  <c:v>0.75</c:v>
                </c:pt>
                <c:pt idx="8">
                  <c:v>#N/A</c:v>
                </c:pt>
                <c:pt idx="9">
                  <c:v>0.79</c:v>
                </c:pt>
              </c:numCache>
            </c:numRef>
          </c:val>
          <c:extLst xmlns:c16r2="http://schemas.microsoft.com/office/drawing/2015/06/chart">
            <c:ext xmlns:c16="http://schemas.microsoft.com/office/drawing/2014/chart" uri="{C3380CC4-5D6E-409C-BE32-E72D297353CC}">
              <c16:uniqueId val="{00000007-5FA9-4F3B-A001-6405131338DE}"/>
            </c:ext>
          </c:extLst>
        </c:ser>
        <c:ser>
          <c:idx val="8"/>
          <c:order val="8"/>
          <c:tx>
            <c:strRef>
              <c:f>データシート!$A$35</c:f>
              <c:strCache>
                <c:ptCount val="1"/>
                <c:pt idx="0">
                  <c:v>競艇事業特別会計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2.83</c:v>
                </c:pt>
                <c:pt idx="2">
                  <c:v>#N/A</c:v>
                </c:pt>
                <c:pt idx="3">
                  <c:v>3</c:v>
                </c:pt>
                <c:pt idx="4">
                  <c:v>#N/A</c:v>
                </c:pt>
                <c:pt idx="5">
                  <c:v>2.84</c:v>
                </c:pt>
                <c:pt idx="6">
                  <c:v>#N/A</c:v>
                </c:pt>
                <c:pt idx="7">
                  <c:v>2.62</c:v>
                </c:pt>
                <c:pt idx="8">
                  <c:v>#N/A</c:v>
                </c:pt>
                <c:pt idx="9">
                  <c:v>2.71</c:v>
                </c:pt>
              </c:numCache>
            </c:numRef>
          </c:val>
          <c:extLst xmlns:c16r2="http://schemas.microsoft.com/office/drawing/2015/06/chart">
            <c:ext xmlns:c16="http://schemas.microsoft.com/office/drawing/2014/chart" uri="{C3380CC4-5D6E-409C-BE32-E72D297353CC}">
              <c16:uniqueId val="{00000008-5FA9-4F3B-A001-6405131338D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6.33</c:v>
                </c:pt>
                <c:pt idx="2">
                  <c:v>#N/A</c:v>
                </c:pt>
                <c:pt idx="3">
                  <c:v>10.38</c:v>
                </c:pt>
                <c:pt idx="4">
                  <c:v>#N/A</c:v>
                </c:pt>
                <c:pt idx="5">
                  <c:v>8.0299999999999994</c:v>
                </c:pt>
                <c:pt idx="6">
                  <c:v>#N/A</c:v>
                </c:pt>
                <c:pt idx="7">
                  <c:v>8.74</c:v>
                </c:pt>
                <c:pt idx="8">
                  <c:v>#N/A</c:v>
                </c:pt>
                <c:pt idx="9">
                  <c:v>7.88</c:v>
                </c:pt>
              </c:numCache>
            </c:numRef>
          </c:val>
          <c:extLst xmlns:c16r2="http://schemas.microsoft.com/office/drawing/2015/06/chart">
            <c:ext xmlns:c16="http://schemas.microsoft.com/office/drawing/2014/chart" uri="{C3380CC4-5D6E-409C-BE32-E72D297353CC}">
              <c16:uniqueId val="{00000009-5FA9-4F3B-A001-6405131338DE}"/>
            </c:ext>
          </c:extLst>
        </c:ser>
        <c:dLbls>
          <c:showLegendKey val="0"/>
          <c:showVal val="0"/>
          <c:showCatName val="0"/>
          <c:showSerName val="0"/>
          <c:showPercent val="0"/>
          <c:showBubbleSize val="0"/>
        </c:dLbls>
        <c:gapWidth val="150"/>
        <c:overlap val="100"/>
        <c:axId val="482949376"/>
        <c:axId val="482949760"/>
      </c:barChart>
      <c:catAx>
        <c:axId val="48294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2949760"/>
        <c:crosses val="autoZero"/>
        <c:auto val="1"/>
        <c:lblAlgn val="ctr"/>
        <c:lblOffset val="100"/>
        <c:tickLblSkip val="1"/>
        <c:tickMarkSkip val="1"/>
        <c:noMultiLvlLbl val="0"/>
      </c:catAx>
      <c:valAx>
        <c:axId val="482949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949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1543</c:v>
                </c:pt>
                <c:pt idx="5">
                  <c:v>1582</c:v>
                </c:pt>
                <c:pt idx="8">
                  <c:v>1544</c:v>
                </c:pt>
                <c:pt idx="11">
                  <c:v>1500</c:v>
                </c:pt>
                <c:pt idx="14">
                  <c:v>1447</c:v>
                </c:pt>
              </c:numCache>
            </c:numRef>
          </c:val>
          <c:extLst xmlns:c16r2="http://schemas.microsoft.com/office/drawing/2015/06/chart">
            <c:ext xmlns:c16="http://schemas.microsoft.com/office/drawing/2014/chart" uri="{C3380CC4-5D6E-409C-BE32-E72D297353CC}">
              <c16:uniqueId val="{00000000-2B62-4469-A4F6-F5B1753F01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B62-4469-A4F6-F5B1753F01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2-2B62-4469-A4F6-F5B1753F01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65</c:v>
                </c:pt>
                <c:pt idx="3">
                  <c:v>80</c:v>
                </c:pt>
                <c:pt idx="6">
                  <c:v>74</c:v>
                </c:pt>
                <c:pt idx="9">
                  <c:v>68</c:v>
                </c:pt>
                <c:pt idx="12">
                  <c:v>69</c:v>
                </c:pt>
              </c:numCache>
            </c:numRef>
          </c:val>
          <c:extLst xmlns:c16r2="http://schemas.microsoft.com/office/drawing/2015/06/chart">
            <c:ext xmlns:c16="http://schemas.microsoft.com/office/drawing/2014/chart" uri="{C3380CC4-5D6E-409C-BE32-E72D297353CC}">
              <c16:uniqueId val="{00000003-2B62-4469-A4F6-F5B1753F01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419</c:v>
                </c:pt>
                <c:pt idx="3">
                  <c:v>439</c:v>
                </c:pt>
                <c:pt idx="6">
                  <c:v>410</c:v>
                </c:pt>
                <c:pt idx="9">
                  <c:v>439</c:v>
                </c:pt>
                <c:pt idx="12">
                  <c:v>444</c:v>
                </c:pt>
              </c:numCache>
            </c:numRef>
          </c:val>
          <c:extLst xmlns:c16r2="http://schemas.microsoft.com/office/drawing/2015/06/chart">
            <c:ext xmlns:c16="http://schemas.microsoft.com/office/drawing/2014/chart" uri="{C3380CC4-5D6E-409C-BE32-E72D297353CC}">
              <c16:uniqueId val="{00000004-2B62-4469-A4F6-F5B1753F01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B62-4469-A4F6-F5B1753F01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B62-4469-A4F6-F5B1753F01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1474</c:v>
                </c:pt>
                <c:pt idx="3">
                  <c:v>1506</c:v>
                </c:pt>
                <c:pt idx="6">
                  <c:v>1423</c:v>
                </c:pt>
                <c:pt idx="9">
                  <c:v>1374</c:v>
                </c:pt>
                <c:pt idx="12">
                  <c:v>1336</c:v>
                </c:pt>
              </c:numCache>
            </c:numRef>
          </c:val>
          <c:extLst xmlns:c16r2="http://schemas.microsoft.com/office/drawing/2015/06/chart">
            <c:ext xmlns:c16="http://schemas.microsoft.com/office/drawing/2014/chart" uri="{C3380CC4-5D6E-409C-BE32-E72D297353CC}">
              <c16:uniqueId val="{00000007-2B62-4469-A4F6-F5B1753F01A8}"/>
            </c:ext>
          </c:extLst>
        </c:ser>
        <c:dLbls>
          <c:showLegendKey val="0"/>
          <c:showVal val="0"/>
          <c:showCatName val="0"/>
          <c:showSerName val="0"/>
          <c:showPercent val="0"/>
          <c:showBubbleSize val="0"/>
        </c:dLbls>
        <c:gapWidth val="100"/>
        <c:overlap val="100"/>
        <c:axId val="474453488"/>
        <c:axId val="474450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417</c:v>
                </c:pt>
                <c:pt idx="2">
                  <c:v>#N/A</c:v>
                </c:pt>
                <c:pt idx="3">
                  <c:v>#N/A</c:v>
                </c:pt>
                <c:pt idx="4">
                  <c:v>444</c:v>
                </c:pt>
                <c:pt idx="5">
                  <c:v>#N/A</c:v>
                </c:pt>
                <c:pt idx="6">
                  <c:v>#N/A</c:v>
                </c:pt>
                <c:pt idx="7">
                  <c:v>364</c:v>
                </c:pt>
                <c:pt idx="8">
                  <c:v>#N/A</c:v>
                </c:pt>
                <c:pt idx="9">
                  <c:v>#N/A</c:v>
                </c:pt>
                <c:pt idx="10">
                  <c:v>381</c:v>
                </c:pt>
                <c:pt idx="11">
                  <c:v>#N/A</c:v>
                </c:pt>
                <c:pt idx="12">
                  <c:v>#N/A</c:v>
                </c:pt>
                <c:pt idx="13">
                  <c:v>402</c:v>
                </c:pt>
                <c:pt idx="14">
                  <c:v>#N/A</c:v>
                </c:pt>
              </c:numCache>
            </c:numRef>
          </c:val>
          <c:smooth val="0"/>
          <c:extLst xmlns:c16r2="http://schemas.microsoft.com/office/drawing/2015/06/chart">
            <c:ext xmlns:c16="http://schemas.microsoft.com/office/drawing/2014/chart" uri="{C3380CC4-5D6E-409C-BE32-E72D297353CC}">
              <c16:uniqueId val="{00000008-2B62-4469-A4F6-F5B1753F01A8}"/>
            </c:ext>
          </c:extLst>
        </c:ser>
        <c:dLbls>
          <c:showLegendKey val="0"/>
          <c:showVal val="0"/>
          <c:showCatName val="0"/>
          <c:showSerName val="0"/>
          <c:showPercent val="0"/>
          <c:showBubbleSize val="0"/>
        </c:dLbls>
        <c:marker val="1"/>
        <c:smooth val="0"/>
        <c:axId val="474453488"/>
        <c:axId val="474450744"/>
      </c:lineChart>
      <c:catAx>
        <c:axId val="47445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450744"/>
        <c:crosses val="autoZero"/>
        <c:auto val="1"/>
        <c:lblAlgn val="ctr"/>
        <c:lblOffset val="100"/>
        <c:tickLblSkip val="1"/>
        <c:tickMarkSkip val="1"/>
        <c:noMultiLvlLbl val="0"/>
      </c:catAx>
      <c:valAx>
        <c:axId val="474450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45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16289</c:v>
                </c:pt>
                <c:pt idx="5">
                  <c:v>15906</c:v>
                </c:pt>
                <c:pt idx="8">
                  <c:v>16058</c:v>
                </c:pt>
                <c:pt idx="11">
                  <c:v>16060</c:v>
                </c:pt>
                <c:pt idx="14">
                  <c:v>16064</c:v>
                </c:pt>
              </c:numCache>
            </c:numRef>
          </c:val>
          <c:extLst xmlns:c16r2="http://schemas.microsoft.com/office/drawing/2015/06/chart">
            <c:ext xmlns:c16="http://schemas.microsoft.com/office/drawing/2014/chart" uri="{C3380CC4-5D6E-409C-BE32-E72D297353CC}">
              <c16:uniqueId val="{00000000-7F37-49C9-A720-26CB3A1250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100</c:v>
                </c:pt>
                <c:pt idx="5">
                  <c:v>79</c:v>
                </c:pt>
                <c:pt idx="8">
                  <c:v>58</c:v>
                </c:pt>
                <c:pt idx="11">
                  <c:v>36</c:v>
                </c:pt>
                <c:pt idx="14">
                  <c:v>15</c:v>
                </c:pt>
              </c:numCache>
            </c:numRef>
          </c:val>
          <c:extLst xmlns:c16r2="http://schemas.microsoft.com/office/drawing/2015/06/chart">
            <c:ext xmlns:c16="http://schemas.microsoft.com/office/drawing/2014/chart" uri="{C3380CC4-5D6E-409C-BE32-E72D297353CC}">
              <c16:uniqueId val="{00000001-7F37-49C9-A720-26CB3A1250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14845</c:v>
                </c:pt>
                <c:pt idx="5">
                  <c:v>14728</c:v>
                </c:pt>
                <c:pt idx="8">
                  <c:v>14530</c:v>
                </c:pt>
                <c:pt idx="11">
                  <c:v>14148</c:v>
                </c:pt>
                <c:pt idx="14">
                  <c:v>13608</c:v>
                </c:pt>
              </c:numCache>
            </c:numRef>
          </c:val>
          <c:extLst xmlns:c16r2="http://schemas.microsoft.com/office/drawing/2015/06/chart">
            <c:ext xmlns:c16="http://schemas.microsoft.com/office/drawing/2014/chart" uri="{C3380CC4-5D6E-409C-BE32-E72D297353CC}">
              <c16:uniqueId val="{00000002-7F37-49C9-A720-26CB3A1250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F37-49C9-A720-26CB3A1250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F37-49C9-A720-26CB3A1250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28</c:v>
                </c:pt>
                <c:pt idx="3">
                  <c:v>33</c:v>
                </c:pt>
                <c:pt idx="6">
                  <c:v>13</c:v>
                </c:pt>
                <c:pt idx="9">
                  <c:v>9</c:v>
                </c:pt>
                <c:pt idx="12">
                  <c:v>11</c:v>
                </c:pt>
              </c:numCache>
            </c:numRef>
          </c:val>
          <c:extLst xmlns:c16r2="http://schemas.microsoft.com/office/drawing/2015/06/chart">
            <c:ext xmlns:c16="http://schemas.microsoft.com/office/drawing/2014/chart" uri="{C3380CC4-5D6E-409C-BE32-E72D297353CC}">
              <c16:uniqueId val="{00000005-7F37-49C9-A720-26CB3A1250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2983</c:v>
                </c:pt>
                <c:pt idx="3">
                  <c:v>2968</c:v>
                </c:pt>
                <c:pt idx="6">
                  <c:v>2917</c:v>
                </c:pt>
                <c:pt idx="9">
                  <c:v>2743</c:v>
                </c:pt>
                <c:pt idx="12">
                  <c:v>2665</c:v>
                </c:pt>
              </c:numCache>
            </c:numRef>
          </c:val>
          <c:extLst xmlns:c16r2="http://schemas.microsoft.com/office/drawing/2015/06/chart">
            <c:ext xmlns:c16="http://schemas.microsoft.com/office/drawing/2014/chart" uri="{C3380CC4-5D6E-409C-BE32-E72D297353CC}">
              <c16:uniqueId val="{00000006-7F37-49C9-A720-26CB3A1250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291</c:v>
                </c:pt>
                <c:pt idx="3">
                  <c:v>276</c:v>
                </c:pt>
                <c:pt idx="6">
                  <c:v>221</c:v>
                </c:pt>
                <c:pt idx="9">
                  <c:v>168</c:v>
                </c:pt>
                <c:pt idx="12">
                  <c:v>134</c:v>
                </c:pt>
              </c:numCache>
            </c:numRef>
          </c:val>
          <c:extLst xmlns:c16r2="http://schemas.microsoft.com/office/drawing/2015/06/chart">
            <c:ext xmlns:c16="http://schemas.microsoft.com/office/drawing/2014/chart" uri="{C3380CC4-5D6E-409C-BE32-E72D297353CC}">
              <c16:uniqueId val="{00000007-7F37-49C9-A720-26CB3A1250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6135</c:v>
                </c:pt>
                <c:pt idx="3">
                  <c:v>6074</c:v>
                </c:pt>
                <c:pt idx="6">
                  <c:v>5976</c:v>
                </c:pt>
                <c:pt idx="9">
                  <c:v>6059</c:v>
                </c:pt>
                <c:pt idx="12">
                  <c:v>5865</c:v>
                </c:pt>
              </c:numCache>
            </c:numRef>
          </c:val>
          <c:extLst xmlns:c16r2="http://schemas.microsoft.com/office/drawing/2015/06/chart">
            <c:ext xmlns:c16="http://schemas.microsoft.com/office/drawing/2014/chart" uri="{C3380CC4-5D6E-409C-BE32-E72D297353CC}">
              <c16:uniqueId val="{00000008-7F37-49C9-A720-26CB3A1250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c:v>
                </c:pt>
                <c:pt idx="3">
                  <c:v>3</c:v>
                </c:pt>
                <c:pt idx="6">
                  <c:v>3</c:v>
                </c:pt>
                <c:pt idx="9">
                  <c:v>3</c:v>
                </c:pt>
                <c:pt idx="12">
                  <c:v>2</c:v>
                </c:pt>
              </c:numCache>
            </c:numRef>
          </c:val>
          <c:extLst xmlns:c16r2="http://schemas.microsoft.com/office/drawing/2015/06/chart">
            <c:ext xmlns:c16="http://schemas.microsoft.com/office/drawing/2014/chart" uri="{C3380CC4-5D6E-409C-BE32-E72D297353CC}">
              <c16:uniqueId val="{00000009-7F37-49C9-A720-26CB3A1250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14275</c:v>
                </c:pt>
                <c:pt idx="3">
                  <c:v>13925</c:v>
                </c:pt>
                <c:pt idx="6">
                  <c:v>13977</c:v>
                </c:pt>
                <c:pt idx="9">
                  <c:v>14040</c:v>
                </c:pt>
                <c:pt idx="12">
                  <c:v>14466</c:v>
                </c:pt>
              </c:numCache>
            </c:numRef>
          </c:val>
          <c:extLst xmlns:c16r2="http://schemas.microsoft.com/office/drawing/2015/06/chart">
            <c:ext xmlns:c16="http://schemas.microsoft.com/office/drawing/2014/chart" uri="{C3380CC4-5D6E-409C-BE32-E72D297353CC}">
              <c16:uniqueId val="{0000000A-7F37-49C9-A720-26CB3A12505E}"/>
            </c:ext>
          </c:extLst>
        </c:ser>
        <c:dLbls>
          <c:showLegendKey val="0"/>
          <c:showVal val="0"/>
          <c:showCatName val="0"/>
          <c:showSerName val="0"/>
          <c:showPercent val="0"/>
          <c:showBubbleSize val="0"/>
        </c:dLbls>
        <c:gapWidth val="100"/>
        <c:overlap val="100"/>
        <c:axId val="474452704"/>
        <c:axId val="474453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F37-49C9-A720-26CB3A12505E}"/>
            </c:ext>
          </c:extLst>
        </c:ser>
        <c:dLbls>
          <c:showLegendKey val="0"/>
          <c:showVal val="0"/>
          <c:showCatName val="0"/>
          <c:showSerName val="0"/>
          <c:showPercent val="0"/>
          <c:showBubbleSize val="0"/>
        </c:dLbls>
        <c:marker val="1"/>
        <c:smooth val="0"/>
        <c:axId val="474452704"/>
        <c:axId val="474453096"/>
      </c:lineChart>
      <c:catAx>
        <c:axId val="47445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453096"/>
        <c:crosses val="autoZero"/>
        <c:auto val="1"/>
        <c:lblAlgn val="ctr"/>
        <c:lblOffset val="100"/>
        <c:tickLblSkip val="1"/>
        <c:tickMarkSkip val="1"/>
        <c:noMultiLvlLbl val="0"/>
      </c:catAx>
      <c:valAx>
        <c:axId val="474453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45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8625</c:v>
                </c:pt>
                <c:pt idx="1">
                  <c:v>8141</c:v>
                </c:pt>
                <c:pt idx="2">
                  <c:v>7625</c:v>
                </c:pt>
              </c:numCache>
            </c:numRef>
          </c:val>
          <c:extLst xmlns:c16r2="http://schemas.microsoft.com/office/drawing/2015/06/chart">
            <c:ext xmlns:c16="http://schemas.microsoft.com/office/drawing/2014/chart" uri="{C3380CC4-5D6E-409C-BE32-E72D297353CC}">
              <c16:uniqueId val="{00000000-1266-4879-A58E-49E4010837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503</c:v>
                </c:pt>
                <c:pt idx="1">
                  <c:v>505</c:v>
                </c:pt>
                <c:pt idx="2">
                  <c:v>506</c:v>
                </c:pt>
              </c:numCache>
            </c:numRef>
          </c:val>
          <c:extLst xmlns:c16r2="http://schemas.microsoft.com/office/drawing/2015/06/chart">
            <c:ext xmlns:c16="http://schemas.microsoft.com/office/drawing/2014/chart" uri="{C3380CC4-5D6E-409C-BE32-E72D297353CC}">
              <c16:uniqueId val="{00000001-1266-4879-A58E-49E4010837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2441</c:v>
                </c:pt>
                <c:pt idx="1">
                  <c:v>2437</c:v>
                </c:pt>
                <c:pt idx="2">
                  <c:v>2394</c:v>
                </c:pt>
              </c:numCache>
            </c:numRef>
          </c:val>
          <c:extLst xmlns:c16r2="http://schemas.microsoft.com/office/drawing/2015/06/chart">
            <c:ext xmlns:c16="http://schemas.microsoft.com/office/drawing/2014/chart" uri="{C3380CC4-5D6E-409C-BE32-E72D297353CC}">
              <c16:uniqueId val="{00000002-1266-4879-A58E-49E401083797}"/>
            </c:ext>
          </c:extLst>
        </c:ser>
        <c:dLbls>
          <c:showLegendKey val="0"/>
          <c:showVal val="0"/>
          <c:showCatName val="0"/>
          <c:showSerName val="0"/>
          <c:showPercent val="0"/>
          <c:showBubbleSize val="0"/>
        </c:dLbls>
        <c:gapWidth val="120"/>
        <c:overlap val="100"/>
        <c:axId val="487184320"/>
        <c:axId val="487181576"/>
      </c:barChart>
      <c:catAx>
        <c:axId val="48718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7181576"/>
        <c:crosses val="autoZero"/>
        <c:auto val="1"/>
        <c:lblAlgn val="ctr"/>
        <c:lblOffset val="100"/>
        <c:tickLblSkip val="1"/>
        <c:tickMarkSkip val="1"/>
        <c:noMultiLvlLbl val="0"/>
      </c:catAx>
      <c:valAx>
        <c:axId val="487181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718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7E-489F-BD25-70CC11B3285C}"/>
                </c:ext>
                <c:ext xmlns:c15="http://schemas.microsoft.com/office/drawing/2012/chart" uri="{CE6537A1-D6FC-4f65-9D91-7224C49458BB}">
                  <c15:dlblFieldTable>
                    <c15:dlblFTEntry>
                      <c15:txfldGUID>{3B305988-BA03-4B17-AEF8-1476D3367254}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7E-489F-BD25-70CC11B3285C}"/>
                </c:ext>
                <c:ext xmlns:c15="http://schemas.microsoft.com/office/drawing/2012/chart" uri="{CE6537A1-D6FC-4f65-9D91-7224C49458BB}">
                  <c15:dlblFieldTable>
                    <c15:dlblFTEntry>
                      <c15:txfldGUID>{C4203B82-F468-4123-B5E1-9FF60995E361}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37E-489F-BD25-70CC11B3285C}"/>
                </c:ext>
                <c:ext xmlns:c15="http://schemas.microsoft.com/office/drawing/2012/chart" uri="{CE6537A1-D6FC-4f65-9D91-7224C49458BB}">
                  <c15:dlblFieldTable>
                    <c15:dlblFTEntry>
                      <c15:txfldGUID>{AD39E594-8693-4C89-A750-AF3430C96C17}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7E-489F-BD25-70CC11B3285C}"/>
                </c:ext>
                <c:ext xmlns:c15="http://schemas.microsoft.com/office/drawing/2012/chart" uri="{CE6537A1-D6FC-4f65-9D91-7224C49458BB}">
                  <c15:dlblFieldTable>
                    <c15:dlblFTEntry>
                      <c15:txfldGUID>{DA144EC0-6F44-4ADE-9834-687228E47D54}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7E-489F-BD25-70CC11B3285C}"/>
                </c:ext>
                <c:ext xmlns:c15="http://schemas.microsoft.com/office/drawing/2012/chart" uri="{CE6537A1-D6FC-4f65-9D91-7224C49458BB}">
                  <c15:dlblFieldTable>
                    <c15:dlblFTEntry>
                      <c15:txfldGUID>{96E4A7EF-608F-4C53-A7EF-F65653700EDE}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7E-489F-BD25-70CC11B3285C}"/>
                </c:ext>
                <c:ext xmlns:c15="http://schemas.microsoft.com/office/drawing/2012/chart" uri="{CE6537A1-D6FC-4f65-9D91-7224C49458BB}">
                  <c15:dlblFieldTable>
                    <c15:dlblFTEntry>
                      <c15:txfldGUID>{EA9AFDD4-7254-497B-8296-CF13732ACE3E}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7E-489F-BD25-70CC11B3285C}"/>
                </c:ext>
                <c:ext xmlns:c15="http://schemas.microsoft.com/office/drawing/2012/chart" uri="{CE6537A1-D6FC-4f65-9D91-7224C49458BB}">
                  <c15:dlblFieldTable>
                    <c15:dlblFTEntry>
                      <c15:txfldGUID>{60BA40C1-E7A4-414B-AC8C-AE9EBE0C61C0}</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37E-489F-BD25-70CC11B3285C}"/>
                </c:ext>
                <c:ext xmlns:c15="http://schemas.microsoft.com/office/drawing/2012/chart" uri="{CE6537A1-D6FC-4f65-9D91-7224C49458BB}">
                  <c15:dlblFieldTable>
                    <c15:dlblFTEntry>
                      <c15:txfldGUID>{0F199F4A-5B65-446C-B13A-8DDC946A075D}</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7E-489F-BD25-70CC11B3285C}"/>
                </c:ext>
                <c:ext xmlns:c15="http://schemas.microsoft.com/office/drawing/2012/chart" uri="{CE6537A1-D6FC-4f65-9D91-7224C49458BB}">
                  <c15:dlblFieldTable>
                    <c15:dlblFTEntry>
                      <c15:txfldGUID>{6B956108-5082-4E31-82DC-95D4A9741F1F}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66.7</c:v>
                </c:pt>
                <c:pt idx="8">
                  <c:v>67.3</c:v>
                </c:pt>
                <c:pt idx="16">
                  <c:v>69.3</c:v>
                </c:pt>
                <c:pt idx="24">
                  <c:v>70.7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37E-489F-BD25-70CC11B328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37E-489F-BD25-70CC11B3285C}"/>
                </c:ext>
                <c:ext xmlns:c15="http://schemas.microsoft.com/office/drawing/2012/chart" uri="{CE6537A1-D6FC-4f65-9D91-7224C49458BB}">
                  <c15:layout/>
                  <c15:dlblFieldTable>
                    <c15:dlblFTEntry>
                      <c15:txfldGUID>{67597AB3-8143-49CF-A450-27E42B0E6A1B}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37E-489F-BD25-70CC11B3285C}"/>
                </c:ext>
                <c:ext xmlns:c15="http://schemas.microsoft.com/office/drawing/2012/chart" uri="{CE6537A1-D6FC-4f65-9D91-7224C49458BB}">
                  <c15:dlblFieldTable>
                    <c15:dlblFTEntry>
                      <c15:txfldGUID>{C1A3D618-3014-4C7A-B631-E22DDA89332E}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37E-489F-BD25-70CC11B3285C}"/>
                </c:ext>
                <c:ext xmlns:c15="http://schemas.microsoft.com/office/drawing/2012/chart" uri="{CE6537A1-D6FC-4f65-9D91-7224C49458BB}">
                  <c15:dlblFieldTable>
                    <c15:dlblFTEntry>
                      <c15:txfldGUID>{9A24F958-51B5-4E3A-8F13-13513F4E6703}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37E-489F-BD25-70CC11B3285C}"/>
                </c:ext>
                <c:ext xmlns:c15="http://schemas.microsoft.com/office/drawing/2012/chart" uri="{CE6537A1-D6FC-4f65-9D91-7224C49458BB}">
                  <c15:dlblFieldTable>
                    <c15:dlblFTEntry>
                      <c15:txfldGUID>{B8C1B05A-3FAA-4632-9355-9FB09F5A18F5}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37E-489F-BD25-70CC11B3285C}"/>
                </c:ext>
                <c:ext xmlns:c15="http://schemas.microsoft.com/office/drawing/2012/chart" uri="{CE6537A1-D6FC-4f65-9D91-7224C49458BB}">
                  <c15:dlblFieldTable>
                    <c15:dlblFTEntry>
                      <c15:txfldGUID>{B4BA4F35-BCAE-4018-9B51-90A89D8F45CF}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37E-489F-BD25-70CC11B3285C}"/>
                </c:ext>
                <c:ext xmlns:c15="http://schemas.microsoft.com/office/drawing/2012/chart" uri="{CE6537A1-D6FC-4f65-9D91-7224C49458BB}">
                  <c15:layout/>
                  <c15:dlblFieldTable>
                    <c15:dlblFTEntry>
                      <c15:txfldGUID>{A40D8397-DE1E-4D98-B98A-2550C2AEC733}</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37E-489F-BD25-70CC11B3285C}"/>
                </c:ext>
                <c:ext xmlns:c15="http://schemas.microsoft.com/office/drawing/2012/chart" uri="{CE6537A1-D6FC-4f65-9D91-7224C49458BB}">
                  <c15:layout/>
                  <c15:dlblFieldTable>
                    <c15:dlblFTEntry>
                      <c15:txfldGUID>{758FBC0A-A605-4D33-9B8F-10A061EC8CBB}</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37E-489F-BD25-70CC11B3285C}"/>
                </c:ext>
                <c:ext xmlns:c15="http://schemas.microsoft.com/office/drawing/2012/chart" uri="{CE6537A1-D6FC-4f65-9D91-7224C49458BB}">
                  <c15:layout/>
                  <c15:dlblFieldTable>
                    <c15:dlblFTEntry>
                      <c15:txfldGUID>{D3E82394-6628-425D-BB5D-D117D17C10CE}</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37E-489F-BD25-70CC11B3285C}"/>
                </c:ext>
                <c:ext xmlns:c15="http://schemas.microsoft.com/office/drawing/2012/chart" uri="{CE6537A1-D6FC-4f65-9D91-7224C49458BB}">
                  <c15:dlblFieldTable>
                    <c15:dlblFTEntry>
                      <c15:txfldGUID>{3B7212CF-14D0-40F7-8B3C-8A5DF15D3668}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numCache>
            </c:numRef>
          </c:xVal>
          <c:yVal>
            <c:numRef>
              <c:f>公会計指標分析・財政指標組合せ分析表!$BP$55:$DC$55</c:f>
              <c:numCache>
                <c:formatCode>#,##0.0;"▲ "#,##0.0</c:formatCode>
                <c:ptCount val="40"/>
                <c:pt idx="0">
                  <c:v>37.299999999999997</c:v>
                </c:pt>
                <c:pt idx="8">
                  <c:v>33.1</c:v>
                </c:pt>
                <c:pt idx="16">
                  <c:v>31.3</c:v>
                </c:pt>
                <c:pt idx="24">
                  <c:v>25.3</c:v>
                </c:pt>
              </c:numCache>
            </c:numRef>
          </c:yVal>
          <c:smooth val="0"/>
          <c:extLst xmlns:c16r2="http://schemas.microsoft.com/office/drawing/2015/06/chart">
            <c:ext xmlns:c16="http://schemas.microsoft.com/office/drawing/2014/chart" uri="{C3380CC4-5D6E-409C-BE32-E72D297353CC}">
              <c16:uniqueId val="{00000013-C37E-489F-BD25-70CC11B3285C}"/>
            </c:ext>
          </c:extLst>
        </c:ser>
        <c:dLbls>
          <c:showLegendKey val="0"/>
          <c:showVal val="1"/>
          <c:showCatName val="0"/>
          <c:showSerName val="0"/>
          <c:showPercent val="0"/>
          <c:showBubbleSize val="0"/>
        </c:dLbls>
        <c:axId val="487178048"/>
        <c:axId val="487184712"/>
      </c:scatterChart>
      <c:valAx>
        <c:axId val="487178048"/>
        <c:scaling>
          <c:orientation val="minMax"/>
          <c:max val="60.2"/>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7184712"/>
        <c:crosses val="autoZero"/>
        <c:crossBetween val="midCat"/>
      </c:valAx>
      <c:valAx>
        <c:axId val="487184712"/>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7178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DA8-4C4C-838C-72E642D89246}"/>
                </c:ext>
                <c:ext xmlns:c15="http://schemas.microsoft.com/office/drawing/2012/chart" uri="{CE6537A1-D6FC-4f65-9D91-7224C49458BB}">
                  <c15:dlblFieldTable>
                    <c15:dlblFTEntry>
                      <c15:txfldGUID>{36348F01-B074-4CED-98C3-D8322FEFAFC6}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DA8-4C4C-838C-72E642D89246}"/>
                </c:ext>
                <c:ext xmlns:c15="http://schemas.microsoft.com/office/drawing/2012/chart" uri="{CE6537A1-D6FC-4f65-9D91-7224C49458BB}">
                  <c15:dlblFieldTable>
                    <c15:dlblFTEntry>
                      <c15:txfldGUID>{9E3C7DE5-C8E1-47FD-9264-520C4278856E}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DA8-4C4C-838C-72E642D89246}"/>
                </c:ext>
                <c:ext xmlns:c15="http://schemas.microsoft.com/office/drawing/2012/chart" uri="{CE6537A1-D6FC-4f65-9D91-7224C49458BB}">
                  <c15:dlblFieldTable>
                    <c15:dlblFTEntry>
                      <c15:txfldGUID>{25DE4ED5-F531-4C23-A9B1-1E1D65D7FA1E}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DA8-4C4C-838C-72E642D89246}"/>
                </c:ext>
                <c:ext xmlns:c15="http://schemas.microsoft.com/office/drawing/2012/chart" uri="{CE6537A1-D6FC-4f65-9D91-7224C49458BB}">
                  <c15:dlblFieldTable>
                    <c15:dlblFTEntry>
                      <c15:txfldGUID>{D23D5BCA-948B-486C-B976-2A0BA60FFB1B}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DA8-4C4C-838C-72E642D89246}"/>
                </c:ext>
                <c:ext xmlns:c15="http://schemas.microsoft.com/office/drawing/2012/chart" uri="{CE6537A1-D6FC-4f65-9D91-7224C49458BB}">
                  <c15:dlblFieldTable>
                    <c15:dlblFTEntry>
                      <c15:txfldGUID>{28196161-5196-4B69-B80C-A29282A34888}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DA8-4C4C-838C-72E642D89246}"/>
                </c:ext>
                <c:ext xmlns:c15="http://schemas.microsoft.com/office/drawing/2012/chart" uri="{CE6537A1-D6FC-4f65-9D91-7224C49458BB}">
                  <c15:dlblFieldTable>
                    <c15:dlblFTEntry>
                      <c15:txfldGUID>{DEF446A0-1629-43D7-864D-3E60609F99C4}</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DA8-4C4C-838C-72E642D89246}"/>
                </c:ext>
                <c:ext xmlns:c15="http://schemas.microsoft.com/office/drawing/2012/chart" uri="{CE6537A1-D6FC-4f65-9D91-7224C49458BB}">
                  <c15:dlblFieldTable>
                    <c15:dlblFTEntry>
                      <c15:txfldGUID>{00A6419C-AA9D-4902-84A3-F1D41A2D8549}</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DA8-4C4C-838C-72E642D89246}"/>
                </c:ext>
                <c:ext xmlns:c15="http://schemas.microsoft.com/office/drawing/2012/chart" uri="{CE6537A1-D6FC-4f65-9D91-7224C49458BB}">
                  <c15:dlblFieldTable>
                    <c15:dlblFTEntry>
                      <c15:txfldGUID>{3AF9F8C8-4A7D-4063-9F16-CDCC3238A3A3}</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DA8-4C4C-838C-72E642D89246}"/>
                </c:ext>
                <c:ext xmlns:c15="http://schemas.microsoft.com/office/drawing/2012/chart" uri="{CE6537A1-D6FC-4f65-9D91-7224C49458BB}">
                  <c15:dlblFieldTable>
                    <c15:dlblFTEntry>
                      <c15:txfldGUID>{19487B76-96AA-44D4-AD0F-5FC25495C3A1}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c:v>
                </c:pt>
                <c:pt idx="16">
                  <c:v>3.9</c:v>
                </c:pt>
                <c:pt idx="24">
                  <c:v>3.8</c:v>
                </c:pt>
                <c:pt idx="32">
                  <c:v>3.7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DA8-4C4C-838C-72E642D8924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DA8-4C4C-838C-72E642D89246}"/>
                </c:ext>
                <c:ext xmlns:c15="http://schemas.microsoft.com/office/drawing/2012/chart" uri="{CE6537A1-D6FC-4f65-9D91-7224C49458BB}">
                  <c15:layout/>
                  <c15:dlblFieldTable>
                    <c15:dlblFTEntry>
                      <c15:txfldGUID>{C8AE1B04-2CE9-40BF-B512-516265D50BCB}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DA8-4C4C-838C-72E642D89246}"/>
                </c:ext>
                <c:ext xmlns:c15="http://schemas.microsoft.com/office/drawing/2012/chart" uri="{CE6537A1-D6FC-4f65-9D91-7224C49458BB}">
                  <c15:dlblFieldTable>
                    <c15:dlblFTEntry>
                      <c15:txfldGUID>{69A6A7ED-7ED1-4869-AB50-3BAA780C8BCE}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DA8-4C4C-838C-72E642D89246}"/>
                </c:ext>
                <c:ext xmlns:c15="http://schemas.microsoft.com/office/drawing/2012/chart" uri="{CE6537A1-D6FC-4f65-9D91-7224C49458BB}">
                  <c15:dlblFieldTable>
                    <c15:dlblFTEntry>
                      <c15:txfldGUID>{99A63BAB-C7D1-4C7A-B6BD-0AE542C25361}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DA8-4C4C-838C-72E642D89246}"/>
                </c:ext>
                <c:ext xmlns:c15="http://schemas.microsoft.com/office/drawing/2012/chart" uri="{CE6537A1-D6FC-4f65-9D91-7224C49458BB}">
                  <c15:dlblFieldTable>
                    <c15:dlblFTEntry>
                      <c15:txfldGUID>{6B4FC01B-EE85-42B5-8199-5227BB586533}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DA8-4C4C-838C-72E642D89246}"/>
                </c:ext>
                <c:ext xmlns:c15="http://schemas.microsoft.com/office/drawing/2012/chart" uri="{CE6537A1-D6FC-4f65-9D91-7224C49458BB}">
                  <c15:dlblFieldTable>
                    <c15:dlblFTEntry>
                      <c15:txfldGUID>{D2A80D34-E659-47EF-B799-8AE618F76817}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DA8-4C4C-838C-72E642D89246}"/>
                </c:ext>
                <c:ext xmlns:c15="http://schemas.microsoft.com/office/drawing/2012/chart" uri="{CE6537A1-D6FC-4f65-9D91-7224C49458BB}">
                  <c15:layout/>
                  <c15:dlblFieldTable>
                    <c15:dlblFTEntry>
                      <c15:txfldGUID>{E6B45170-DB94-4D13-B032-79C7D1838734}</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DA8-4C4C-838C-72E642D89246}"/>
                </c:ext>
                <c:ext xmlns:c15="http://schemas.microsoft.com/office/drawing/2012/chart" uri="{CE6537A1-D6FC-4f65-9D91-7224C49458BB}">
                  <c15:layout/>
                  <c15:dlblFieldTable>
                    <c15:dlblFTEntry>
                      <c15:txfldGUID>{29A61E51-C032-4DEC-98AD-9802A59CB0F9}</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DA8-4C4C-838C-72E642D89246}"/>
                </c:ext>
                <c:ext xmlns:c15="http://schemas.microsoft.com/office/drawing/2012/chart" uri="{CE6537A1-D6FC-4f65-9D91-7224C49458BB}">
                  <c15:layout/>
                  <c15:dlblFieldTable>
                    <c15:dlblFTEntry>
                      <c15:txfldGUID>{14DD12D1-58BD-463C-99DC-0EFF9AC8222F}</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DA8-4C4C-838C-72E642D89246}"/>
                </c:ext>
                <c:ext xmlns:c15="http://schemas.microsoft.com/office/drawing/2012/chart" uri="{CE6537A1-D6FC-4f65-9D91-7224C49458BB}">
                  <c15:layout/>
                  <c15:dlblFieldTable>
                    <c15:dlblFTEntry>
                      <c15:txfldGUID>{FA13D35A-D335-44CD-BFB2-A507E3E2D8C8}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BDA8-4C4C-838C-72E642D89246}"/>
            </c:ext>
          </c:extLst>
        </c:ser>
        <c:dLbls>
          <c:showLegendKey val="0"/>
          <c:showVal val="1"/>
          <c:showCatName val="0"/>
          <c:showSerName val="0"/>
          <c:showPercent val="0"/>
          <c:showBubbleSize val="0"/>
        </c:dLbls>
        <c:axId val="487182752"/>
        <c:axId val="487181968"/>
      </c:scatterChart>
      <c:valAx>
        <c:axId val="487182752"/>
        <c:scaling>
          <c:orientation val="minMax"/>
          <c:max val="7.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7181968"/>
        <c:crosses val="autoZero"/>
        <c:crossBetween val="midCat"/>
      </c:valAx>
      <c:valAx>
        <c:axId val="487181968"/>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71827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群馬県みどり市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社会体育館整備等のため発行した地方債（合併特例事業債）の償還終了などにより元利償還金は減少したものの、公営企業債の元利償還金に対する繰入金が増加したことや、基準財政需要額算入額（算入公債費等）も減少したことから、実質公債費比率の分子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今後も地方債を財源とした新設小学校の建設や既存の公共施設の大規模改修などの大型事業が実施されるが、引き続き、交付税措置のある有利な地方債を優先して活用することで比率の抑制に努める。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満期一括償還の地方債は活用していない。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群馬県みどり市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一般会計において、防災情報伝達システムの整備等の大型事業の財源として地方債を発行し、地方債の現在高が増加したことに伴い、将来負担額が前年度より約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一方で、財政調整基金の取崩し額の増加などによる充当可能基金が減少したことから、充当可能財源等は前年度より約</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億円減少したため、将来負担比率の分子が約</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億円増加した。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今後も地方債を財源とした大型事業が予定されているが、市民ニーズを踏まえた上で費用対効果を十分に検討し、実施する事業の取捨選択をすることで、将来負担の軽減を図る必要がある。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群馬県みどり市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主に、財政調整基金及び新設小学校設置事業の財源とするための義務教育施設整備基金の取崩しにより、約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本市では、ここ数年、特定目的基金をあまり取り崩さず、主に財政調整基金を取り崩すことで財政運営を行っている。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今後は特定目的基金の本来の目的に合った活用を検討するとともに、債券運用など預金以外の活用も視野に入れて財源確保に努める。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ふるさとづくり基金：住みよい地域づくり事業の円滑な執行を図る。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義務教育施設整備基金：義務教育施設整備の円滑な執行を図る。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鉄道経営対策事業基金：鉄道事業者の経営に対する助成等を行うことにより、地域公共交通の維持確保を図る。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庁舎建設等基金：庁舎建設等事業の円滑な執行を図る。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義務教育施設整備基金：新設小学校設置事業のための財源とするため取崩し、減少した。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鉄道経営対策事業基金：わたらせ渓谷鐵道運行維持費補助金の財源とするため取崩し、減少した。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森林環境譲与税基金（令和元年度設立）：交付された森林環境譲与税を森林の整備などに利用した後、その残額を積み立てたため増加（皆増）した。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義務教育施設整備基金：新設小学校設置事業に係る一般財源相当分に充当する。令和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億円の取崩しを予定しており、令和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年度末残髙は約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鉄道経営対策事業基金：令和元年度以降、脱線事故の影響等により運行維持費が増加となっていることから、毎年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億円を取崩し運行維持費に充当し、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億円を積み立てる予定であるため、残高は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億円ずつ減少していく見込みである。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歳入において生じた普通交付税の合併算定替の縮減による交付額の減少や給食費の無償化による財源不足に対応するため、また令和元年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月に発生した台風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号による災害復旧工事の財源とするために財政調整基金を取り崩したことにより、約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年度まで普通交付税の縮減がなされ、令和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一本算定による交付となることに加え、新型コロナウイルス感染症の影響による税収の減により歳入の減が懸念されている。一方で、社会保障費や公共施設等個別施設計画に基づく施設の大規模改修や統廃合に多額の経費が見込まれているため、さらなる財政調整基金の取崩しが見込ま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については、有事の際の備えとして一定の金額が必要とされることから、今後は中長期の財政収支の見通しを立て、歳入に見合った歳出規模の予算編成を行うことで財政調整基金に頼らない財政運営や残高の維持に努め、将来にわたる健全化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基金利子を積み立てたことにより微増となった。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年度で普通交付税の合併算定替の措置が終了すること、また地方債を財源とした大型事業が進行中であることから、後年度の地方債償還額のピークに合わせて、公債費の財源として活用する。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50,353
49,613
208.42
20,487,558
19,147,229
916,012
11,572,531
14,466,192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年度数値の報告後、再度精査を行ったところ、</a:t>
          </a:r>
          <a:r>
            <a:rPr kumimoji="1" lang="en-US" altLang="ja-JP" sz="1100">
              <a:latin typeface="ＭＳ Ｐゴシック" panose="020B0600070205080204" pitchFamily="50" charset="-128"/>
              <a:ea typeface="ＭＳ Ｐゴシック" panose="020B0600070205080204" pitchFamily="50" charset="-128"/>
            </a:rPr>
            <a:t>70.5</a:t>
          </a:r>
          <a:r>
            <a:rPr kumimoji="1" lang="ja-JP" altLang="en-US" sz="1100">
              <a:latin typeface="ＭＳ Ｐゴシック" panose="020B0600070205080204" pitchFamily="50" charset="-128"/>
              <a:ea typeface="ＭＳ Ｐゴシック" panose="020B0600070205080204" pitchFamily="50" charset="-128"/>
            </a:rPr>
            <a:t>％と確定した。</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年度の数値は、前年度より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ポイント増加し、類似団体平均よりも</a:t>
          </a:r>
          <a:r>
            <a:rPr kumimoji="1" lang="en-US" altLang="ja-JP" sz="1100">
              <a:latin typeface="ＭＳ Ｐゴシック" panose="020B0600070205080204" pitchFamily="50" charset="-128"/>
              <a:ea typeface="ＭＳ Ｐゴシック" panose="020B0600070205080204" pitchFamily="50" charset="-128"/>
            </a:rPr>
            <a:t>10.6</a:t>
          </a:r>
          <a:r>
            <a:rPr kumimoji="1" lang="ja-JP" altLang="en-US" sz="1100">
              <a:latin typeface="ＭＳ Ｐゴシック" panose="020B0600070205080204" pitchFamily="50" charset="-128"/>
              <a:ea typeface="ＭＳ Ｐゴシック" panose="020B0600070205080204" pitchFamily="50" charset="-128"/>
            </a:rPr>
            <a:t>ポイント上回る数値となった。全国平均や群馬県平均も上回っていることから、公共施設等の老朽化の進行が顕著であることがわかる。施設の安全確保や財政負担の平準化のため、令和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年度策定の個別施設計画に基づき、施設の長寿命化や統廃合を進め、数値の改善を図る。</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6" name="直線コネクタ 75"/>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7"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8" name="直線コネクタ 77"/>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9"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80" name="直線コネクタ 79"/>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81"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2" name="フローチャート: 判断 81"/>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3" name="フローチャート: 判断 82"/>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4" name="フローチャート: 判断 83"/>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5" name="フローチャート: 判断 84"/>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6" name="フローチャート: 判断 85"/>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36558</xdr:rowOff>
    </xdr:from>
    <xdr:to>
      <xdr:col>19</xdr:col>
      <xdr:colOff>187325</xdr:colOff>
      <xdr:row>33</xdr:row>
      <xdr:rowOff>138157</xdr:rowOff>
    </xdr:to>
    <xdr:sp macro="" textlink="">
      <xdr:nvSpPr>
        <xdr:cNvPr id="92" name="楕円 91"/>
        <xdr:cNvSpPr/>
      </xdr:nvSpPr>
      <xdr:spPr>
        <a:xfrm>
          <a:off x="4000500" y="64659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164828</xdr:rowOff>
    </xdr:from>
    <xdr:to>
      <xdr:col>15</xdr:col>
      <xdr:colOff>187325</xdr:colOff>
      <xdr:row>33</xdr:row>
      <xdr:rowOff>94978</xdr:rowOff>
    </xdr:to>
    <xdr:sp macro="" textlink="">
      <xdr:nvSpPr>
        <xdr:cNvPr id="93" name="楕円 92"/>
        <xdr:cNvSpPr/>
      </xdr:nvSpPr>
      <xdr:spPr>
        <a:xfrm>
          <a:off x="3238500" y="64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44178</xdr:rowOff>
    </xdr:from>
    <xdr:to>
      <xdr:col>19</xdr:col>
      <xdr:colOff>136525</xdr:colOff>
      <xdr:row>33</xdr:row>
      <xdr:rowOff>87358</xdr:rowOff>
    </xdr:to>
    <xdr:cxnSp macro="">
      <xdr:nvCxnSpPr>
        <xdr:cNvPr id="94" name="直線コネクタ 93"/>
        <xdr:cNvCxnSpPr/>
      </xdr:nvCxnSpPr>
      <xdr:spPr>
        <a:xfrm>
          <a:off x="3289300" y="647355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103142</xdr:rowOff>
    </xdr:from>
    <xdr:to>
      <xdr:col>11</xdr:col>
      <xdr:colOff>187325</xdr:colOff>
      <xdr:row>33</xdr:row>
      <xdr:rowOff>33292</xdr:rowOff>
    </xdr:to>
    <xdr:sp macro="" textlink="">
      <xdr:nvSpPr>
        <xdr:cNvPr id="95" name="楕円 94"/>
        <xdr:cNvSpPr/>
      </xdr:nvSpPr>
      <xdr:spPr>
        <a:xfrm>
          <a:off x="2476500" y="63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153942</xdr:rowOff>
    </xdr:from>
    <xdr:to>
      <xdr:col>15</xdr:col>
      <xdr:colOff>136525</xdr:colOff>
      <xdr:row>33</xdr:row>
      <xdr:rowOff>44178</xdr:rowOff>
    </xdr:to>
    <xdr:cxnSp macro="">
      <xdr:nvCxnSpPr>
        <xdr:cNvPr id="96" name="直線コネクタ 95"/>
        <xdr:cNvCxnSpPr/>
      </xdr:nvCxnSpPr>
      <xdr:spPr>
        <a:xfrm>
          <a:off x="2527300" y="6411867"/>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84636</xdr:rowOff>
    </xdr:from>
    <xdr:to>
      <xdr:col>7</xdr:col>
      <xdr:colOff>187325</xdr:colOff>
      <xdr:row>33</xdr:row>
      <xdr:rowOff>14786</xdr:rowOff>
    </xdr:to>
    <xdr:sp macro="" textlink="">
      <xdr:nvSpPr>
        <xdr:cNvPr id="97" name="楕円 96"/>
        <xdr:cNvSpPr/>
      </xdr:nvSpPr>
      <xdr:spPr>
        <a:xfrm>
          <a:off x="1714500" y="63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135436</xdr:rowOff>
    </xdr:from>
    <xdr:to>
      <xdr:col>11</xdr:col>
      <xdr:colOff>136525</xdr:colOff>
      <xdr:row>32</xdr:row>
      <xdr:rowOff>153942</xdr:rowOff>
    </xdr:to>
    <xdr:cxnSp macro="">
      <xdr:nvCxnSpPr>
        <xdr:cNvPr id="98" name="直線コネクタ 97"/>
        <xdr:cNvCxnSpPr/>
      </xdr:nvCxnSpPr>
      <xdr:spPr>
        <a:xfrm>
          <a:off x="1765300" y="6393361"/>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9"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100"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101"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102"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129285</xdr:rowOff>
    </xdr:from>
    <xdr:ext cx="405111" cy="259045"/>
    <xdr:sp macro="" textlink="">
      <xdr:nvSpPr>
        <xdr:cNvPr id="103" name="n_1mainValue有形固定資産減価償却率"/>
        <xdr:cNvSpPr txBox="1"/>
      </xdr:nvSpPr>
      <xdr:spPr>
        <a:xfrm>
          <a:off x="3836044" y="6558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86105</xdr:rowOff>
    </xdr:from>
    <xdr:ext cx="405111" cy="259045"/>
    <xdr:sp macro="" textlink="">
      <xdr:nvSpPr>
        <xdr:cNvPr id="104" name="n_2mainValue有形固定資産減価償却率"/>
        <xdr:cNvSpPr txBox="1"/>
      </xdr:nvSpPr>
      <xdr:spPr>
        <a:xfrm>
          <a:off x="3086744" y="6515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24419</xdr:rowOff>
    </xdr:from>
    <xdr:ext cx="405111" cy="259045"/>
    <xdr:sp macro="" textlink="">
      <xdr:nvSpPr>
        <xdr:cNvPr id="105" name="n_3mainValue有形固定資産減価償却率"/>
        <xdr:cNvSpPr txBox="1"/>
      </xdr:nvSpPr>
      <xdr:spPr>
        <a:xfrm>
          <a:off x="2324744" y="6453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5913</xdr:rowOff>
    </xdr:from>
    <xdr:ext cx="405111" cy="259045"/>
    <xdr:sp macro="" textlink="">
      <xdr:nvSpPr>
        <xdr:cNvPr id="106" name="n_4mainValue有形固定資産減価償却率"/>
        <xdr:cNvSpPr txBox="1"/>
      </xdr:nvSpPr>
      <xdr:spPr>
        <a:xfrm>
          <a:off x="1562744" y="643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は、類似団体平均、全国平均及び群馬県平均よりも低い数値となった。これは将来の負担を軽減するため、合併以降の市債発行の抑制に努めた結果と考えられる。その一方で、近年増加傾向であり、類似団体平均の推移とは異なった動きをしている。これは財源不足による財政調整基金の取り崩し等により充当可能財源が減少したこと等に起因していると考えられる。今後は新設小学校建設や駅周辺整備など大型事業による市債発行額の増加が見込まれているため、数値が大幅に上昇しないよう注視し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7" name="直線コネクタ 136"/>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8"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9" name="直線コネクタ 138"/>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42" name="債務償還比率平均値テキスト"/>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43" name="フローチャート: 判断 142"/>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4" name="フローチャート: 判断 143"/>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5" name="フローチャート: 判断 144"/>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6" name="フローチャート: 判断 145"/>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7" name="フローチャート: 判断 146"/>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169618</xdr:rowOff>
    </xdr:from>
    <xdr:to>
      <xdr:col>76</xdr:col>
      <xdr:colOff>73025</xdr:colOff>
      <xdr:row>29</xdr:row>
      <xdr:rowOff>99768</xdr:rowOff>
    </xdr:to>
    <xdr:sp macro="" textlink="">
      <xdr:nvSpPr>
        <xdr:cNvPr id="153" name="楕円 152"/>
        <xdr:cNvSpPr/>
      </xdr:nvSpPr>
      <xdr:spPr>
        <a:xfrm>
          <a:off x="14744700" y="574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21045</xdr:rowOff>
    </xdr:from>
    <xdr:ext cx="469744" cy="259045"/>
    <xdr:sp macro="" textlink="">
      <xdr:nvSpPr>
        <xdr:cNvPr id="154" name="債務償還比率該当値テキスト"/>
        <xdr:cNvSpPr txBox="1"/>
      </xdr:nvSpPr>
      <xdr:spPr>
        <a:xfrm>
          <a:off x="14846300" y="5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8037</xdr:rowOff>
    </xdr:from>
    <xdr:to>
      <xdr:col>72</xdr:col>
      <xdr:colOff>123825</xdr:colOff>
      <xdr:row>29</xdr:row>
      <xdr:rowOff>109637</xdr:rowOff>
    </xdr:to>
    <xdr:sp macro="" textlink="">
      <xdr:nvSpPr>
        <xdr:cNvPr id="155" name="楕円 154"/>
        <xdr:cNvSpPr/>
      </xdr:nvSpPr>
      <xdr:spPr>
        <a:xfrm>
          <a:off x="14033500" y="575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48968</xdr:rowOff>
    </xdr:from>
    <xdr:to>
      <xdr:col>76</xdr:col>
      <xdr:colOff>22225</xdr:colOff>
      <xdr:row>29</xdr:row>
      <xdr:rowOff>58837</xdr:rowOff>
    </xdr:to>
    <xdr:cxnSp macro="">
      <xdr:nvCxnSpPr>
        <xdr:cNvPr id="156" name="直線コネクタ 155"/>
        <xdr:cNvCxnSpPr/>
      </xdr:nvCxnSpPr>
      <xdr:spPr>
        <a:xfrm flipV="1">
          <a:off x="14084300" y="5792543"/>
          <a:ext cx="7112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94464</xdr:rowOff>
    </xdr:from>
    <xdr:to>
      <xdr:col>68</xdr:col>
      <xdr:colOff>123825</xdr:colOff>
      <xdr:row>29</xdr:row>
      <xdr:rowOff>24614</xdr:rowOff>
    </xdr:to>
    <xdr:sp macro="" textlink="">
      <xdr:nvSpPr>
        <xdr:cNvPr id="157" name="楕円 156"/>
        <xdr:cNvSpPr/>
      </xdr:nvSpPr>
      <xdr:spPr>
        <a:xfrm>
          <a:off x="13271500" y="56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145264</xdr:rowOff>
    </xdr:from>
    <xdr:to>
      <xdr:col>72</xdr:col>
      <xdr:colOff>73025</xdr:colOff>
      <xdr:row>29</xdr:row>
      <xdr:rowOff>58837</xdr:rowOff>
    </xdr:to>
    <xdr:cxnSp macro="">
      <xdr:nvCxnSpPr>
        <xdr:cNvPr id="158" name="直線コネクタ 157"/>
        <xdr:cNvCxnSpPr/>
      </xdr:nvCxnSpPr>
      <xdr:spPr>
        <a:xfrm>
          <a:off x="13322300" y="5717389"/>
          <a:ext cx="762000" cy="8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148403</xdr:rowOff>
    </xdr:from>
    <xdr:to>
      <xdr:col>64</xdr:col>
      <xdr:colOff>123825</xdr:colOff>
      <xdr:row>28</xdr:row>
      <xdr:rowOff>78553</xdr:rowOff>
    </xdr:to>
    <xdr:sp macro="" textlink="">
      <xdr:nvSpPr>
        <xdr:cNvPr id="159" name="楕円 158"/>
        <xdr:cNvSpPr/>
      </xdr:nvSpPr>
      <xdr:spPr>
        <a:xfrm>
          <a:off x="12509500" y="55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27753</xdr:rowOff>
    </xdr:from>
    <xdr:to>
      <xdr:col>68</xdr:col>
      <xdr:colOff>73025</xdr:colOff>
      <xdr:row>28</xdr:row>
      <xdr:rowOff>145264</xdr:rowOff>
    </xdr:to>
    <xdr:cxnSp macro="">
      <xdr:nvCxnSpPr>
        <xdr:cNvPr id="160" name="直線コネクタ 159"/>
        <xdr:cNvCxnSpPr/>
      </xdr:nvCxnSpPr>
      <xdr:spPr>
        <a:xfrm>
          <a:off x="12560300" y="5599878"/>
          <a:ext cx="762000" cy="1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101213</xdr:rowOff>
    </xdr:from>
    <xdr:to>
      <xdr:col>60</xdr:col>
      <xdr:colOff>123825</xdr:colOff>
      <xdr:row>28</xdr:row>
      <xdr:rowOff>31363</xdr:rowOff>
    </xdr:to>
    <xdr:sp macro="" textlink="">
      <xdr:nvSpPr>
        <xdr:cNvPr id="161" name="楕円 160"/>
        <xdr:cNvSpPr/>
      </xdr:nvSpPr>
      <xdr:spPr>
        <a:xfrm>
          <a:off x="11747500" y="550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152013</xdr:rowOff>
    </xdr:from>
    <xdr:to>
      <xdr:col>64</xdr:col>
      <xdr:colOff>73025</xdr:colOff>
      <xdr:row>28</xdr:row>
      <xdr:rowOff>27753</xdr:rowOff>
    </xdr:to>
    <xdr:cxnSp macro="">
      <xdr:nvCxnSpPr>
        <xdr:cNvPr id="162" name="直線コネクタ 161"/>
        <xdr:cNvCxnSpPr/>
      </xdr:nvCxnSpPr>
      <xdr:spPr>
        <a:xfrm>
          <a:off x="11798300" y="5552688"/>
          <a:ext cx="762000" cy="4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63" name="n_1aveValue債務償還比率"/>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4" name="n_2aveValue債務償還比率"/>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65" name="n_3aveValue債務償還比率"/>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6" name="n_4aveValue債務償還比率"/>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126164</xdr:rowOff>
    </xdr:from>
    <xdr:ext cx="469744" cy="259045"/>
    <xdr:sp macro="" textlink="">
      <xdr:nvSpPr>
        <xdr:cNvPr id="167" name="n_1mainValue債務償還比率"/>
        <xdr:cNvSpPr txBox="1"/>
      </xdr:nvSpPr>
      <xdr:spPr>
        <a:xfrm>
          <a:off x="13836727" y="552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41141</xdr:rowOff>
    </xdr:from>
    <xdr:ext cx="469744" cy="259045"/>
    <xdr:sp macro="" textlink="">
      <xdr:nvSpPr>
        <xdr:cNvPr id="168" name="n_2mainValue債務償還比率"/>
        <xdr:cNvSpPr txBox="1"/>
      </xdr:nvSpPr>
      <xdr:spPr>
        <a:xfrm>
          <a:off x="13087427" y="544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95080</xdr:rowOff>
    </xdr:from>
    <xdr:ext cx="469744" cy="259045"/>
    <xdr:sp macro="" textlink="">
      <xdr:nvSpPr>
        <xdr:cNvPr id="169" name="n_3mainValue債務償還比率"/>
        <xdr:cNvSpPr txBox="1"/>
      </xdr:nvSpPr>
      <xdr:spPr>
        <a:xfrm>
          <a:off x="12325427" y="532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47890</xdr:rowOff>
    </xdr:from>
    <xdr:ext cx="469744" cy="259045"/>
    <xdr:sp macro="" textlink="">
      <xdr:nvSpPr>
        <xdr:cNvPr id="170" name="n_4mainValue債務償還比率"/>
        <xdr:cNvSpPr txBox="1"/>
      </xdr:nvSpPr>
      <xdr:spPr>
        <a:xfrm>
          <a:off x="11563427" y="527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50,353
49,613
208.42
20,487,558
19,147,229
916,012
11,572,531
14,466,192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103124</xdr:rowOff>
    </xdr:from>
    <xdr:to>
      <xdr:col>20</xdr:col>
      <xdr:colOff>38100</xdr:colOff>
      <xdr:row>38</xdr:row>
      <xdr:rowOff>33274</xdr:rowOff>
    </xdr:to>
    <xdr:sp macro="" textlink="">
      <xdr:nvSpPr>
        <xdr:cNvPr id="71" name="楕円 70"/>
        <xdr:cNvSpPr/>
      </xdr:nvSpPr>
      <xdr:spPr>
        <a:xfrm>
          <a:off x="37465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77978</xdr:rowOff>
    </xdr:from>
    <xdr:to>
      <xdr:col>15</xdr:col>
      <xdr:colOff>101600</xdr:colOff>
      <xdr:row>38</xdr:row>
      <xdr:rowOff>8128</xdr:rowOff>
    </xdr:to>
    <xdr:sp macro="" textlink="">
      <xdr:nvSpPr>
        <xdr:cNvPr id="72" name="楕円 71"/>
        <xdr:cNvSpPr/>
      </xdr:nvSpPr>
      <xdr:spPr>
        <a:xfrm>
          <a:off x="2857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128778</xdr:rowOff>
    </xdr:from>
    <xdr:to>
      <xdr:col>19</xdr:col>
      <xdr:colOff>177800</xdr:colOff>
      <xdr:row>37</xdr:row>
      <xdr:rowOff>153924</xdr:rowOff>
    </xdr:to>
    <xdr:cxnSp macro="">
      <xdr:nvCxnSpPr>
        <xdr:cNvPr id="73" name="直線コネクタ 72"/>
        <xdr:cNvCxnSpPr/>
      </xdr:nvCxnSpPr>
      <xdr:spPr>
        <a:xfrm>
          <a:off x="2908300" y="647242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52832</xdr:rowOff>
    </xdr:from>
    <xdr:to>
      <xdr:col>10</xdr:col>
      <xdr:colOff>165100</xdr:colOff>
      <xdr:row>37</xdr:row>
      <xdr:rowOff>154432</xdr:rowOff>
    </xdr:to>
    <xdr:sp macro="" textlink="">
      <xdr:nvSpPr>
        <xdr:cNvPr id="74" name="楕円 73"/>
        <xdr:cNvSpPr/>
      </xdr:nvSpPr>
      <xdr:spPr>
        <a:xfrm>
          <a:off x="1968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103632</xdr:rowOff>
    </xdr:from>
    <xdr:to>
      <xdr:col>15</xdr:col>
      <xdr:colOff>50800</xdr:colOff>
      <xdr:row>37</xdr:row>
      <xdr:rowOff>128778</xdr:rowOff>
    </xdr:to>
    <xdr:cxnSp macro="">
      <xdr:nvCxnSpPr>
        <xdr:cNvPr id="75" name="直線コネクタ 74"/>
        <xdr:cNvCxnSpPr/>
      </xdr:nvCxnSpPr>
      <xdr:spPr>
        <a:xfrm>
          <a:off x="2019300" y="644728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9398</xdr:rowOff>
    </xdr:from>
    <xdr:to>
      <xdr:col>6</xdr:col>
      <xdr:colOff>38100</xdr:colOff>
      <xdr:row>37</xdr:row>
      <xdr:rowOff>110998</xdr:rowOff>
    </xdr:to>
    <xdr:sp macro="" textlink="">
      <xdr:nvSpPr>
        <xdr:cNvPr id="76" name="楕円 75"/>
        <xdr:cNvSpPr/>
      </xdr:nvSpPr>
      <xdr:spPr>
        <a:xfrm>
          <a:off x="1079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60198</xdr:rowOff>
    </xdr:from>
    <xdr:to>
      <xdr:col>10</xdr:col>
      <xdr:colOff>114300</xdr:colOff>
      <xdr:row>37</xdr:row>
      <xdr:rowOff>103632</xdr:rowOff>
    </xdr:to>
    <xdr:cxnSp macro="">
      <xdr:nvCxnSpPr>
        <xdr:cNvPr id="77" name="直線コネクタ 76"/>
        <xdr:cNvCxnSpPr/>
      </xdr:nvCxnSpPr>
      <xdr:spPr>
        <a:xfrm>
          <a:off x="1130300" y="64038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78"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79"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0" name="n_3ave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1"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24401</xdr:rowOff>
    </xdr:from>
    <xdr:ext cx="405111" cy="259045"/>
    <xdr:sp macro="" textlink="">
      <xdr:nvSpPr>
        <xdr:cNvPr id="82" name="n_1mainValue【道路】&#10;有形固定資産減価償却率"/>
        <xdr:cNvSpPr txBox="1"/>
      </xdr:nvSpPr>
      <xdr:spPr>
        <a:xfrm>
          <a:off x="3582044" y="653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170705</xdr:rowOff>
    </xdr:from>
    <xdr:ext cx="405111" cy="259045"/>
    <xdr:sp macro="" textlink="">
      <xdr:nvSpPr>
        <xdr:cNvPr id="83" name="n_2mainValue【道路】&#10;有形固定資産減価償却率"/>
        <xdr:cNvSpPr txBox="1"/>
      </xdr:nvSpPr>
      <xdr:spPr>
        <a:xfrm>
          <a:off x="2705744" y="651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145559</xdr:rowOff>
    </xdr:from>
    <xdr:ext cx="405111" cy="259045"/>
    <xdr:sp macro="" textlink="">
      <xdr:nvSpPr>
        <xdr:cNvPr id="84" name="n_3mainValue【道路】&#10;有形固定資産減価償却率"/>
        <xdr:cNvSpPr txBox="1"/>
      </xdr:nvSpPr>
      <xdr:spPr>
        <a:xfrm>
          <a:off x="1816744" y="648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102125</xdr:rowOff>
    </xdr:from>
    <xdr:ext cx="405111" cy="259045"/>
    <xdr:sp macro="" textlink="">
      <xdr:nvSpPr>
        <xdr:cNvPr id="85" name="n_4mainValue【道路】&#10;有形固定資産減価償却率"/>
        <xdr:cNvSpPr txBox="1"/>
      </xdr:nvSpPr>
      <xdr:spPr>
        <a:xfrm>
          <a:off x="927744" y="644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4"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160045</xdr:rowOff>
    </xdr:from>
    <xdr:to>
      <xdr:col>50</xdr:col>
      <xdr:colOff>165100</xdr:colOff>
      <xdr:row>40</xdr:row>
      <xdr:rowOff>90195</xdr:rowOff>
    </xdr:to>
    <xdr:sp macro="" textlink="">
      <xdr:nvSpPr>
        <xdr:cNvPr id="125" name="楕円 124"/>
        <xdr:cNvSpPr/>
      </xdr:nvSpPr>
      <xdr:spPr>
        <a:xfrm>
          <a:off x="9588500" y="68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162903</xdr:rowOff>
    </xdr:from>
    <xdr:to>
      <xdr:col>46</xdr:col>
      <xdr:colOff>38100</xdr:colOff>
      <xdr:row>40</xdr:row>
      <xdr:rowOff>93053</xdr:rowOff>
    </xdr:to>
    <xdr:sp macro="" textlink="">
      <xdr:nvSpPr>
        <xdr:cNvPr id="126" name="楕円 125"/>
        <xdr:cNvSpPr/>
      </xdr:nvSpPr>
      <xdr:spPr>
        <a:xfrm>
          <a:off x="8699500" y="684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39395</xdr:rowOff>
    </xdr:from>
    <xdr:to>
      <xdr:col>50</xdr:col>
      <xdr:colOff>114300</xdr:colOff>
      <xdr:row>40</xdr:row>
      <xdr:rowOff>42253</xdr:rowOff>
    </xdr:to>
    <xdr:cxnSp macro="">
      <xdr:nvCxnSpPr>
        <xdr:cNvPr id="127" name="直線コネクタ 126"/>
        <xdr:cNvCxnSpPr/>
      </xdr:nvCxnSpPr>
      <xdr:spPr>
        <a:xfrm flipV="1">
          <a:off x="8750300" y="689739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153988</xdr:rowOff>
    </xdr:from>
    <xdr:to>
      <xdr:col>41</xdr:col>
      <xdr:colOff>101600</xdr:colOff>
      <xdr:row>40</xdr:row>
      <xdr:rowOff>84138</xdr:rowOff>
    </xdr:to>
    <xdr:sp macro="" textlink="">
      <xdr:nvSpPr>
        <xdr:cNvPr id="128" name="楕円 127"/>
        <xdr:cNvSpPr/>
      </xdr:nvSpPr>
      <xdr:spPr>
        <a:xfrm>
          <a:off x="7810500" y="684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33338</xdr:rowOff>
    </xdr:from>
    <xdr:to>
      <xdr:col>45</xdr:col>
      <xdr:colOff>177800</xdr:colOff>
      <xdr:row>40</xdr:row>
      <xdr:rowOff>42253</xdr:rowOff>
    </xdr:to>
    <xdr:cxnSp macro="">
      <xdr:nvCxnSpPr>
        <xdr:cNvPr id="129" name="直線コネクタ 128"/>
        <xdr:cNvCxnSpPr/>
      </xdr:nvCxnSpPr>
      <xdr:spPr>
        <a:xfrm>
          <a:off x="7861300" y="689133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154787</xdr:rowOff>
    </xdr:from>
    <xdr:to>
      <xdr:col>36</xdr:col>
      <xdr:colOff>165100</xdr:colOff>
      <xdr:row>40</xdr:row>
      <xdr:rowOff>84937</xdr:rowOff>
    </xdr:to>
    <xdr:sp macro="" textlink="">
      <xdr:nvSpPr>
        <xdr:cNvPr id="130" name="楕円 129"/>
        <xdr:cNvSpPr/>
      </xdr:nvSpPr>
      <xdr:spPr>
        <a:xfrm>
          <a:off x="6921500" y="68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33338</xdr:rowOff>
    </xdr:from>
    <xdr:to>
      <xdr:col>41</xdr:col>
      <xdr:colOff>50800</xdr:colOff>
      <xdr:row>40</xdr:row>
      <xdr:rowOff>34137</xdr:rowOff>
    </xdr:to>
    <xdr:cxnSp macro="">
      <xdr:nvCxnSpPr>
        <xdr:cNvPr id="131" name="直線コネクタ 130"/>
        <xdr:cNvCxnSpPr/>
      </xdr:nvCxnSpPr>
      <xdr:spPr>
        <a:xfrm flipV="1">
          <a:off x="6972300" y="6891338"/>
          <a:ext cx="8890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2" name="n_1aveValue【道路】&#10;一人当たり延長"/>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124127</xdr:rowOff>
    </xdr:from>
    <xdr:ext cx="534377" cy="259045"/>
    <xdr:sp macro="" textlink="">
      <xdr:nvSpPr>
        <xdr:cNvPr id="133" name="n_2aveValue【道路】&#10;一人当たり延長"/>
        <xdr:cNvSpPr txBox="1"/>
      </xdr:nvSpPr>
      <xdr:spPr>
        <a:xfrm>
          <a:off x="8483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34" name="n_3aveValue【道路】&#10;一人当たり延長"/>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169162</xdr:rowOff>
    </xdr:from>
    <xdr:ext cx="534377" cy="259045"/>
    <xdr:sp macro="" textlink="">
      <xdr:nvSpPr>
        <xdr:cNvPr id="135" name="n_4aveValue【道路】&#10;一人当たり延長"/>
        <xdr:cNvSpPr txBox="1"/>
      </xdr:nvSpPr>
      <xdr:spPr>
        <a:xfrm>
          <a:off x="6705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106722</xdr:rowOff>
    </xdr:from>
    <xdr:ext cx="534377" cy="259045"/>
    <xdr:sp macro="" textlink="">
      <xdr:nvSpPr>
        <xdr:cNvPr id="136" name="n_1mainValue【道路】&#10;一人当たり延長"/>
        <xdr:cNvSpPr txBox="1"/>
      </xdr:nvSpPr>
      <xdr:spPr>
        <a:xfrm>
          <a:off x="9359411" y="662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109580</xdr:rowOff>
    </xdr:from>
    <xdr:ext cx="534377" cy="259045"/>
    <xdr:sp macro="" textlink="">
      <xdr:nvSpPr>
        <xdr:cNvPr id="137" name="n_2mainValue【道路】&#10;一人当たり延長"/>
        <xdr:cNvSpPr txBox="1"/>
      </xdr:nvSpPr>
      <xdr:spPr>
        <a:xfrm>
          <a:off x="8483111" y="662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100665</xdr:rowOff>
    </xdr:from>
    <xdr:ext cx="534377" cy="259045"/>
    <xdr:sp macro="" textlink="">
      <xdr:nvSpPr>
        <xdr:cNvPr id="138" name="n_3mainValue【道路】&#10;一人当たり延長"/>
        <xdr:cNvSpPr txBox="1"/>
      </xdr:nvSpPr>
      <xdr:spPr>
        <a:xfrm>
          <a:off x="7594111" y="66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101464</xdr:rowOff>
    </xdr:from>
    <xdr:ext cx="534377" cy="259045"/>
    <xdr:sp macro="" textlink="">
      <xdr:nvSpPr>
        <xdr:cNvPr id="139" name="n_4mainValue【道路】&#10;一人当たり延長"/>
        <xdr:cNvSpPr txBox="1"/>
      </xdr:nvSpPr>
      <xdr:spPr>
        <a:xfrm>
          <a:off x="6705111" y="661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9"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143510</xdr:rowOff>
    </xdr:from>
    <xdr:to>
      <xdr:col>20</xdr:col>
      <xdr:colOff>38100</xdr:colOff>
      <xdr:row>59</xdr:row>
      <xdr:rowOff>73660</xdr:rowOff>
    </xdr:to>
    <xdr:sp macro="" textlink="">
      <xdr:nvSpPr>
        <xdr:cNvPr id="180" name="楕円 179"/>
        <xdr:cNvSpPr/>
      </xdr:nvSpPr>
      <xdr:spPr>
        <a:xfrm>
          <a:off x="3746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40640</xdr:rowOff>
    </xdr:from>
    <xdr:to>
      <xdr:col>15</xdr:col>
      <xdr:colOff>101600</xdr:colOff>
      <xdr:row>59</xdr:row>
      <xdr:rowOff>142240</xdr:rowOff>
    </xdr:to>
    <xdr:sp macro="" textlink="">
      <xdr:nvSpPr>
        <xdr:cNvPr id="181" name="楕円 180"/>
        <xdr:cNvSpPr/>
      </xdr:nvSpPr>
      <xdr:spPr>
        <a:xfrm>
          <a:off x="2857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22860</xdr:rowOff>
    </xdr:from>
    <xdr:to>
      <xdr:col>19</xdr:col>
      <xdr:colOff>177800</xdr:colOff>
      <xdr:row>59</xdr:row>
      <xdr:rowOff>91440</xdr:rowOff>
    </xdr:to>
    <xdr:cxnSp macro="">
      <xdr:nvCxnSpPr>
        <xdr:cNvPr id="182" name="直線コネクタ 181"/>
        <xdr:cNvCxnSpPr/>
      </xdr:nvCxnSpPr>
      <xdr:spPr>
        <a:xfrm flipV="1">
          <a:off x="2908300" y="101384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74930</xdr:rowOff>
    </xdr:from>
    <xdr:to>
      <xdr:col>10</xdr:col>
      <xdr:colOff>165100</xdr:colOff>
      <xdr:row>60</xdr:row>
      <xdr:rowOff>5080</xdr:rowOff>
    </xdr:to>
    <xdr:sp macro="" textlink="">
      <xdr:nvSpPr>
        <xdr:cNvPr id="183" name="楕円 182"/>
        <xdr:cNvSpPr/>
      </xdr:nvSpPr>
      <xdr:spPr>
        <a:xfrm>
          <a:off x="196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125730</xdr:rowOff>
    </xdr:to>
    <xdr:cxnSp macro="">
      <xdr:nvCxnSpPr>
        <xdr:cNvPr id="184" name="直線コネクタ 183"/>
        <xdr:cNvCxnSpPr/>
      </xdr:nvCxnSpPr>
      <xdr:spPr>
        <a:xfrm flipV="1">
          <a:off x="2019300" y="102069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38735</xdr:rowOff>
    </xdr:from>
    <xdr:to>
      <xdr:col>6</xdr:col>
      <xdr:colOff>38100</xdr:colOff>
      <xdr:row>59</xdr:row>
      <xdr:rowOff>140335</xdr:rowOff>
    </xdr:to>
    <xdr:sp macro="" textlink="">
      <xdr:nvSpPr>
        <xdr:cNvPr id="185" name="楕円 184"/>
        <xdr:cNvSpPr/>
      </xdr:nvSpPr>
      <xdr:spPr>
        <a:xfrm>
          <a:off x="1079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89535</xdr:rowOff>
    </xdr:from>
    <xdr:to>
      <xdr:col>10</xdr:col>
      <xdr:colOff>114300</xdr:colOff>
      <xdr:row>59</xdr:row>
      <xdr:rowOff>125730</xdr:rowOff>
    </xdr:to>
    <xdr:cxnSp macro="">
      <xdr:nvCxnSpPr>
        <xdr:cNvPr id="186" name="直線コネクタ 185"/>
        <xdr:cNvCxnSpPr/>
      </xdr:nvCxnSpPr>
      <xdr:spPr>
        <a:xfrm>
          <a:off x="1130300" y="102050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87"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88"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89"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0"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90187</xdr:rowOff>
    </xdr:from>
    <xdr:ext cx="405111" cy="259045"/>
    <xdr:sp macro="" textlink="">
      <xdr:nvSpPr>
        <xdr:cNvPr id="191" name="n_1mainValue【橋りょう・トンネル】&#10;有形固定資産減価償却率"/>
        <xdr:cNvSpPr txBox="1"/>
      </xdr:nvSpPr>
      <xdr:spPr>
        <a:xfrm>
          <a:off x="3582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158767</xdr:rowOff>
    </xdr:from>
    <xdr:ext cx="405111" cy="259045"/>
    <xdr:sp macro="" textlink="">
      <xdr:nvSpPr>
        <xdr:cNvPr id="192" name="n_2mainValue【橋りょう・トンネル】&#10;有形固定資産減価償却率"/>
        <xdr:cNvSpPr txBox="1"/>
      </xdr:nvSpPr>
      <xdr:spPr>
        <a:xfrm>
          <a:off x="2705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93" name="n_3mainValue【橋りょう・トンネル】&#10;有形固定資産減価償却率"/>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194" name="n_4mainValue【橋りょう・トンネル】&#10;有形固定資産減価償却率"/>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21"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170716</xdr:rowOff>
    </xdr:from>
    <xdr:to>
      <xdr:col>50</xdr:col>
      <xdr:colOff>165100</xdr:colOff>
      <xdr:row>63</xdr:row>
      <xdr:rowOff>100866</xdr:rowOff>
    </xdr:to>
    <xdr:sp macro="" textlink="">
      <xdr:nvSpPr>
        <xdr:cNvPr id="232" name="楕円 231"/>
        <xdr:cNvSpPr/>
      </xdr:nvSpPr>
      <xdr:spPr>
        <a:xfrm>
          <a:off x="9588500" y="108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29585</xdr:rowOff>
    </xdr:from>
    <xdr:to>
      <xdr:col>46</xdr:col>
      <xdr:colOff>38100</xdr:colOff>
      <xdr:row>63</xdr:row>
      <xdr:rowOff>131185</xdr:rowOff>
    </xdr:to>
    <xdr:sp macro="" textlink="">
      <xdr:nvSpPr>
        <xdr:cNvPr id="233" name="楕円 232"/>
        <xdr:cNvSpPr/>
      </xdr:nvSpPr>
      <xdr:spPr>
        <a:xfrm>
          <a:off x="8699500" y="1083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50066</xdr:rowOff>
    </xdr:from>
    <xdr:to>
      <xdr:col>50</xdr:col>
      <xdr:colOff>114300</xdr:colOff>
      <xdr:row>63</xdr:row>
      <xdr:rowOff>80385</xdr:rowOff>
    </xdr:to>
    <xdr:cxnSp macro="">
      <xdr:nvCxnSpPr>
        <xdr:cNvPr id="234" name="直線コネクタ 233"/>
        <xdr:cNvCxnSpPr/>
      </xdr:nvCxnSpPr>
      <xdr:spPr>
        <a:xfrm flipV="1">
          <a:off x="8750300" y="10851416"/>
          <a:ext cx="889000" cy="3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35869</xdr:rowOff>
    </xdr:from>
    <xdr:to>
      <xdr:col>41</xdr:col>
      <xdr:colOff>101600</xdr:colOff>
      <xdr:row>63</xdr:row>
      <xdr:rowOff>137469</xdr:rowOff>
    </xdr:to>
    <xdr:sp macro="" textlink="">
      <xdr:nvSpPr>
        <xdr:cNvPr id="235" name="楕円 234"/>
        <xdr:cNvSpPr/>
      </xdr:nvSpPr>
      <xdr:spPr>
        <a:xfrm>
          <a:off x="7810500" y="1083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80385</xdr:rowOff>
    </xdr:from>
    <xdr:to>
      <xdr:col>45</xdr:col>
      <xdr:colOff>177800</xdr:colOff>
      <xdr:row>63</xdr:row>
      <xdr:rowOff>86669</xdr:rowOff>
    </xdr:to>
    <xdr:cxnSp macro="">
      <xdr:nvCxnSpPr>
        <xdr:cNvPr id="236" name="直線コネクタ 235"/>
        <xdr:cNvCxnSpPr/>
      </xdr:nvCxnSpPr>
      <xdr:spPr>
        <a:xfrm flipV="1">
          <a:off x="7861300" y="10881735"/>
          <a:ext cx="889000" cy="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36061</xdr:rowOff>
    </xdr:from>
    <xdr:to>
      <xdr:col>36</xdr:col>
      <xdr:colOff>165100</xdr:colOff>
      <xdr:row>63</xdr:row>
      <xdr:rowOff>137661</xdr:rowOff>
    </xdr:to>
    <xdr:sp macro="" textlink="">
      <xdr:nvSpPr>
        <xdr:cNvPr id="237" name="楕円 236"/>
        <xdr:cNvSpPr/>
      </xdr:nvSpPr>
      <xdr:spPr>
        <a:xfrm>
          <a:off x="6921500" y="1083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86669</xdr:rowOff>
    </xdr:from>
    <xdr:to>
      <xdr:col>41</xdr:col>
      <xdr:colOff>50800</xdr:colOff>
      <xdr:row>63</xdr:row>
      <xdr:rowOff>86861</xdr:rowOff>
    </xdr:to>
    <xdr:cxnSp macro="">
      <xdr:nvCxnSpPr>
        <xdr:cNvPr id="238" name="直線コネクタ 237"/>
        <xdr:cNvCxnSpPr/>
      </xdr:nvCxnSpPr>
      <xdr:spPr>
        <a:xfrm flipV="1">
          <a:off x="6972300" y="10888019"/>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39"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40"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41"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2"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91993</xdr:rowOff>
    </xdr:from>
    <xdr:ext cx="534377" cy="259045"/>
    <xdr:sp macro="" textlink="">
      <xdr:nvSpPr>
        <xdr:cNvPr id="243" name="n_1mainValue【橋りょう・トンネル】&#10;一人当たり有形固定資産（償却資産）額"/>
        <xdr:cNvSpPr txBox="1"/>
      </xdr:nvSpPr>
      <xdr:spPr>
        <a:xfrm>
          <a:off x="9359411" y="1089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122312</xdr:rowOff>
    </xdr:from>
    <xdr:ext cx="534377" cy="259045"/>
    <xdr:sp macro="" textlink="">
      <xdr:nvSpPr>
        <xdr:cNvPr id="244" name="n_2mainValue【橋りょう・トンネル】&#10;一人当たり有形固定資産（償却資産）額"/>
        <xdr:cNvSpPr txBox="1"/>
      </xdr:nvSpPr>
      <xdr:spPr>
        <a:xfrm>
          <a:off x="8483111" y="1092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128596</xdr:rowOff>
    </xdr:from>
    <xdr:ext cx="534377" cy="259045"/>
    <xdr:sp macro="" textlink="">
      <xdr:nvSpPr>
        <xdr:cNvPr id="245" name="n_3mainValue【橋りょう・トンネル】&#10;一人当たり有形固定資産（償却資産）額"/>
        <xdr:cNvSpPr txBox="1"/>
      </xdr:nvSpPr>
      <xdr:spPr>
        <a:xfrm>
          <a:off x="7594111" y="1092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128788</xdr:rowOff>
    </xdr:from>
    <xdr:ext cx="534377" cy="259045"/>
    <xdr:sp macro="" textlink="">
      <xdr:nvSpPr>
        <xdr:cNvPr id="246" name="n_4mainValue【橋りょう・トンネル】&#10;一人当たり有形固定資産（償却資産）額"/>
        <xdr:cNvSpPr txBox="1"/>
      </xdr:nvSpPr>
      <xdr:spPr>
        <a:xfrm>
          <a:off x="6705111" y="1093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77"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288" name="楕円 287"/>
        <xdr:cNvSpPr/>
      </xdr:nvSpPr>
      <xdr:spPr>
        <a:xfrm>
          <a:off x="3746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49349</xdr:rowOff>
    </xdr:from>
    <xdr:to>
      <xdr:col>15</xdr:col>
      <xdr:colOff>101600</xdr:colOff>
      <xdr:row>84</xdr:row>
      <xdr:rowOff>150949</xdr:rowOff>
    </xdr:to>
    <xdr:sp macro="" textlink="">
      <xdr:nvSpPr>
        <xdr:cNvPr id="289" name="楕円 288"/>
        <xdr:cNvSpPr/>
      </xdr:nvSpPr>
      <xdr:spPr>
        <a:xfrm>
          <a:off x="2857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100149</xdr:rowOff>
    </xdr:from>
    <xdr:to>
      <xdr:col>19</xdr:col>
      <xdr:colOff>177800</xdr:colOff>
      <xdr:row>84</xdr:row>
      <xdr:rowOff>129539</xdr:rowOff>
    </xdr:to>
    <xdr:cxnSp macro="">
      <xdr:nvCxnSpPr>
        <xdr:cNvPr id="290" name="直線コネクタ 289"/>
        <xdr:cNvCxnSpPr/>
      </xdr:nvCxnSpPr>
      <xdr:spPr>
        <a:xfrm>
          <a:off x="2908300" y="1450194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37919</xdr:rowOff>
    </xdr:from>
    <xdr:to>
      <xdr:col>10</xdr:col>
      <xdr:colOff>165100</xdr:colOff>
      <xdr:row>84</xdr:row>
      <xdr:rowOff>139519</xdr:rowOff>
    </xdr:to>
    <xdr:sp macro="" textlink="">
      <xdr:nvSpPr>
        <xdr:cNvPr id="291" name="楕円 290"/>
        <xdr:cNvSpPr/>
      </xdr:nvSpPr>
      <xdr:spPr>
        <a:xfrm>
          <a:off x="1968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88719</xdr:rowOff>
    </xdr:from>
    <xdr:to>
      <xdr:col>15</xdr:col>
      <xdr:colOff>50800</xdr:colOff>
      <xdr:row>84</xdr:row>
      <xdr:rowOff>100149</xdr:rowOff>
    </xdr:to>
    <xdr:cxnSp macro="">
      <xdr:nvCxnSpPr>
        <xdr:cNvPr id="292" name="直線コネクタ 291"/>
        <xdr:cNvCxnSpPr/>
      </xdr:nvCxnSpPr>
      <xdr:spPr>
        <a:xfrm>
          <a:off x="2019300" y="144905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10161</xdr:rowOff>
    </xdr:from>
    <xdr:to>
      <xdr:col>6</xdr:col>
      <xdr:colOff>38100</xdr:colOff>
      <xdr:row>84</xdr:row>
      <xdr:rowOff>111761</xdr:rowOff>
    </xdr:to>
    <xdr:sp macro="" textlink="">
      <xdr:nvSpPr>
        <xdr:cNvPr id="293" name="楕円 292"/>
        <xdr:cNvSpPr/>
      </xdr:nvSpPr>
      <xdr:spPr>
        <a:xfrm>
          <a:off x="1079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60961</xdr:rowOff>
    </xdr:from>
    <xdr:to>
      <xdr:col>10</xdr:col>
      <xdr:colOff>114300</xdr:colOff>
      <xdr:row>84</xdr:row>
      <xdr:rowOff>88719</xdr:rowOff>
    </xdr:to>
    <xdr:cxnSp macro="">
      <xdr:nvCxnSpPr>
        <xdr:cNvPr id="294" name="直線コネクタ 293"/>
        <xdr:cNvCxnSpPr/>
      </xdr:nvCxnSpPr>
      <xdr:spPr>
        <a:xfrm>
          <a:off x="1130300" y="1446276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295"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296"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297"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8"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299" name="n_1mainValue【公営住宅】&#10;有形固定資産減価償却率"/>
        <xdr:cNvSpPr txBox="1"/>
      </xdr:nvSpPr>
      <xdr:spPr>
        <a:xfrm>
          <a:off x="35820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142076</xdr:rowOff>
    </xdr:from>
    <xdr:ext cx="405111" cy="259045"/>
    <xdr:sp macro="" textlink="">
      <xdr:nvSpPr>
        <xdr:cNvPr id="300" name="n_2mainValue【公営住宅】&#10;有形固定資産減価償却率"/>
        <xdr:cNvSpPr txBox="1"/>
      </xdr:nvSpPr>
      <xdr:spPr>
        <a:xfrm>
          <a:off x="27057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130646</xdr:rowOff>
    </xdr:from>
    <xdr:ext cx="405111" cy="259045"/>
    <xdr:sp macro="" textlink="">
      <xdr:nvSpPr>
        <xdr:cNvPr id="301" name="n_3mainValue【公営住宅】&#10;有形固定資産減価償却率"/>
        <xdr:cNvSpPr txBox="1"/>
      </xdr:nvSpPr>
      <xdr:spPr>
        <a:xfrm>
          <a:off x="18167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102888</xdr:rowOff>
    </xdr:from>
    <xdr:ext cx="405111" cy="259045"/>
    <xdr:sp macro="" textlink="">
      <xdr:nvSpPr>
        <xdr:cNvPr id="302" name="n_4mainValue【公営住宅】&#10;有形固定資産減価償却率"/>
        <xdr:cNvSpPr txBox="1"/>
      </xdr:nvSpPr>
      <xdr:spPr>
        <a:xfrm>
          <a:off x="927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31"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105411</xdr:rowOff>
    </xdr:from>
    <xdr:to>
      <xdr:col>50</xdr:col>
      <xdr:colOff>165100</xdr:colOff>
      <xdr:row>83</xdr:row>
      <xdr:rowOff>35561</xdr:rowOff>
    </xdr:to>
    <xdr:sp macro="" textlink="">
      <xdr:nvSpPr>
        <xdr:cNvPr id="342" name="楕円 341"/>
        <xdr:cNvSpPr/>
      </xdr:nvSpPr>
      <xdr:spPr>
        <a:xfrm>
          <a:off x="9588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109220</xdr:rowOff>
    </xdr:from>
    <xdr:to>
      <xdr:col>46</xdr:col>
      <xdr:colOff>38100</xdr:colOff>
      <xdr:row>83</xdr:row>
      <xdr:rowOff>39370</xdr:rowOff>
    </xdr:to>
    <xdr:sp macro="" textlink="">
      <xdr:nvSpPr>
        <xdr:cNvPr id="343" name="楕円 342"/>
        <xdr:cNvSpPr/>
      </xdr:nvSpPr>
      <xdr:spPr>
        <a:xfrm>
          <a:off x="8699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156211</xdr:rowOff>
    </xdr:from>
    <xdr:to>
      <xdr:col>50</xdr:col>
      <xdr:colOff>114300</xdr:colOff>
      <xdr:row>82</xdr:row>
      <xdr:rowOff>160020</xdr:rowOff>
    </xdr:to>
    <xdr:cxnSp macro="">
      <xdr:nvCxnSpPr>
        <xdr:cNvPr id="344" name="直線コネクタ 343"/>
        <xdr:cNvCxnSpPr/>
      </xdr:nvCxnSpPr>
      <xdr:spPr>
        <a:xfrm flipV="1">
          <a:off x="8750300" y="14215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2539</xdr:rowOff>
    </xdr:from>
    <xdr:to>
      <xdr:col>41</xdr:col>
      <xdr:colOff>101600</xdr:colOff>
      <xdr:row>83</xdr:row>
      <xdr:rowOff>104139</xdr:rowOff>
    </xdr:to>
    <xdr:sp macro="" textlink="">
      <xdr:nvSpPr>
        <xdr:cNvPr id="345" name="楕円 344"/>
        <xdr:cNvSpPr/>
      </xdr:nvSpPr>
      <xdr:spPr>
        <a:xfrm>
          <a:off x="7810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160020</xdr:rowOff>
    </xdr:from>
    <xdr:to>
      <xdr:col>45</xdr:col>
      <xdr:colOff>177800</xdr:colOff>
      <xdr:row>83</xdr:row>
      <xdr:rowOff>53339</xdr:rowOff>
    </xdr:to>
    <xdr:cxnSp macro="">
      <xdr:nvCxnSpPr>
        <xdr:cNvPr id="346" name="直線コネクタ 345"/>
        <xdr:cNvCxnSpPr/>
      </xdr:nvCxnSpPr>
      <xdr:spPr>
        <a:xfrm flipV="1">
          <a:off x="7861300" y="142189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4063</xdr:rowOff>
    </xdr:from>
    <xdr:to>
      <xdr:col>36</xdr:col>
      <xdr:colOff>165100</xdr:colOff>
      <xdr:row>83</xdr:row>
      <xdr:rowOff>105663</xdr:rowOff>
    </xdr:to>
    <xdr:sp macro="" textlink="">
      <xdr:nvSpPr>
        <xdr:cNvPr id="347" name="楕円 346"/>
        <xdr:cNvSpPr/>
      </xdr:nvSpPr>
      <xdr:spPr>
        <a:xfrm>
          <a:off x="6921500" y="1423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53339</xdr:rowOff>
    </xdr:from>
    <xdr:to>
      <xdr:col>41</xdr:col>
      <xdr:colOff>50800</xdr:colOff>
      <xdr:row>83</xdr:row>
      <xdr:rowOff>54863</xdr:rowOff>
    </xdr:to>
    <xdr:cxnSp macro="">
      <xdr:nvCxnSpPr>
        <xdr:cNvPr id="348" name="直線コネクタ 347"/>
        <xdr:cNvCxnSpPr/>
      </xdr:nvCxnSpPr>
      <xdr:spPr>
        <a:xfrm flipV="1">
          <a:off x="6972300" y="1428368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49"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50"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51" name="n_3aveValue【公営住宅】&#10;一人当たり面積"/>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99077</xdr:rowOff>
    </xdr:from>
    <xdr:ext cx="469744" cy="259045"/>
    <xdr:sp macro="" textlink="">
      <xdr:nvSpPr>
        <xdr:cNvPr id="352" name="n_4aveValue【公営住宅】&#10;一人当たり面積"/>
        <xdr:cNvSpPr txBox="1"/>
      </xdr:nvSpPr>
      <xdr:spPr>
        <a:xfrm>
          <a:off x="6737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52088</xdr:rowOff>
    </xdr:from>
    <xdr:ext cx="469744" cy="259045"/>
    <xdr:sp macro="" textlink="">
      <xdr:nvSpPr>
        <xdr:cNvPr id="353" name="n_1mainValue【公営住宅】&#10;一人当たり面積"/>
        <xdr:cNvSpPr txBox="1"/>
      </xdr:nvSpPr>
      <xdr:spPr>
        <a:xfrm>
          <a:off x="9391727"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55897</xdr:rowOff>
    </xdr:from>
    <xdr:ext cx="469744" cy="259045"/>
    <xdr:sp macro="" textlink="">
      <xdr:nvSpPr>
        <xdr:cNvPr id="354" name="n_2mainValue【公営住宅】&#10;一人当たり面積"/>
        <xdr:cNvSpPr txBox="1"/>
      </xdr:nvSpPr>
      <xdr:spPr>
        <a:xfrm>
          <a:off x="85154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120666</xdr:rowOff>
    </xdr:from>
    <xdr:ext cx="469744" cy="259045"/>
    <xdr:sp macro="" textlink="">
      <xdr:nvSpPr>
        <xdr:cNvPr id="355" name="n_3mainValue【公営住宅】&#10;一人当たり面積"/>
        <xdr:cNvSpPr txBox="1"/>
      </xdr:nvSpPr>
      <xdr:spPr>
        <a:xfrm>
          <a:off x="7626427" y="1400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122190</xdr:rowOff>
    </xdr:from>
    <xdr:ext cx="469744" cy="259045"/>
    <xdr:sp macro="" textlink="">
      <xdr:nvSpPr>
        <xdr:cNvPr id="356" name="n_4mainValue【公営住宅】&#10;一人当たり面積"/>
        <xdr:cNvSpPr txBox="1"/>
      </xdr:nvSpPr>
      <xdr:spPr>
        <a:xfrm>
          <a:off x="6737427" y="140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02" name="【認定こども園・幼稚園・保育所】&#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7" name="フローチャート: 判断 406"/>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67310</xdr:rowOff>
    </xdr:from>
    <xdr:to>
      <xdr:col>81</xdr:col>
      <xdr:colOff>101600</xdr:colOff>
      <xdr:row>40</xdr:row>
      <xdr:rowOff>168910</xdr:rowOff>
    </xdr:to>
    <xdr:sp macro="" textlink="">
      <xdr:nvSpPr>
        <xdr:cNvPr id="413" name="楕円 412"/>
        <xdr:cNvSpPr/>
      </xdr:nvSpPr>
      <xdr:spPr>
        <a:xfrm>
          <a:off x="15430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80645</xdr:rowOff>
    </xdr:from>
    <xdr:to>
      <xdr:col>76</xdr:col>
      <xdr:colOff>165100</xdr:colOff>
      <xdr:row>41</xdr:row>
      <xdr:rowOff>10795</xdr:rowOff>
    </xdr:to>
    <xdr:sp macro="" textlink="">
      <xdr:nvSpPr>
        <xdr:cNvPr id="414" name="楕円 413"/>
        <xdr:cNvSpPr/>
      </xdr:nvSpPr>
      <xdr:spPr>
        <a:xfrm>
          <a:off x="14541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118110</xdr:rowOff>
    </xdr:from>
    <xdr:to>
      <xdr:col>81</xdr:col>
      <xdr:colOff>50800</xdr:colOff>
      <xdr:row>40</xdr:row>
      <xdr:rowOff>131445</xdr:rowOff>
    </xdr:to>
    <xdr:cxnSp macro="">
      <xdr:nvCxnSpPr>
        <xdr:cNvPr id="415" name="直線コネクタ 414"/>
        <xdr:cNvCxnSpPr/>
      </xdr:nvCxnSpPr>
      <xdr:spPr>
        <a:xfrm flipV="1">
          <a:off x="14592300" y="69761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29210</xdr:rowOff>
    </xdr:from>
    <xdr:to>
      <xdr:col>72</xdr:col>
      <xdr:colOff>38100</xdr:colOff>
      <xdr:row>40</xdr:row>
      <xdr:rowOff>130810</xdr:rowOff>
    </xdr:to>
    <xdr:sp macro="" textlink="">
      <xdr:nvSpPr>
        <xdr:cNvPr id="416" name="楕円 415"/>
        <xdr:cNvSpPr/>
      </xdr:nvSpPr>
      <xdr:spPr>
        <a:xfrm>
          <a:off x="13652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80010</xdr:rowOff>
    </xdr:from>
    <xdr:to>
      <xdr:col>76</xdr:col>
      <xdr:colOff>114300</xdr:colOff>
      <xdr:row>40</xdr:row>
      <xdr:rowOff>131445</xdr:rowOff>
    </xdr:to>
    <xdr:cxnSp macro="">
      <xdr:nvCxnSpPr>
        <xdr:cNvPr id="417" name="直線コネクタ 416"/>
        <xdr:cNvCxnSpPr/>
      </xdr:nvCxnSpPr>
      <xdr:spPr>
        <a:xfrm>
          <a:off x="13703300" y="69380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156845</xdr:rowOff>
    </xdr:from>
    <xdr:to>
      <xdr:col>67</xdr:col>
      <xdr:colOff>101600</xdr:colOff>
      <xdr:row>40</xdr:row>
      <xdr:rowOff>86995</xdr:rowOff>
    </xdr:to>
    <xdr:sp macro="" textlink="">
      <xdr:nvSpPr>
        <xdr:cNvPr id="418" name="楕円 417"/>
        <xdr:cNvSpPr/>
      </xdr:nvSpPr>
      <xdr:spPr>
        <a:xfrm>
          <a:off x="12763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36195</xdr:rowOff>
    </xdr:from>
    <xdr:to>
      <xdr:col>71</xdr:col>
      <xdr:colOff>177800</xdr:colOff>
      <xdr:row>40</xdr:row>
      <xdr:rowOff>80010</xdr:rowOff>
    </xdr:to>
    <xdr:cxnSp macro="">
      <xdr:nvCxnSpPr>
        <xdr:cNvPr id="419" name="直線コネクタ 418"/>
        <xdr:cNvCxnSpPr/>
      </xdr:nvCxnSpPr>
      <xdr:spPr>
        <a:xfrm>
          <a:off x="12814300" y="68941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20"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21"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22"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23"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160037</xdr:rowOff>
    </xdr:from>
    <xdr:ext cx="405111" cy="259045"/>
    <xdr:sp macro="" textlink="">
      <xdr:nvSpPr>
        <xdr:cNvPr id="424" name="n_1mainValue【認定こども園・幼稚園・保育所】&#10;有形固定資産減価償却率"/>
        <xdr:cNvSpPr txBox="1"/>
      </xdr:nvSpPr>
      <xdr:spPr>
        <a:xfrm>
          <a:off x="152660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1922</xdr:rowOff>
    </xdr:from>
    <xdr:ext cx="405111" cy="259045"/>
    <xdr:sp macro="" textlink="">
      <xdr:nvSpPr>
        <xdr:cNvPr id="425" name="n_2mainValue【認定こども園・幼稚園・保育所】&#10;有形固定資産減価償却率"/>
        <xdr:cNvSpPr txBox="1"/>
      </xdr:nvSpPr>
      <xdr:spPr>
        <a:xfrm>
          <a:off x="14389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121937</xdr:rowOff>
    </xdr:from>
    <xdr:ext cx="405111" cy="259045"/>
    <xdr:sp macro="" textlink="">
      <xdr:nvSpPr>
        <xdr:cNvPr id="426" name="n_3mainValue【認定こども園・幼稚園・保育所】&#10;有形固定資産減価償却率"/>
        <xdr:cNvSpPr txBox="1"/>
      </xdr:nvSpPr>
      <xdr:spPr>
        <a:xfrm>
          <a:off x="135007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78122</xdr:rowOff>
    </xdr:from>
    <xdr:ext cx="405111" cy="259045"/>
    <xdr:sp macro="" textlink="">
      <xdr:nvSpPr>
        <xdr:cNvPr id="427" name="n_4mainValue【認定こども園・幼稚園・保育所】&#10;有形固定資産減価償却率"/>
        <xdr:cNvSpPr txBox="1"/>
      </xdr:nvSpPr>
      <xdr:spPr>
        <a:xfrm>
          <a:off x="126117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1" name="直線コネクタ 450"/>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2"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4"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56"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61" name="フローチャート: 判断 460"/>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151130</xdr:rowOff>
    </xdr:from>
    <xdr:to>
      <xdr:col>112</xdr:col>
      <xdr:colOff>38100</xdr:colOff>
      <xdr:row>40</xdr:row>
      <xdr:rowOff>81280</xdr:rowOff>
    </xdr:to>
    <xdr:sp macro="" textlink="">
      <xdr:nvSpPr>
        <xdr:cNvPr id="467" name="楕円 466"/>
        <xdr:cNvSpPr/>
      </xdr:nvSpPr>
      <xdr:spPr>
        <a:xfrm>
          <a:off x="2127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68" name="楕円 467"/>
        <xdr:cNvSpPr/>
      </xdr:nvSpPr>
      <xdr:spPr>
        <a:xfrm>
          <a:off x="20383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30480</xdr:rowOff>
    </xdr:from>
    <xdr:to>
      <xdr:col>111</xdr:col>
      <xdr:colOff>177800</xdr:colOff>
      <xdr:row>40</xdr:row>
      <xdr:rowOff>34290</xdr:rowOff>
    </xdr:to>
    <xdr:cxnSp macro="">
      <xdr:nvCxnSpPr>
        <xdr:cNvPr id="469" name="直線コネクタ 468"/>
        <xdr:cNvCxnSpPr/>
      </xdr:nvCxnSpPr>
      <xdr:spPr>
        <a:xfrm flipV="1">
          <a:off x="20434300" y="6888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xdr:rowOff>
    </xdr:from>
    <xdr:to>
      <xdr:col>102</xdr:col>
      <xdr:colOff>165100</xdr:colOff>
      <xdr:row>40</xdr:row>
      <xdr:rowOff>115570</xdr:rowOff>
    </xdr:to>
    <xdr:sp macro="" textlink="">
      <xdr:nvSpPr>
        <xdr:cNvPr id="470" name="楕円 469"/>
        <xdr:cNvSpPr/>
      </xdr:nvSpPr>
      <xdr:spPr>
        <a:xfrm>
          <a:off x="19494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34290</xdr:rowOff>
    </xdr:from>
    <xdr:to>
      <xdr:col>107</xdr:col>
      <xdr:colOff>50800</xdr:colOff>
      <xdr:row>40</xdr:row>
      <xdr:rowOff>64770</xdr:rowOff>
    </xdr:to>
    <xdr:cxnSp macro="">
      <xdr:nvCxnSpPr>
        <xdr:cNvPr id="471" name="直線コネクタ 470"/>
        <xdr:cNvCxnSpPr/>
      </xdr:nvCxnSpPr>
      <xdr:spPr>
        <a:xfrm flipV="1">
          <a:off x="19545300" y="68922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17780</xdr:rowOff>
    </xdr:from>
    <xdr:to>
      <xdr:col>98</xdr:col>
      <xdr:colOff>38100</xdr:colOff>
      <xdr:row>40</xdr:row>
      <xdr:rowOff>119380</xdr:rowOff>
    </xdr:to>
    <xdr:sp macro="" textlink="">
      <xdr:nvSpPr>
        <xdr:cNvPr id="472" name="楕円 471"/>
        <xdr:cNvSpPr/>
      </xdr:nvSpPr>
      <xdr:spPr>
        <a:xfrm>
          <a:off x="18605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64770</xdr:rowOff>
    </xdr:from>
    <xdr:to>
      <xdr:col>102</xdr:col>
      <xdr:colOff>114300</xdr:colOff>
      <xdr:row>40</xdr:row>
      <xdr:rowOff>68580</xdr:rowOff>
    </xdr:to>
    <xdr:cxnSp macro="">
      <xdr:nvCxnSpPr>
        <xdr:cNvPr id="473" name="直線コネクタ 472"/>
        <xdr:cNvCxnSpPr/>
      </xdr:nvCxnSpPr>
      <xdr:spPr>
        <a:xfrm flipV="1">
          <a:off x="18656300" y="692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74"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75"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476" name="n_3ave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77"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72407</xdr:rowOff>
    </xdr:from>
    <xdr:ext cx="469744" cy="259045"/>
    <xdr:sp macro="" textlink="">
      <xdr:nvSpPr>
        <xdr:cNvPr id="478" name="n_1mainValue【認定こども園・幼稚園・保育所】&#10;一人当たり面積"/>
        <xdr:cNvSpPr txBox="1"/>
      </xdr:nvSpPr>
      <xdr:spPr>
        <a:xfrm>
          <a:off x="21075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479" name="n_2mainValue【認定こども園・幼稚園・保育所】&#10;一人当たり面積"/>
        <xdr:cNvSpPr txBox="1"/>
      </xdr:nvSpPr>
      <xdr:spPr>
        <a:xfrm>
          <a:off x="20199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106697</xdr:rowOff>
    </xdr:from>
    <xdr:ext cx="469744" cy="259045"/>
    <xdr:sp macro="" textlink="">
      <xdr:nvSpPr>
        <xdr:cNvPr id="480" name="n_3mainValue【認定こども園・幼稚園・保育所】&#10;一人当たり面積"/>
        <xdr:cNvSpPr txBox="1"/>
      </xdr:nvSpPr>
      <xdr:spPr>
        <a:xfrm>
          <a:off x="19310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110507</xdr:rowOff>
    </xdr:from>
    <xdr:ext cx="469744" cy="259045"/>
    <xdr:sp macro="" textlink="">
      <xdr:nvSpPr>
        <xdr:cNvPr id="481" name="n_4mainValue【認定こども園・幼稚園・保育所】&#10;一人当たり面積"/>
        <xdr:cNvSpPr txBox="1"/>
      </xdr:nvSpPr>
      <xdr:spPr>
        <a:xfrm>
          <a:off x="18421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8" name="直線コネクタ 507"/>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9"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0" name="直線コネクタ 509"/>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1"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2" name="直線コネクタ 511"/>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513"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4" name="フローチャート: 判断 513"/>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5" name="フローチャート: 判断 51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7" name="フローチャート: 判断 516"/>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18" name="フローチャート: 判断 517"/>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128815</xdr:rowOff>
    </xdr:from>
    <xdr:to>
      <xdr:col>81</xdr:col>
      <xdr:colOff>101600</xdr:colOff>
      <xdr:row>63</xdr:row>
      <xdr:rowOff>58965</xdr:rowOff>
    </xdr:to>
    <xdr:sp macro="" textlink="">
      <xdr:nvSpPr>
        <xdr:cNvPr id="524" name="楕円 523"/>
        <xdr:cNvSpPr/>
      </xdr:nvSpPr>
      <xdr:spPr>
        <a:xfrm>
          <a:off x="15430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6350</xdr:rowOff>
    </xdr:from>
    <xdr:to>
      <xdr:col>76</xdr:col>
      <xdr:colOff>165100</xdr:colOff>
      <xdr:row>63</xdr:row>
      <xdr:rowOff>107950</xdr:rowOff>
    </xdr:to>
    <xdr:sp macro="" textlink="">
      <xdr:nvSpPr>
        <xdr:cNvPr id="525" name="楕円 524"/>
        <xdr:cNvSpPr/>
      </xdr:nvSpPr>
      <xdr:spPr>
        <a:xfrm>
          <a:off x="14541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8165</xdr:rowOff>
    </xdr:from>
    <xdr:to>
      <xdr:col>81</xdr:col>
      <xdr:colOff>50800</xdr:colOff>
      <xdr:row>63</xdr:row>
      <xdr:rowOff>57150</xdr:rowOff>
    </xdr:to>
    <xdr:cxnSp macro="">
      <xdr:nvCxnSpPr>
        <xdr:cNvPr id="526" name="直線コネクタ 525"/>
        <xdr:cNvCxnSpPr/>
      </xdr:nvCxnSpPr>
      <xdr:spPr>
        <a:xfrm flipV="1">
          <a:off x="14592300" y="108095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105954</xdr:rowOff>
    </xdr:from>
    <xdr:to>
      <xdr:col>72</xdr:col>
      <xdr:colOff>38100</xdr:colOff>
      <xdr:row>63</xdr:row>
      <xdr:rowOff>36104</xdr:rowOff>
    </xdr:to>
    <xdr:sp macro="" textlink="">
      <xdr:nvSpPr>
        <xdr:cNvPr id="527" name="楕円 526"/>
        <xdr:cNvSpPr/>
      </xdr:nvSpPr>
      <xdr:spPr>
        <a:xfrm>
          <a:off x="13652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156754</xdr:rowOff>
    </xdr:from>
    <xdr:to>
      <xdr:col>76</xdr:col>
      <xdr:colOff>114300</xdr:colOff>
      <xdr:row>63</xdr:row>
      <xdr:rowOff>57150</xdr:rowOff>
    </xdr:to>
    <xdr:cxnSp macro="">
      <xdr:nvCxnSpPr>
        <xdr:cNvPr id="528" name="直線コネクタ 527"/>
        <xdr:cNvCxnSpPr/>
      </xdr:nvCxnSpPr>
      <xdr:spPr>
        <a:xfrm>
          <a:off x="13703300" y="1078665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47172</xdr:rowOff>
    </xdr:from>
    <xdr:to>
      <xdr:col>67</xdr:col>
      <xdr:colOff>101600</xdr:colOff>
      <xdr:row>62</xdr:row>
      <xdr:rowOff>148772</xdr:rowOff>
    </xdr:to>
    <xdr:sp macro="" textlink="">
      <xdr:nvSpPr>
        <xdr:cNvPr id="529" name="楕円 528"/>
        <xdr:cNvSpPr/>
      </xdr:nvSpPr>
      <xdr:spPr>
        <a:xfrm>
          <a:off x="12763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97972</xdr:rowOff>
    </xdr:from>
    <xdr:to>
      <xdr:col>71</xdr:col>
      <xdr:colOff>177800</xdr:colOff>
      <xdr:row>62</xdr:row>
      <xdr:rowOff>156754</xdr:rowOff>
    </xdr:to>
    <xdr:cxnSp macro="">
      <xdr:nvCxnSpPr>
        <xdr:cNvPr id="530" name="直線コネクタ 529"/>
        <xdr:cNvCxnSpPr/>
      </xdr:nvCxnSpPr>
      <xdr:spPr>
        <a:xfrm>
          <a:off x="12814300" y="107278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31"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32"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33"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34"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50092</xdr:rowOff>
    </xdr:from>
    <xdr:ext cx="405111" cy="259045"/>
    <xdr:sp macro="" textlink="">
      <xdr:nvSpPr>
        <xdr:cNvPr id="535" name="n_1mainValue【学校施設】&#10;有形固定資産減価償却率"/>
        <xdr:cNvSpPr txBox="1"/>
      </xdr:nvSpPr>
      <xdr:spPr>
        <a:xfrm>
          <a:off x="152660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99077</xdr:rowOff>
    </xdr:from>
    <xdr:ext cx="405111" cy="259045"/>
    <xdr:sp macro="" textlink="">
      <xdr:nvSpPr>
        <xdr:cNvPr id="536" name="n_2mainValue【学校施設】&#10;有形固定資産減価償却率"/>
        <xdr:cNvSpPr txBox="1"/>
      </xdr:nvSpPr>
      <xdr:spPr>
        <a:xfrm>
          <a:off x="14389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27231</xdr:rowOff>
    </xdr:from>
    <xdr:ext cx="405111" cy="259045"/>
    <xdr:sp macro="" textlink="">
      <xdr:nvSpPr>
        <xdr:cNvPr id="537" name="n_3mainValue【学校施設】&#10;有形固定資産減価償却率"/>
        <xdr:cNvSpPr txBox="1"/>
      </xdr:nvSpPr>
      <xdr:spPr>
        <a:xfrm>
          <a:off x="135007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139899</xdr:rowOff>
    </xdr:from>
    <xdr:ext cx="405111" cy="259045"/>
    <xdr:sp macro="" textlink="">
      <xdr:nvSpPr>
        <xdr:cNvPr id="538" name="n_4mainValue【学校施設】&#10;有形固定資産減価償却率"/>
        <xdr:cNvSpPr txBox="1"/>
      </xdr:nvSpPr>
      <xdr:spPr>
        <a:xfrm>
          <a:off x="12611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1" name="直線コネクタ 560"/>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2"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3" name="直線コネクタ 562"/>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4"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5" name="直線コネクタ 564"/>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66"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7" name="フローチャート: 判断 566"/>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8" name="フローチャート: 判断 567"/>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9" name="フローチャート: 判断 568"/>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0" name="フローチャート: 判断 569"/>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71" name="フローチャート: 判断 570"/>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12751</xdr:rowOff>
    </xdr:from>
    <xdr:to>
      <xdr:col>112</xdr:col>
      <xdr:colOff>38100</xdr:colOff>
      <xdr:row>57</xdr:row>
      <xdr:rowOff>114351</xdr:rowOff>
    </xdr:to>
    <xdr:sp macro="" textlink="">
      <xdr:nvSpPr>
        <xdr:cNvPr id="577" name="楕円 576"/>
        <xdr:cNvSpPr/>
      </xdr:nvSpPr>
      <xdr:spPr>
        <a:xfrm>
          <a:off x="21272500" y="97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108763</xdr:rowOff>
    </xdr:from>
    <xdr:to>
      <xdr:col>107</xdr:col>
      <xdr:colOff>101600</xdr:colOff>
      <xdr:row>58</xdr:row>
      <xdr:rowOff>38913</xdr:rowOff>
    </xdr:to>
    <xdr:sp macro="" textlink="">
      <xdr:nvSpPr>
        <xdr:cNvPr id="578" name="楕円 577"/>
        <xdr:cNvSpPr/>
      </xdr:nvSpPr>
      <xdr:spPr>
        <a:xfrm>
          <a:off x="20383500" y="988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63551</xdr:rowOff>
    </xdr:from>
    <xdr:to>
      <xdr:col>111</xdr:col>
      <xdr:colOff>177800</xdr:colOff>
      <xdr:row>57</xdr:row>
      <xdr:rowOff>159563</xdr:rowOff>
    </xdr:to>
    <xdr:cxnSp macro="">
      <xdr:nvCxnSpPr>
        <xdr:cNvPr id="579" name="直線コネクタ 578"/>
        <xdr:cNvCxnSpPr/>
      </xdr:nvCxnSpPr>
      <xdr:spPr>
        <a:xfrm flipV="1">
          <a:off x="20434300" y="9836201"/>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71272</xdr:rowOff>
    </xdr:from>
    <xdr:to>
      <xdr:col>102</xdr:col>
      <xdr:colOff>165100</xdr:colOff>
      <xdr:row>62</xdr:row>
      <xdr:rowOff>1422</xdr:rowOff>
    </xdr:to>
    <xdr:sp macro="" textlink="">
      <xdr:nvSpPr>
        <xdr:cNvPr id="580" name="楕円 579"/>
        <xdr:cNvSpPr/>
      </xdr:nvSpPr>
      <xdr:spPr>
        <a:xfrm>
          <a:off x="19494500" y="105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159563</xdr:rowOff>
    </xdr:from>
    <xdr:to>
      <xdr:col>107</xdr:col>
      <xdr:colOff>50800</xdr:colOff>
      <xdr:row>61</xdr:row>
      <xdr:rowOff>122072</xdr:rowOff>
    </xdr:to>
    <xdr:cxnSp macro="">
      <xdr:nvCxnSpPr>
        <xdr:cNvPr id="581" name="直線コネクタ 580"/>
        <xdr:cNvCxnSpPr/>
      </xdr:nvCxnSpPr>
      <xdr:spPr>
        <a:xfrm flipV="1">
          <a:off x="19545300" y="9932213"/>
          <a:ext cx="889000" cy="64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74016</xdr:rowOff>
    </xdr:from>
    <xdr:to>
      <xdr:col>98</xdr:col>
      <xdr:colOff>38100</xdr:colOff>
      <xdr:row>62</xdr:row>
      <xdr:rowOff>4166</xdr:rowOff>
    </xdr:to>
    <xdr:sp macro="" textlink="">
      <xdr:nvSpPr>
        <xdr:cNvPr id="582" name="楕円 581"/>
        <xdr:cNvSpPr/>
      </xdr:nvSpPr>
      <xdr:spPr>
        <a:xfrm>
          <a:off x="18605500" y="105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122072</xdr:rowOff>
    </xdr:from>
    <xdr:to>
      <xdr:col>102</xdr:col>
      <xdr:colOff>114300</xdr:colOff>
      <xdr:row>61</xdr:row>
      <xdr:rowOff>124816</xdr:rowOff>
    </xdr:to>
    <xdr:cxnSp macro="">
      <xdr:nvCxnSpPr>
        <xdr:cNvPr id="583" name="直線コネクタ 582"/>
        <xdr:cNvCxnSpPr/>
      </xdr:nvCxnSpPr>
      <xdr:spPr>
        <a:xfrm flipV="1">
          <a:off x="18656300" y="1058052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584"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585"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86"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87"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130878</xdr:rowOff>
    </xdr:from>
    <xdr:ext cx="469744" cy="259045"/>
    <xdr:sp macro="" textlink="">
      <xdr:nvSpPr>
        <xdr:cNvPr id="588" name="n_1mainValue【学校施設】&#10;一人当たり面積"/>
        <xdr:cNvSpPr txBox="1"/>
      </xdr:nvSpPr>
      <xdr:spPr>
        <a:xfrm>
          <a:off x="21075727" y="956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55440</xdr:rowOff>
    </xdr:from>
    <xdr:ext cx="469744" cy="259045"/>
    <xdr:sp macro="" textlink="">
      <xdr:nvSpPr>
        <xdr:cNvPr id="589" name="n_2mainValue【学校施設】&#10;一人当たり面積"/>
        <xdr:cNvSpPr txBox="1"/>
      </xdr:nvSpPr>
      <xdr:spPr>
        <a:xfrm>
          <a:off x="20199427" y="96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163999</xdr:rowOff>
    </xdr:from>
    <xdr:ext cx="469744" cy="259045"/>
    <xdr:sp macro="" textlink="">
      <xdr:nvSpPr>
        <xdr:cNvPr id="590" name="n_3mainValue【学校施設】&#10;一人当たり面積"/>
        <xdr:cNvSpPr txBox="1"/>
      </xdr:nvSpPr>
      <xdr:spPr>
        <a:xfrm>
          <a:off x="19310427" y="1062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166743</xdr:rowOff>
    </xdr:from>
    <xdr:ext cx="469744" cy="259045"/>
    <xdr:sp macro="" textlink="">
      <xdr:nvSpPr>
        <xdr:cNvPr id="591" name="n_4mainValue【学校施設】&#10;一人当たり面積"/>
        <xdr:cNvSpPr txBox="1"/>
      </xdr:nvSpPr>
      <xdr:spPr>
        <a:xfrm>
          <a:off x="18421427" y="106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0" name="テキスト ボックス 61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8" name="テキスト ボックス 62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0" name="テキスト ボックス 62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32" name="直線コネクタ 631"/>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33"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34" name="直線コネクタ 633"/>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35"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36" name="直線コネクタ 635"/>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637"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38" name="フローチャート: 判断 637"/>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39" name="フローチャート: 判断 638"/>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40" name="フローチャート: 判断 639"/>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41" name="フローチャート: 判断 640"/>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642" name="フローチャート: 判断 641"/>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15875</xdr:rowOff>
    </xdr:from>
    <xdr:to>
      <xdr:col>81</xdr:col>
      <xdr:colOff>101600</xdr:colOff>
      <xdr:row>104</xdr:row>
      <xdr:rowOff>117475</xdr:rowOff>
    </xdr:to>
    <xdr:sp macro="" textlink="">
      <xdr:nvSpPr>
        <xdr:cNvPr id="648" name="楕円 647"/>
        <xdr:cNvSpPr/>
      </xdr:nvSpPr>
      <xdr:spPr>
        <a:xfrm>
          <a:off x="15430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649" name="楕円 648"/>
        <xdr:cNvSpPr/>
      </xdr:nvSpPr>
      <xdr:spPr>
        <a:xfrm>
          <a:off x="14541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57150</xdr:rowOff>
    </xdr:from>
    <xdr:to>
      <xdr:col>81</xdr:col>
      <xdr:colOff>50800</xdr:colOff>
      <xdr:row>104</xdr:row>
      <xdr:rowOff>66675</xdr:rowOff>
    </xdr:to>
    <xdr:cxnSp macro="">
      <xdr:nvCxnSpPr>
        <xdr:cNvPr id="650" name="直線コネクタ 649"/>
        <xdr:cNvCxnSpPr/>
      </xdr:nvCxnSpPr>
      <xdr:spPr>
        <a:xfrm>
          <a:off x="14592300" y="178879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651" name="楕円 650"/>
        <xdr:cNvSpPr/>
      </xdr:nvSpPr>
      <xdr:spPr>
        <a:xfrm>
          <a:off x="13652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19050</xdr:rowOff>
    </xdr:from>
    <xdr:to>
      <xdr:col>76</xdr:col>
      <xdr:colOff>114300</xdr:colOff>
      <xdr:row>104</xdr:row>
      <xdr:rowOff>57150</xdr:rowOff>
    </xdr:to>
    <xdr:cxnSp macro="">
      <xdr:nvCxnSpPr>
        <xdr:cNvPr id="652" name="直線コネクタ 651"/>
        <xdr:cNvCxnSpPr/>
      </xdr:nvCxnSpPr>
      <xdr:spPr>
        <a:xfrm>
          <a:off x="13703300" y="17849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101600</xdr:rowOff>
    </xdr:from>
    <xdr:to>
      <xdr:col>67</xdr:col>
      <xdr:colOff>101600</xdr:colOff>
      <xdr:row>104</xdr:row>
      <xdr:rowOff>31750</xdr:rowOff>
    </xdr:to>
    <xdr:sp macro="" textlink="">
      <xdr:nvSpPr>
        <xdr:cNvPr id="653" name="楕円 652"/>
        <xdr:cNvSpPr/>
      </xdr:nvSpPr>
      <xdr:spPr>
        <a:xfrm>
          <a:off x="12763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152400</xdr:rowOff>
    </xdr:from>
    <xdr:to>
      <xdr:col>71</xdr:col>
      <xdr:colOff>177800</xdr:colOff>
      <xdr:row>104</xdr:row>
      <xdr:rowOff>19050</xdr:rowOff>
    </xdr:to>
    <xdr:cxnSp macro="">
      <xdr:nvCxnSpPr>
        <xdr:cNvPr id="654" name="直線コネクタ 653"/>
        <xdr:cNvCxnSpPr/>
      </xdr:nvCxnSpPr>
      <xdr:spPr>
        <a:xfrm>
          <a:off x="12814300" y="17811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655"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656"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657"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658"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108602</xdr:rowOff>
    </xdr:from>
    <xdr:ext cx="405111" cy="259045"/>
    <xdr:sp macro="" textlink="">
      <xdr:nvSpPr>
        <xdr:cNvPr id="659" name="n_1mainValue【公民館】&#10;有形固定資産減価償却率"/>
        <xdr:cNvSpPr txBox="1"/>
      </xdr:nvSpPr>
      <xdr:spPr>
        <a:xfrm>
          <a:off x="152660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660" name="n_2mainValue【公民館】&#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60977</xdr:rowOff>
    </xdr:from>
    <xdr:ext cx="405111" cy="259045"/>
    <xdr:sp macro="" textlink="">
      <xdr:nvSpPr>
        <xdr:cNvPr id="661" name="n_3mainValue【公民館】&#10;有形固定資産減価償却率"/>
        <xdr:cNvSpPr txBox="1"/>
      </xdr:nvSpPr>
      <xdr:spPr>
        <a:xfrm>
          <a:off x="13500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22877</xdr:rowOff>
    </xdr:from>
    <xdr:ext cx="405111" cy="259045"/>
    <xdr:sp macro="" textlink="">
      <xdr:nvSpPr>
        <xdr:cNvPr id="662" name="n_4mainValue【公民館】&#10;有形固定資産減価償却率"/>
        <xdr:cNvSpPr txBox="1"/>
      </xdr:nvSpPr>
      <xdr:spPr>
        <a:xfrm>
          <a:off x="12611744" y="1785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3" name="直線コネクタ 6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4" name="テキスト ボックス 6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5" name="直線コネクタ 6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6" name="テキスト ボックス 6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9" name="直線コネクタ 6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0" name="テキスト ボックス 6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1" name="直線コネクタ 6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2" name="テキスト ボックス 6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686" name="直線コネクタ 685"/>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687"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688" name="直線コネクタ 687"/>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689"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690" name="直線コネクタ 689"/>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691"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92" name="フローチャート: 判断 691"/>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693" name="フローチャート: 判断 692"/>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694" name="フローチャート: 判断 693"/>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695" name="フローチャート: 判断 694"/>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696" name="フローチャート: 判断 695"/>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67311</xdr:rowOff>
    </xdr:from>
    <xdr:to>
      <xdr:col>112</xdr:col>
      <xdr:colOff>38100</xdr:colOff>
      <xdr:row>106</xdr:row>
      <xdr:rowOff>168911</xdr:rowOff>
    </xdr:to>
    <xdr:sp macro="" textlink="">
      <xdr:nvSpPr>
        <xdr:cNvPr id="702" name="楕円 701"/>
        <xdr:cNvSpPr/>
      </xdr:nvSpPr>
      <xdr:spPr>
        <a:xfrm>
          <a:off x="21272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703" name="楕円 702"/>
        <xdr:cNvSpPr/>
      </xdr:nvSpPr>
      <xdr:spPr>
        <a:xfrm>
          <a:off x="20383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118111</xdr:rowOff>
    </xdr:from>
    <xdr:to>
      <xdr:col>111</xdr:col>
      <xdr:colOff>177800</xdr:colOff>
      <xdr:row>106</xdr:row>
      <xdr:rowOff>125730</xdr:rowOff>
    </xdr:to>
    <xdr:cxnSp macro="">
      <xdr:nvCxnSpPr>
        <xdr:cNvPr id="704" name="直線コネクタ 703"/>
        <xdr:cNvCxnSpPr/>
      </xdr:nvCxnSpPr>
      <xdr:spPr>
        <a:xfrm flipV="1">
          <a:off x="20434300" y="182918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74930</xdr:rowOff>
    </xdr:from>
    <xdr:to>
      <xdr:col>102</xdr:col>
      <xdr:colOff>165100</xdr:colOff>
      <xdr:row>107</xdr:row>
      <xdr:rowOff>5080</xdr:rowOff>
    </xdr:to>
    <xdr:sp macro="" textlink="">
      <xdr:nvSpPr>
        <xdr:cNvPr id="705" name="楕円 704"/>
        <xdr:cNvSpPr/>
      </xdr:nvSpPr>
      <xdr:spPr>
        <a:xfrm>
          <a:off x="19494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125730</xdr:rowOff>
    </xdr:from>
    <xdr:to>
      <xdr:col>107</xdr:col>
      <xdr:colOff>50800</xdr:colOff>
      <xdr:row>106</xdr:row>
      <xdr:rowOff>125730</xdr:rowOff>
    </xdr:to>
    <xdr:cxnSp macro="">
      <xdr:nvCxnSpPr>
        <xdr:cNvPr id="706" name="直線コネクタ 705"/>
        <xdr:cNvCxnSpPr/>
      </xdr:nvCxnSpPr>
      <xdr:spPr>
        <a:xfrm>
          <a:off x="19545300" y="18299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74930</xdr:rowOff>
    </xdr:from>
    <xdr:to>
      <xdr:col>98</xdr:col>
      <xdr:colOff>38100</xdr:colOff>
      <xdr:row>107</xdr:row>
      <xdr:rowOff>5080</xdr:rowOff>
    </xdr:to>
    <xdr:sp macro="" textlink="">
      <xdr:nvSpPr>
        <xdr:cNvPr id="707" name="楕円 706"/>
        <xdr:cNvSpPr/>
      </xdr:nvSpPr>
      <xdr:spPr>
        <a:xfrm>
          <a:off x="18605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125730</xdr:rowOff>
    </xdr:from>
    <xdr:to>
      <xdr:col>102</xdr:col>
      <xdr:colOff>114300</xdr:colOff>
      <xdr:row>106</xdr:row>
      <xdr:rowOff>125730</xdr:rowOff>
    </xdr:to>
    <xdr:cxnSp macro="">
      <xdr:nvCxnSpPr>
        <xdr:cNvPr id="708" name="直線コネクタ 707"/>
        <xdr:cNvCxnSpPr/>
      </xdr:nvCxnSpPr>
      <xdr:spPr>
        <a:xfrm>
          <a:off x="18656300" y="18299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09"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710"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11"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712"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160038</xdr:rowOff>
    </xdr:from>
    <xdr:ext cx="469744" cy="259045"/>
    <xdr:sp macro="" textlink="">
      <xdr:nvSpPr>
        <xdr:cNvPr id="713" name="n_1mainValue【公民館】&#10;一人当たり面積"/>
        <xdr:cNvSpPr txBox="1"/>
      </xdr:nvSpPr>
      <xdr:spPr>
        <a:xfrm>
          <a:off x="210757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714" name="n_2mainValue【公民館】&#10;一人当たり面積"/>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167657</xdr:rowOff>
    </xdr:from>
    <xdr:ext cx="469744" cy="259045"/>
    <xdr:sp macro="" textlink="">
      <xdr:nvSpPr>
        <xdr:cNvPr id="715" name="n_3mainValue【公民館】&#10;一人当たり面積"/>
        <xdr:cNvSpPr txBox="1"/>
      </xdr:nvSpPr>
      <xdr:spPr>
        <a:xfrm>
          <a:off x="19310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167657</xdr:rowOff>
    </xdr:from>
    <xdr:ext cx="469744" cy="259045"/>
    <xdr:sp macro="" textlink="">
      <xdr:nvSpPr>
        <xdr:cNvPr id="716" name="n_4mainValue【公民館】&#10;一人当たり面積"/>
        <xdr:cNvSpPr txBox="1"/>
      </xdr:nvSpPr>
      <xdr:spPr>
        <a:xfrm>
          <a:off x="18421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有形固定資産減価償却率が特に高い施設は「認定こども園・幼稚園・保育所」、「学校施設」であった。多くの施設が建築後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年以上経過していることが数値悪化の主な要因となっている。「学校施設」については、廃校となった小学校を有することが要因となっており、今後は解体を含めたあり方を検討していく。</a:t>
          </a:r>
        </a:p>
        <a:p>
          <a:r>
            <a:rPr kumimoji="1" lang="ja-JP" altLang="en-US" sz="1300">
              <a:latin typeface="ＭＳ Ｐゴシック" panose="020B0600070205080204" pitchFamily="50" charset="-128"/>
              <a:ea typeface="ＭＳ Ｐゴシック" panose="020B0600070205080204" pitchFamily="50" charset="-128"/>
            </a:rPr>
            <a:t>また、新設小学校建設も進んでおり、令和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年度末には数値が改善する見込みである。しかし、数値の改善が直接施設安全につながるわけではないため、既存の施設についても引き続き、計画的な点検と改修工事等を実施し、安全確保に努めていく。</a:t>
          </a:r>
        </a:p>
        <a:p>
          <a:r>
            <a:rPr kumimoji="1" lang="ja-JP" altLang="en-US" sz="1300">
              <a:latin typeface="ＭＳ Ｐゴシック" panose="020B0600070205080204" pitchFamily="50" charset="-128"/>
              <a:ea typeface="ＭＳ Ｐゴシック" panose="020B0600070205080204" pitchFamily="50" charset="-128"/>
            </a:rPr>
            <a:t>「公営住宅」についても、減価償却率が高い上、人口一人当たり面積も類似団体を上回っていることから、市の適正規模を踏まえ、個別計画（市営住宅長寿命化計画）に沿って解体や改修等を行っていく。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50,353
49,613
208.42
20,487,558
19,147,229
916,012
11,572,531
14,466,192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84183</xdr:rowOff>
    </xdr:from>
    <xdr:to>
      <xdr:col>20</xdr:col>
      <xdr:colOff>38100</xdr:colOff>
      <xdr:row>37</xdr:row>
      <xdr:rowOff>14333</xdr:rowOff>
    </xdr:to>
    <xdr:sp macro="" textlink="">
      <xdr:nvSpPr>
        <xdr:cNvPr id="74" name="楕円 73"/>
        <xdr:cNvSpPr/>
      </xdr:nvSpPr>
      <xdr:spPr>
        <a:xfrm>
          <a:off x="3746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56424</xdr:rowOff>
    </xdr:from>
    <xdr:to>
      <xdr:col>15</xdr:col>
      <xdr:colOff>101600</xdr:colOff>
      <xdr:row>36</xdr:row>
      <xdr:rowOff>158024</xdr:rowOff>
    </xdr:to>
    <xdr:sp macro="" textlink="">
      <xdr:nvSpPr>
        <xdr:cNvPr id="75" name="楕円 74"/>
        <xdr:cNvSpPr/>
      </xdr:nvSpPr>
      <xdr:spPr>
        <a:xfrm>
          <a:off x="2857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107224</xdr:rowOff>
    </xdr:from>
    <xdr:to>
      <xdr:col>19</xdr:col>
      <xdr:colOff>177800</xdr:colOff>
      <xdr:row>36</xdr:row>
      <xdr:rowOff>134983</xdr:rowOff>
    </xdr:to>
    <xdr:cxnSp macro="">
      <xdr:nvCxnSpPr>
        <xdr:cNvPr id="76" name="直線コネクタ 75"/>
        <xdr:cNvCxnSpPr/>
      </xdr:nvCxnSpPr>
      <xdr:spPr>
        <a:xfrm>
          <a:off x="2908300" y="62794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23767</xdr:rowOff>
    </xdr:from>
    <xdr:to>
      <xdr:col>10</xdr:col>
      <xdr:colOff>165100</xdr:colOff>
      <xdr:row>36</xdr:row>
      <xdr:rowOff>125367</xdr:rowOff>
    </xdr:to>
    <xdr:sp macro="" textlink="">
      <xdr:nvSpPr>
        <xdr:cNvPr id="77" name="楕円 76"/>
        <xdr:cNvSpPr/>
      </xdr:nvSpPr>
      <xdr:spPr>
        <a:xfrm>
          <a:off x="19685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74567</xdr:rowOff>
    </xdr:from>
    <xdr:to>
      <xdr:col>15</xdr:col>
      <xdr:colOff>50800</xdr:colOff>
      <xdr:row>36</xdr:row>
      <xdr:rowOff>107224</xdr:rowOff>
    </xdr:to>
    <xdr:cxnSp macro="">
      <xdr:nvCxnSpPr>
        <xdr:cNvPr id="78" name="直線コネクタ 77"/>
        <xdr:cNvCxnSpPr/>
      </xdr:nvCxnSpPr>
      <xdr:spPr>
        <a:xfrm>
          <a:off x="2019300" y="62467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162560</xdr:rowOff>
    </xdr:from>
    <xdr:to>
      <xdr:col>6</xdr:col>
      <xdr:colOff>38100</xdr:colOff>
      <xdr:row>36</xdr:row>
      <xdr:rowOff>92710</xdr:rowOff>
    </xdr:to>
    <xdr:sp macro="" textlink="">
      <xdr:nvSpPr>
        <xdr:cNvPr id="79" name="楕円 78"/>
        <xdr:cNvSpPr/>
      </xdr:nvSpPr>
      <xdr:spPr>
        <a:xfrm>
          <a:off x="1079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41910</xdr:rowOff>
    </xdr:from>
    <xdr:to>
      <xdr:col>10</xdr:col>
      <xdr:colOff>114300</xdr:colOff>
      <xdr:row>36</xdr:row>
      <xdr:rowOff>74567</xdr:rowOff>
    </xdr:to>
    <xdr:cxnSp macro="">
      <xdr:nvCxnSpPr>
        <xdr:cNvPr id="80" name="直線コネクタ 79"/>
        <xdr:cNvCxnSpPr/>
      </xdr:nvCxnSpPr>
      <xdr:spPr>
        <a:xfrm>
          <a:off x="1130300" y="62141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1" name="n_1aveValue【図書館】&#10;有形固定資産減価償却率"/>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2" name="n_2aveValue【図書館】&#10;有形固定資産減価償却率"/>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3" name="n_3aveValue【図書館】&#10;有形固定資産減価償却率"/>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167113</xdr:rowOff>
    </xdr:from>
    <xdr:ext cx="405111" cy="259045"/>
    <xdr:sp macro="" textlink="">
      <xdr:nvSpPr>
        <xdr:cNvPr id="84" name="n_4aveValue【図書館】&#10;有形固定資産減価償却率"/>
        <xdr:cNvSpPr txBox="1"/>
      </xdr:nvSpPr>
      <xdr:spPr>
        <a:xfrm>
          <a:off x="927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30860</xdr:rowOff>
    </xdr:from>
    <xdr:ext cx="405111" cy="259045"/>
    <xdr:sp macro="" textlink="">
      <xdr:nvSpPr>
        <xdr:cNvPr id="85" name="n_1mainValue【図書館】&#10;有形固定資産減価償却率"/>
        <xdr:cNvSpPr txBox="1"/>
      </xdr:nvSpPr>
      <xdr:spPr>
        <a:xfrm>
          <a:off x="35820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3101</xdr:rowOff>
    </xdr:from>
    <xdr:ext cx="405111" cy="259045"/>
    <xdr:sp macro="" textlink="">
      <xdr:nvSpPr>
        <xdr:cNvPr id="86" name="n_2mainValue【図書館】&#10;有形固定資産減価償却率"/>
        <xdr:cNvSpPr txBox="1"/>
      </xdr:nvSpPr>
      <xdr:spPr>
        <a:xfrm>
          <a:off x="2705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141894</xdr:rowOff>
    </xdr:from>
    <xdr:ext cx="405111" cy="259045"/>
    <xdr:sp macro="" textlink="">
      <xdr:nvSpPr>
        <xdr:cNvPr id="87" name="n_3mainValue【図書館】&#10;有形固定資産減価償却率"/>
        <xdr:cNvSpPr txBox="1"/>
      </xdr:nvSpPr>
      <xdr:spPr>
        <a:xfrm>
          <a:off x="1816744" y="597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109237</xdr:rowOff>
    </xdr:from>
    <xdr:ext cx="405111" cy="259045"/>
    <xdr:sp macro="" textlink="">
      <xdr:nvSpPr>
        <xdr:cNvPr id="88" name="n_4mainValue【図書館】&#10;有形固定資産減価償却率"/>
        <xdr:cNvSpPr txBox="1"/>
      </xdr:nvSpPr>
      <xdr:spPr>
        <a:xfrm>
          <a:off x="927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152400</xdr:rowOff>
    </xdr:from>
    <xdr:to>
      <xdr:col>50</xdr:col>
      <xdr:colOff>165100</xdr:colOff>
      <xdr:row>35</xdr:row>
      <xdr:rowOff>82550</xdr:rowOff>
    </xdr:to>
    <xdr:sp macro="" textlink="">
      <xdr:nvSpPr>
        <xdr:cNvPr id="128" name="楕円 127"/>
        <xdr:cNvSpPr/>
      </xdr:nvSpPr>
      <xdr:spPr>
        <a:xfrm>
          <a:off x="9588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165100</xdr:rowOff>
    </xdr:from>
    <xdr:to>
      <xdr:col>46</xdr:col>
      <xdr:colOff>38100</xdr:colOff>
      <xdr:row>35</xdr:row>
      <xdr:rowOff>95250</xdr:rowOff>
    </xdr:to>
    <xdr:sp macro="" textlink="">
      <xdr:nvSpPr>
        <xdr:cNvPr id="129" name="楕円 128"/>
        <xdr:cNvSpPr/>
      </xdr:nvSpPr>
      <xdr:spPr>
        <a:xfrm>
          <a:off x="8699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31750</xdr:rowOff>
    </xdr:from>
    <xdr:to>
      <xdr:col>50</xdr:col>
      <xdr:colOff>114300</xdr:colOff>
      <xdr:row>35</xdr:row>
      <xdr:rowOff>44450</xdr:rowOff>
    </xdr:to>
    <xdr:cxnSp macro="">
      <xdr:nvCxnSpPr>
        <xdr:cNvPr id="130" name="直線コネクタ 129"/>
        <xdr:cNvCxnSpPr/>
      </xdr:nvCxnSpPr>
      <xdr:spPr>
        <a:xfrm flipV="1">
          <a:off x="8750300" y="603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107950</xdr:rowOff>
    </xdr:from>
    <xdr:to>
      <xdr:col>41</xdr:col>
      <xdr:colOff>101600</xdr:colOff>
      <xdr:row>36</xdr:row>
      <xdr:rowOff>38100</xdr:rowOff>
    </xdr:to>
    <xdr:sp macro="" textlink="">
      <xdr:nvSpPr>
        <xdr:cNvPr id="131" name="楕円 130"/>
        <xdr:cNvSpPr/>
      </xdr:nvSpPr>
      <xdr:spPr>
        <a:xfrm>
          <a:off x="7810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44450</xdr:rowOff>
    </xdr:from>
    <xdr:to>
      <xdr:col>45</xdr:col>
      <xdr:colOff>177800</xdr:colOff>
      <xdr:row>35</xdr:row>
      <xdr:rowOff>158750</xdr:rowOff>
    </xdr:to>
    <xdr:cxnSp macro="">
      <xdr:nvCxnSpPr>
        <xdr:cNvPr id="132" name="直線コネクタ 131"/>
        <xdr:cNvCxnSpPr/>
      </xdr:nvCxnSpPr>
      <xdr:spPr>
        <a:xfrm flipV="1">
          <a:off x="7861300" y="6045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120650</xdr:rowOff>
    </xdr:from>
    <xdr:to>
      <xdr:col>36</xdr:col>
      <xdr:colOff>165100</xdr:colOff>
      <xdr:row>36</xdr:row>
      <xdr:rowOff>50800</xdr:rowOff>
    </xdr:to>
    <xdr:sp macro="" textlink="">
      <xdr:nvSpPr>
        <xdr:cNvPr id="133" name="楕円 132"/>
        <xdr:cNvSpPr/>
      </xdr:nvSpPr>
      <xdr:spPr>
        <a:xfrm>
          <a:off x="6921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158750</xdr:rowOff>
    </xdr:from>
    <xdr:to>
      <xdr:col>41</xdr:col>
      <xdr:colOff>50800</xdr:colOff>
      <xdr:row>36</xdr:row>
      <xdr:rowOff>0</xdr:rowOff>
    </xdr:to>
    <xdr:cxnSp macro="">
      <xdr:nvCxnSpPr>
        <xdr:cNvPr id="134" name="直線コネクタ 133"/>
        <xdr:cNvCxnSpPr/>
      </xdr:nvCxnSpPr>
      <xdr:spPr>
        <a:xfrm flipV="1">
          <a:off x="6972300" y="615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5"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6"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7"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38"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99077</xdr:rowOff>
    </xdr:from>
    <xdr:ext cx="469744" cy="259045"/>
    <xdr:sp macro="" textlink="">
      <xdr:nvSpPr>
        <xdr:cNvPr id="139" name="n_1mainValue【図書館】&#10;一人当たり面積"/>
        <xdr:cNvSpPr txBox="1"/>
      </xdr:nvSpPr>
      <xdr:spPr>
        <a:xfrm>
          <a:off x="93917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111777</xdr:rowOff>
    </xdr:from>
    <xdr:ext cx="469744" cy="259045"/>
    <xdr:sp macro="" textlink="">
      <xdr:nvSpPr>
        <xdr:cNvPr id="140" name="n_2mainValue【図書館】&#10;一人当たり面積"/>
        <xdr:cNvSpPr txBox="1"/>
      </xdr:nvSpPr>
      <xdr:spPr>
        <a:xfrm>
          <a:off x="8515427"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54627</xdr:rowOff>
    </xdr:from>
    <xdr:ext cx="469744" cy="259045"/>
    <xdr:sp macro="" textlink="">
      <xdr:nvSpPr>
        <xdr:cNvPr id="141" name="n_3mainValue【図書館】&#10;一人当たり面積"/>
        <xdr:cNvSpPr txBox="1"/>
      </xdr:nvSpPr>
      <xdr:spPr>
        <a:xfrm>
          <a:off x="7626427"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67327</xdr:rowOff>
    </xdr:from>
    <xdr:ext cx="469744" cy="259045"/>
    <xdr:sp macro="" textlink="">
      <xdr:nvSpPr>
        <xdr:cNvPr id="142" name="n_4mainValue【図書館】&#10;一人当たり面積"/>
        <xdr:cNvSpPr txBox="1"/>
      </xdr:nvSpPr>
      <xdr:spPr>
        <a:xfrm>
          <a:off x="67374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3"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79828</xdr:rowOff>
    </xdr:from>
    <xdr:to>
      <xdr:col>20</xdr:col>
      <xdr:colOff>38100</xdr:colOff>
      <xdr:row>59</xdr:row>
      <xdr:rowOff>9978</xdr:rowOff>
    </xdr:to>
    <xdr:sp macro="" textlink="">
      <xdr:nvSpPr>
        <xdr:cNvPr id="184" name="楕円 183"/>
        <xdr:cNvSpPr/>
      </xdr:nvSpPr>
      <xdr:spPr>
        <a:xfrm>
          <a:off x="3746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45538</xdr:rowOff>
    </xdr:from>
    <xdr:to>
      <xdr:col>15</xdr:col>
      <xdr:colOff>101600</xdr:colOff>
      <xdr:row>58</xdr:row>
      <xdr:rowOff>147138</xdr:rowOff>
    </xdr:to>
    <xdr:sp macro="" textlink="">
      <xdr:nvSpPr>
        <xdr:cNvPr id="185" name="楕円 184"/>
        <xdr:cNvSpPr/>
      </xdr:nvSpPr>
      <xdr:spPr>
        <a:xfrm>
          <a:off x="2857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96338</xdr:rowOff>
    </xdr:from>
    <xdr:to>
      <xdr:col>19</xdr:col>
      <xdr:colOff>177800</xdr:colOff>
      <xdr:row>58</xdr:row>
      <xdr:rowOff>130628</xdr:rowOff>
    </xdr:to>
    <xdr:cxnSp macro="">
      <xdr:nvCxnSpPr>
        <xdr:cNvPr id="186" name="直線コネクタ 185"/>
        <xdr:cNvCxnSpPr/>
      </xdr:nvCxnSpPr>
      <xdr:spPr>
        <a:xfrm>
          <a:off x="2908300" y="1004043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55335</xdr:rowOff>
    </xdr:from>
    <xdr:to>
      <xdr:col>10</xdr:col>
      <xdr:colOff>165100</xdr:colOff>
      <xdr:row>58</xdr:row>
      <xdr:rowOff>156935</xdr:rowOff>
    </xdr:to>
    <xdr:sp macro="" textlink="">
      <xdr:nvSpPr>
        <xdr:cNvPr id="187" name="楕円 186"/>
        <xdr:cNvSpPr/>
      </xdr:nvSpPr>
      <xdr:spPr>
        <a:xfrm>
          <a:off x="1968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96338</xdr:rowOff>
    </xdr:from>
    <xdr:to>
      <xdr:col>15</xdr:col>
      <xdr:colOff>50800</xdr:colOff>
      <xdr:row>58</xdr:row>
      <xdr:rowOff>106135</xdr:rowOff>
    </xdr:to>
    <xdr:cxnSp macro="">
      <xdr:nvCxnSpPr>
        <xdr:cNvPr id="188" name="直線コネクタ 187"/>
        <xdr:cNvCxnSpPr/>
      </xdr:nvCxnSpPr>
      <xdr:spPr>
        <a:xfrm flipV="1">
          <a:off x="2019300" y="1004043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21046</xdr:rowOff>
    </xdr:from>
    <xdr:to>
      <xdr:col>6</xdr:col>
      <xdr:colOff>38100</xdr:colOff>
      <xdr:row>58</xdr:row>
      <xdr:rowOff>122646</xdr:rowOff>
    </xdr:to>
    <xdr:sp macro="" textlink="">
      <xdr:nvSpPr>
        <xdr:cNvPr id="189" name="楕円 188"/>
        <xdr:cNvSpPr/>
      </xdr:nvSpPr>
      <xdr:spPr>
        <a:xfrm>
          <a:off x="1079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71846</xdr:rowOff>
    </xdr:from>
    <xdr:to>
      <xdr:col>10</xdr:col>
      <xdr:colOff>114300</xdr:colOff>
      <xdr:row>58</xdr:row>
      <xdr:rowOff>106135</xdr:rowOff>
    </xdr:to>
    <xdr:cxnSp macro="">
      <xdr:nvCxnSpPr>
        <xdr:cNvPr id="190" name="直線コネクタ 189"/>
        <xdr:cNvCxnSpPr/>
      </xdr:nvCxnSpPr>
      <xdr:spPr>
        <a:xfrm>
          <a:off x="1130300" y="1001594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1"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92"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193" name="n_3aveValue【体育館・プー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194" name="n_4aveValue【体育館・プー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26505</xdr:rowOff>
    </xdr:from>
    <xdr:ext cx="405111" cy="259045"/>
    <xdr:sp macro="" textlink="">
      <xdr:nvSpPr>
        <xdr:cNvPr id="195" name="n_1mainValue【体育館・プール】&#10;有形固定資産減価償却率"/>
        <xdr:cNvSpPr txBox="1"/>
      </xdr:nvSpPr>
      <xdr:spPr>
        <a:xfrm>
          <a:off x="35820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163665</xdr:rowOff>
    </xdr:from>
    <xdr:ext cx="405111" cy="259045"/>
    <xdr:sp macro="" textlink="">
      <xdr:nvSpPr>
        <xdr:cNvPr id="196" name="n_2mainValue【体育館・プール】&#10;有形固定資産減価償却率"/>
        <xdr:cNvSpPr txBox="1"/>
      </xdr:nvSpPr>
      <xdr:spPr>
        <a:xfrm>
          <a:off x="2705744" y="976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2012</xdr:rowOff>
    </xdr:from>
    <xdr:ext cx="405111" cy="259045"/>
    <xdr:sp macro="" textlink="">
      <xdr:nvSpPr>
        <xdr:cNvPr id="197" name="n_3mainValue【体育館・プール】&#10;有形固定資産減価償却率"/>
        <xdr:cNvSpPr txBox="1"/>
      </xdr:nvSpPr>
      <xdr:spPr>
        <a:xfrm>
          <a:off x="18167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139173</xdr:rowOff>
    </xdr:from>
    <xdr:ext cx="405111" cy="259045"/>
    <xdr:sp macro="" textlink="">
      <xdr:nvSpPr>
        <xdr:cNvPr id="198" name="n_4mainValue【体育館・プール】&#10;有形固定資産減価償却率"/>
        <xdr:cNvSpPr txBox="1"/>
      </xdr:nvSpPr>
      <xdr:spPr>
        <a:xfrm>
          <a:off x="927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27"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19685</xdr:rowOff>
    </xdr:from>
    <xdr:to>
      <xdr:col>50</xdr:col>
      <xdr:colOff>165100</xdr:colOff>
      <xdr:row>62</xdr:row>
      <xdr:rowOff>121285</xdr:rowOff>
    </xdr:to>
    <xdr:sp macro="" textlink="">
      <xdr:nvSpPr>
        <xdr:cNvPr id="238" name="楕円 237"/>
        <xdr:cNvSpPr/>
      </xdr:nvSpPr>
      <xdr:spPr>
        <a:xfrm>
          <a:off x="9588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21590</xdr:rowOff>
    </xdr:from>
    <xdr:to>
      <xdr:col>46</xdr:col>
      <xdr:colOff>38100</xdr:colOff>
      <xdr:row>62</xdr:row>
      <xdr:rowOff>123190</xdr:rowOff>
    </xdr:to>
    <xdr:sp macro="" textlink="">
      <xdr:nvSpPr>
        <xdr:cNvPr id="239" name="楕円 238"/>
        <xdr:cNvSpPr/>
      </xdr:nvSpPr>
      <xdr:spPr>
        <a:xfrm>
          <a:off x="8699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70485</xdr:rowOff>
    </xdr:from>
    <xdr:to>
      <xdr:col>50</xdr:col>
      <xdr:colOff>114300</xdr:colOff>
      <xdr:row>62</xdr:row>
      <xdr:rowOff>72390</xdr:rowOff>
    </xdr:to>
    <xdr:cxnSp macro="">
      <xdr:nvCxnSpPr>
        <xdr:cNvPr id="240" name="直線コネクタ 239"/>
        <xdr:cNvCxnSpPr/>
      </xdr:nvCxnSpPr>
      <xdr:spPr>
        <a:xfrm flipV="1">
          <a:off x="8750300" y="107003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59690</xdr:rowOff>
    </xdr:from>
    <xdr:to>
      <xdr:col>41</xdr:col>
      <xdr:colOff>101600</xdr:colOff>
      <xdr:row>62</xdr:row>
      <xdr:rowOff>161290</xdr:rowOff>
    </xdr:to>
    <xdr:sp macro="" textlink="">
      <xdr:nvSpPr>
        <xdr:cNvPr id="241" name="楕円 240"/>
        <xdr:cNvSpPr/>
      </xdr:nvSpPr>
      <xdr:spPr>
        <a:xfrm>
          <a:off x="7810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72390</xdr:rowOff>
    </xdr:from>
    <xdr:to>
      <xdr:col>45</xdr:col>
      <xdr:colOff>177800</xdr:colOff>
      <xdr:row>62</xdr:row>
      <xdr:rowOff>110490</xdr:rowOff>
    </xdr:to>
    <xdr:cxnSp macro="">
      <xdr:nvCxnSpPr>
        <xdr:cNvPr id="242" name="直線コネクタ 241"/>
        <xdr:cNvCxnSpPr/>
      </xdr:nvCxnSpPr>
      <xdr:spPr>
        <a:xfrm flipV="1">
          <a:off x="7861300" y="107022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61595</xdr:rowOff>
    </xdr:from>
    <xdr:to>
      <xdr:col>36</xdr:col>
      <xdr:colOff>165100</xdr:colOff>
      <xdr:row>62</xdr:row>
      <xdr:rowOff>163195</xdr:rowOff>
    </xdr:to>
    <xdr:sp macro="" textlink="">
      <xdr:nvSpPr>
        <xdr:cNvPr id="243" name="楕円 242"/>
        <xdr:cNvSpPr/>
      </xdr:nvSpPr>
      <xdr:spPr>
        <a:xfrm>
          <a:off x="6921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110490</xdr:rowOff>
    </xdr:from>
    <xdr:to>
      <xdr:col>41</xdr:col>
      <xdr:colOff>50800</xdr:colOff>
      <xdr:row>62</xdr:row>
      <xdr:rowOff>112395</xdr:rowOff>
    </xdr:to>
    <xdr:cxnSp macro="">
      <xdr:nvCxnSpPr>
        <xdr:cNvPr id="244" name="直線コネクタ 243"/>
        <xdr:cNvCxnSpPr/>
      </xdr:nvCxnSpPr>
      <xdr:spPr>
        <a:xfrm flipV="1">
          <a:off x="6972300" y="107403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5"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6"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47"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8"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112412</xdr:rowOff>
    </xdr:from>
    <xdr:ext cx="469744" cy="259045"/>
    <xdr:sp macro="" textlink="">
      <xdr:nvSpPr>
        <xdr:cNvPr id="249" name="n_1mainValue【体育館・プール】&#10;一人当たり面積"/>
        <xdr:cNvSpPr txBox="1"/>
      </xdr:nvSpPr>
      <xdr:spPr>
        <a:xfrm>
          <a:off x="93917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114317</xdr:rowOff>
    </xdr:from>
    <xdr:ext cx="469744" cy="259045"/>
    <xdr:sp macro="" textlink="">
      <xdr:nvSpPr>
        <xdr:cNvPr id="250" name="n_2mainValue【体育館・プール】&#10;一人当たり面積"/>
        <xdr:cNvSpPr txBox="1"/>
      </xdr:nvSpPr>
      <xdr:spPr>
        <a:xfrm>
          <a:off x="8515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152417</xdr:rowOff>
    </xdr:from>
    <xdr:ext cx="469744" cy="259045"/>
    <xdr:sp macro="" textlink="">
      <xdr:nvSpPr>
        <xdr:cNvPr id="251" name="n_3mainValue【体育館・プール】&#10;一人当たり面積"/>
        <xdr:cNvSpPr txBox="1"/>
      </xdr:nvSpPr>
      <xdr:spPr>
        <a:xfrm>
          <a:off x="7626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154322</xdr:rowOff>
    </xdr:from>
    <xdr:ext cx="469744" cy="259045"/>
    <xdr:sp macro="" textlink="">
      <xdr:nvSpPr>
        <xdr:cNvPr id="252" name="n_4mainValue【体育館・プール】&#10;一人当たり面積"/>
        <xdr:cNvSpPr txBox="1"/>
      </xdr:nvSpPr>
      <xdr:spPr>
        <a:xfrm>
          <a:off x="6737427"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82"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xdr:rowOff>
    </xdr:from>
    <xdr:to>
      <xdr:col>20</xdr:col>
      <xdr:colOff>38100</xdr:colOff>
      <xdr:row>82</xdr:row>
      <xdr:rowOff>117475</xdr:rowOff>
    </xdr:to>
    <xdr:sp macro="" textlink="">
      <xdr:nvSpPr>
        <xdr:cNvPr id="293" name="楕円 292"/>
        <xdr:cNvSpPr/>
      </xdr:nvSpPr>
      <xdr:spPr>
        <a:xfrm>
          <a:off x="3746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153036</xdr:rowOff>
    </xdr:from>
    <xdr:to>
      <xdr:col>15</xdr:col>
      <xdr:colOff>101600</xdr:colOff>
      <xdr:row>82</xdr:row>
      <xdr:rowOff>83186</xdr:rowOff>
    </xdr:to>
    <xdr:sp macro="" textlink="">
      <xdr:nvSpPr>
        <xdr:cNvPr id="294" name="楕円 293"/>
        <xdr:cNvSpPr/>
      </xdr:nvSpPr>
      <xdr:spPr>
        <a:xfrm>
          <a:off x="2857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32386</xdr:rowOff>
    </xdr:from>
    <xdr:to>
      <xdr:col>19</xdr:col>
      <xdr:colOff>177800</xdr:colOff>
      <xdr:row>82</xdr:row>
      <xdr:rowOff>66675</xdr:rowOff>
    </xdr:to>
    <xdr:cxnSp macro="">
      <xdr:nvCxnSpPr>
        <xdr:cNvPr id="295" name="直線コネクタ 294"/>
        <xdr:cNvCxnSpPr/>
      </xdr:nvCxnSpPr>
      <xdr:spPr>
        <a:xfrm>
          <a:off x="2908300" y="140912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38736</xdr:rowOff>
    </xdr:from>
    <xdr:to>
      <xdr:col>10</xdr:col>
      <xdr:colOff>165100</xdr:colOff>
      <xdr:row>78</xdr:row>
      <xdr:rowOff>140336</xdr:rowOff>
    </xdr:to>
    <xdr:sp macro="" textlink="">
      <xdr:nvSpPr>
        <xdr:cNvPr id="296" name="楕円 295"/>
        <xdr:cNvSpPr/>
      </xdr:nvSpPr>
      <xdr:spPr>
        <a:xfrm>
          <a:off x="1968500" y="134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89536</xdr:rowOff>
    </xdr:from>
    <xdr:to>
      <xdr:col>15</xdr:col>
      <xdr:colOff>50800</xdr:colOff>
      <xdr:row>82</xdr:row>
      <xdr:rowOff>32386</xdr:rowOff>
    </xdr:to>
    <xdr:cxnSp macro="">
      <xdr:nvCxnSpPr>
        <xdr:cNvPr id="297" name="直線コネクタ 296"/>
        <xdr:cNvCxnSpPr/>
      </xdr:nvCxnSpPr>
      <xdr:spPr>
        <a:xfrm>
          <a:off x="2019300" y="13462636"/>
          <a:ext cx="8890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141605</xdr:rowOff>
    </xdr:from>
    <xdr:to>
      <xdr:col>6</xdr:col>
      <xdr:colOff>38100</xdr:colOff>
      <xdr:row>78</xdr:row>
      <xdr:rowOff>71755</xdr:rowOff>
    </xdr:to>
    <xdr:sp macro="" textlink="">
      <xdr:nvSpPr>
        <xdr:cNvPr id="298" name="楕円 297"/>
        <xdr:cNvSpPr/>
      </xdr:nvSpPr>
      <xdr:spPr>
        <a:xfrm>
          <a:off x="1079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20955</xdr:rowOff>
    </xdr:from>
    <xdr:to>
      <xdr:col>10</xdr:col>
      <xdr:colOff>114300</xdr:colOff>
      <xdr:row>78</xdr:row>
      <xdr:rowOff>89536</xdr:rowOff>
    </xdr:to>
    <xdr:cxnSp macro="">
      <xdr:nvCxnSpPr>
        <xdr:cNvPr id="299" name="直線コネクタ 298"/>
        <xdr:cNvCxnSpPr/>
      </xdr:nvCxnSpPr>
      <xdr:spPr>
        <a:xfrm>
          <a:off x="1130300" y="1339405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00"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01"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02" name="n_3aveValue【福祉施設】&#10;有形固定資産減価償却率"/>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03" name="n_4aveValue【福祉施設】&#10;有形固定資産減価償却率"/>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108602</xdr:rowOff>
    </xdr:from>
    <xdr:ext cx="405111" cy="259045"/>
    <xdr:sp macro="" textlink="">
      <xdr:nvSpPr>
        <xdr:cNvPr id="304" name="n_1mainValue【福祉施設】&#10;有形固定資産減価償却率"/>
        <xdr:cNvSpPr txBox="1"/>
      </xdr:nvSpPr>
      <xdr:spPr>
        <a:xfrm>
          <a:off x="3582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74313</xdr:rowOff>
    </xdr:from>
    <xdr:ext cx="405111" cy="259045"/>
    <xdr:sp macro="" textlink="">
      <xdr:nvSpPr>
        <xdr:cNvPr id="305" name="n_2mainValue【福祉施設】&#10;有形固定資産減価償却率"/>
        <xdr:cNvSpPr txBox="1"/>
      </xdr:nvSpPr>
      <xdr:spPr>
        <a:xfrm>
          <a:off x="27057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156863</xdr:rowOff>
    </xdr:from>
    <xdr:ext cx="405111" cy="259045"/>
    <xdr:sp macro="" textlink="">
      <xdr:nvSpPr>
        <xdr:cNvPr id="306" name="n_3mainValue【福祉施設】&#10;有形固定資産減価償却率"/>
        <xdr:cNvSpPr txBox="1"/>
      </xdr:nvSpPr>
      <xdr:spPr>
        <a:xfrm>
          <a:off x="1816744" y="1318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88282</xdr:rowOff>
    </xdr:from>
    <xdr:ext cx="405111" cy="259045"/>
    <xdr:sp macro="" textlink="">
      <xdr:nvSpPr>
        <xdr:cNvPr id="307" name="n_4mainValue【福祉施設】&#10;有形固定資産減価償却率"/>
        <xdr:cNvSpPr txBox="1"/>
      </xdr:nvSpPr>
      <xdr:spPr>
        <a:xfrm>
          <a:off x="927744" y="1311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38"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160382</xdr:rowOff>
    </xdr:from>
    <xdr:to>
      <xdr:col>50</xdr:col>
      <xdr:colOff>165100</xdr:colOff>
      <xdr:row>83</xdr:row>
      <xdr:rowOff>90532</xdr:rowOff>
    </xdr:to>
    <xdr:sp macro="" textlink="">
      <xdr:nvSpPr>
        <xdr:cNvPr id="349" name="楕円 348"/>
        <xdr:cNvSpPr/>
      </xdr:nvSpPr>
      <xdr:spPr>
        <a:xfrm>
          <a:off x="9588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160382</xdr:rowOff>
    </xdr:from>
    <xdr:to>
      <xdr:col>46</xdr:col>
      <xdr:colOff>38100</xdr:colOff>
      <xdr:row>83</xdr:row>
      <xdr:rowOff>90532</xdr:rowOff>
    </xdr:to>
    <xdr:sp macro="" textlink="">
      <xdr:nvSpPr>
        <xdr:cNvPr id="350" name="楕円 349"/>
        <xdr:cNvSpPr/>
      </xdr:nvSpPr>
      <xdr:spPr>
        <a:xfrm>
          <a:off x="8699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39732</xdr:rowOff>
    </xdr:from>
    <xdr:to>
      <xdr:col>50</xdr:col>
      <xdr:colOff>114300</xdr:colOff>
      <xdr:row>83</xdr:row>
      <xdr:rowOff>39732</xdr:rowOff>
    </xdr:to>
    <xdr:cxnSp macro="">
      <xdr:nvCxnSpPr>
        <xdr:cNvPr id="351" name="直線コネクタ 350"/>
        <xdr:cNvCxnSpPr/>
      </xdr:nvCxnSpPr>
      <xdr:spPr>
        <a:xfrm>
          <a:off x="8750300" y="14270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29755</xdr:rowOff>
    </xdr:from>
    <xdr:to>
      <xdr:col>41</xdr:col>
      <xdr:colOff>101600</xdr:colOff>
      <xdr:row>86</xdr:row>
      <xdr:rowOff>131355</xdr:rowOff>
    </xdr:to>
    <xdr:sp macro="" textlink="">
      <xdr:nvSpPr>
        <xdr:cNvPr id="352" name="楕円 351"/>
        <xdr:cNvSpPr/>
      </xdr:nvSpPr>
      <xdr:spPr>
        <a:xfrm>
          <a:off x="7810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39732</xdr:rowOff>
    </xdr:from>
    <xdr:to>
      <xdr:col>45</xdr:col>
      <xdr:colOff>177800</xdr:colOff>
      <xdr:row>86</xdr:row>
      <xdr:rowOff>80555</xdr:rowOff>
    </xdr:to>
    <xdr:cxnSp macro="">
      <xdr:nvCxnSpPr>
        <xdr:cNvPr id="353" name="直線コネクタ 352"/>
        <xdr:cNvCxnSpPr/>
      </xdr:nvCxnSpPr>
      <xdr:spPr>
        <a:xfrm flipV="1">
          <a:off x="7861300" y="14270082"/>
          <a:ext cx="889000" cy="55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29755</xdr:rowOff>
    </xdr:from>
    <xdr:to>
      <xdr:col>36</xdr:col>
      <xdr:colOff>165100</xdr:colOff>
      <xdr:row>86</xdr:row>
      <xdr:rowOff>131355</xdr:rowOff>
    </xdr:to>
    <xdr:sp macro="" textlink="">
      <xdr:nvSpPr>
        <xdr:cNvPr id="354" name="楕円 353"/>
        <xdr:cNvSpPr/>
      </xdr:nvSpPr>
      <xdr:spPr>
        <a:xfrm>
          <a:off x="6921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80555</xdr:rowOff>
    </xdr:from>
    <xdr:to>
      <xdr:col>41</xdr:col>
      <xdr:colOff>50800</xdr:colOff>
      <xdr:row>86</xdr:row>
      <xdr:rowOff>80555</xdr:rowOff>
    </xdr:to>
    <xdr:cxnSp macro="">
      <xdr:nvCxnSpPr>
        <xdr:cNvPr id="355" name="直線コネクタ 354"/>
        <xdr:cNvCxnSpPr/>
      </xdr:nvCxnSpPr>
      <xdr:spPr>
        <a:xfrm>
          <a:off x="6972300" y="14825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56" name="n_1aveValue【福祉施設】&#10;一人当たり面積"/>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57" name="n_2aveValue【福祉施設】&#10;一人当たり面積"/>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58"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59"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107059</xdr:rowOff>
    </xdr:from>
    <xdr:ext cx="469744" cy="259045"/>
    <xdr:sp macro="" textlink="">
      <xdr:nvSpPr>
        <xdr:cNvPr id="360" name="n_1mainValue【福祉施設】&#10;一人当たり面積"/>
        <xdr:cNvSpPr txBox="1"/>
      </xdr:nvSpPr>
      <xdr:spPr>
        <a:xfrm>
          <a:off x="9391727" y="139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107059</xdr:rowOff>
    </xdr:from>
    <xdr:ext cx="469744" cy="259045"/>
    <xdr:sp macro="" textlink="">
      <xdr:nvSpPr>
        <xdr:cNvPr id="361" name="n_2mainValue【福祉施設】&#10;一人当たり面積"/>
        <xdr:cNvSpPr txBox="1"/>
      </xdr:nvSpPr>
      <xdr:spPr>
        <a:xfrm>
          <a:off x="8515427" y="139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122482</xdr:rowOff>
    </xdr:from>
    <xdr:ext cx="469744" cy="259045"/>
    <xdr:sp macro="" textlink="">
      <xdr:nvSpPr>
        <xdr:cNvPr id="362" name="n_3mainValue【福祉施設】&#10;一人当たり面積"/>
        <xdr:cNvSpPr txBox="1"/>
      </xdr:nvSpPr>
      <xdr:spPr>
        <a:xfrm>
          <a:off x="76264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122482</xdr:rowOff>
    </xdr:from>
    <xdr:ext cx="469744" cy="259045"/>
    <xdr:sp macro="" textlink="">
      <xdr:nvSpPr>
        <xdr:cNvPr id="363" name="n_4mainValue【福祉施設】&#10;一人当たり面積"/>
        <xdr:cNvSpPr txBox="1"/>
      </xdr:nvSpPr>
      <xdr:spPr>
        <a:xfrm>
          <a:off x="67374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94"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146231</xdr:rowOff>
    </xdr:from>
    <xdr:to>
      <xdr:col>20</xdr:col>
      <xdr:colOff>38100</xdr:colOff>
      <xdr:row>105</xdr:row>
      <xdr:rowOff>76381</xdr:rowOff>
    </xdr:to>
    <xdr:sp macro="" textlink="">
      <xdr:nvSpPr>
        <xdr:cNvPr id="405" name="楕円 404"/>
        <xdr:cNvSpPr/>
      </xdr:nvSpPr>
      <xdr:spPr>
        <a:xfrm>
          <a:off x="3746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406" name="楕円 405"/>
        <xdr:cNvSpPr/>
      </xdr:nvSpPr>
      <xdr:spPr>
        <a:xfrm>
          <a:off x="2857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166007</xdr:rowOff>
    </xdr:from>
    <xdr:to>
      <xdr:col>19</xdr:col>
      <xdr:colOff>177800</xdr:colOff>
      <xdr:row>105</xdr:row>
      <xdr:rowOff>25581</xdr:rowOff>
    </xdr:to>
    <xdr:cxnSp macro="">
      <xdr:nvCxnSpPr>
        <xdr:cNvPr id="407" name="直線コネクタ 406"/>
        <xdr:cNvCxnSpPr/>
      </xdr:nvCxnSpPr>
      <xdr:spPr>
        <a:xfrm>
          <a:off x="2908300" y="179968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85816</xdr:rowOff>
    </xdr:from>
    <xdr:to>
      <xdr:col>10</xdr:col>
      <xdr:colOff>165100</xdr:colOff>
      <xdr:row>105</xdr:row>
      <xdr:rowOff>15966</xdr:rowOff>
    </xdr:to>
    <xdr:sp macro="" textlink="">
      <xdr:nvSpPr>
        <xdr:cNvPr id="408" name="楕円 407"/>
        <xdr:cNvSpPr/>
      </xdr:nvSpPr>
      <xdr:spPr>
        <a:xfrm>
          <a:off x="1968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136616</xdr:rowOff>
    </xdr:from>
    <xdr:to>
      <xdr:col>15</xdr:col>
      <xdr:colOff>50800</xdr:colOff>
      <xdr:row>104</xdr:row>
      <xdr:rowOff>166007</xdr:rowOff>
    </xdr:to>
    <xdr:cxnSp macro="">
      <xdr:nvCxnSpPr>
        <xdr:cNvPr id="409" name="直線コネクタ 408"/>
        <xdr:cNvCxnSpPr/>
      </xdr:nvCxnSpPr>
      <xdr:spPr>
        <a:xfrm>
          <a:off x="2019300" y="179674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48261</xdr:rowOff>
    </xdr:from>
    <xdr:to>
      <xdr:col>6</xdr:col>
      <xdr:colOff>38100</xdr:colOff>
      <xdr:row>104</xdr:row>
      <xdr:rowOff>149861</xdr:rowOff>
    </xdr:to>
    <xdr:sp macro="" textlink="">
      <xdr:nvSpPr>
        <xdr:cNvPr id="410" name="楕円 409"/>
        <xdr:cNvSpPr/>
      </xdr:nvSpPr>
      <xdr:spPr>
        <a:xfrm>
          <a:off x="1079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99061</xdr:rowOff>
    </xdr:from>
    <xdr:to>
      <xdr:col>10</xdr:col>
      <xdr:colOff>114300</xdr:colOff>
      <xdr:row>104</xdr:row>
      <xdr:rowOff>136616</xdr:rowOff>
    </xdr:to>
    <xdr:cxnSp macro="">
      <xdr:nvCxnSpPr>
        <xdr:cNvPr id="411" name="直線コネクタ 410"/>
        <xdr:cNvCxnSpPr/>
      </xdr:nvCxnSpPr>
      <xdr:spPr>
        <a:xfrm>
          <a:off x="1130300" y="1792986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12"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13"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14"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5"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67508</xdr:rowOff>
    </xdr:from>
    <xdr:ext cx="405111" cy="259045"/>
    <xdr:sp macro="" textlink="">
      <xdr:nvSpPr>
        <xdr:cNvPr id="416" name="n_1mainValue【市民会館】&#10;有形固定資産減価償却率"/>
        <xdr:cNvSpPr txBox="1"/>
      </xdr:nvSpPr>
      <xdr:spPr>
        <a:xfrm>
          <a:off x="35820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36484</xdr:rowOff>
    </xdr:from>
    <xdr:ext cx="405111" cy="259045"/>
    <xdr:sp macro="" textlink="">
      <xdr:nvSpPr>
        <xdr:cNvPr id="417" name="n_2mainValue【市民会館】&#10;有形固定資産減価償却率"/>
        <xdr:cNvSpPr txBox="1"/>
      </xdr:nvSpPr>
      <xdr:spPr>
        <a:xfrm>
          <a:off x="2705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7093</xdr:rowOff>
    </xdr:from>
    <xdr:ext cx="405111" cy="259045"/>
    <xdr:sp macro="" textlink="">
      <xdr:nvSpPr>
        <xdr:cNvPr id="418" name="n_3mainValue【市民会館】&#10;有形固定資産減価償却率"/>
        <xdr:cNvSpPr txBox="1"/>
      </xdr:nvSpPr>
      <xdr:spPr>
        <a:xfrm>
          <a:off x="18167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140988</xdr:rowOff>
    </xdr:from>
    <xdr:ext cx="405111" cy="259045"/>
    <xdr:sp macro="" textlink="">
      <xdr:nvSpPr>
        <xdr:cNvPr id="419" name="n_4mainValue【市民会館】&#10;有形固定資産減価償却率"/>
        <xdr:cNvSpPr txBox="1"/>
      </xdr:nvSpPr>
      <xdr:spPr>
        <a:xfrm>
          <a:off x="927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50"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461" name="楕円 460"/>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142966</xdr:rowOff>
    </xdr:from>
    <xdr:to>
      <xdr:col>46</xdr:col>
      <xdr:colOff>38100</xdr:colOff>
      <xdr:row>107</xdr:row>
      <xdr:rowOff>73116</xdr:rowOff>
    </xdr:to>
    <xdr:sp macro="" textlink="">
      <xdr:nvSpPr>
        <xdr:cNvPr id="462" name="楕円 461"/>
        <xdr:cNvSpPr/>
      </xdr:nvSpPr>
      <xdr:spPr>
        <a:xfrm>
          <a:off x="8699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19050</xdr:rowOff>
    </xdr:from>
    <xdr:to>
      <xdr:col>50</xdr:col>
      <xdr:colOff>114300</xdr:colOff>
      <xdr:row>107</xdr:row>
      <xdr:rowOff>22316</xdr:rowOff>
    </xdr:to>
    <xdr:cxnSp macro="">
      <xdr:nvCxnSpPr>
        <xdr:cNvPr id="463" name="直線コネクタ 462"/>
        <xdr:cNvCxnSpPr/>
      </xdr:nvCxnSpPr>
      <xdr:spPr>
        <a:xfrm flipV="1">
          <a:off x="8750300" y="183642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146231</xdr:rowOff>
    </xdr:from>
    <xdr:to>
      <xdr:col>41</xdr:col>
      <xdr:colOff>101600</xdr:colOff>
      <xdr:row>107</xdr:row>
      <xdr:rowOff>76381</xdr:rowOff>
    </xdr:to>
    <xdr:sp macro="" textlink="">
      <xdr:nvSpPr>
        <xdr:cNvPr id="464" name="楕円 463"/>
        <xdr:cNvSpPr/>
      </xdr:nvSpPr>
      <xdr:spPr>
        <a:xfrm>
          <a:off x="7810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22316</xdr:rowOff>
    </xdr:from>
    <xdr:to>
      <xdr:col>45</xdr:col>
      <xdr:colOff>177800</xdr:colOff>
      <xdr:row>107</xdr:row>
      <xdr:rowOff>25581</xdr:rowOff>
    </xdr:to>
    <xdr:cxnSp macro="">
      <xdr:nvCxnSpPr>
        <xdr:cNvPr id="465" name="直線コネクタ 464"/>
        <xdr:cNvCxnSpPr/>
      </xdr:nvCxnSpPr>
      <xdr:spPr>
        <a:xfrm flipV="1">
          <a:off x="7861300" y="183674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146231</xdr:rowOff>
    </xdr:from>
    <xdr:to>
      <xdr:col>36</xdr:col>
      <xdr:colOff>165100</xdr:colOff>
      <xdr:row>107</xdr:row>
      <xdr:rowOff>76381</xdr:rowOff>
    </xdr:to>
    <xdr:sp macro="" textlink="">
      <xdr:nvSpPr>
        <xdr:cNvPr id="466" name="楕円 465"/>
        <xdr:cNvSpPr/>
      </xdr:nvSpPr>
      <xdr:spPr>
        <a:xfrm>
          <a:off x="6921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25581</xdr:rowOff>
    </xdr:from>
    <xdr:to>
      <xdr:col>41</xdr:col>
      <xdr:colOff>50800</xdr:colOff>
      <xdr:row>107</xdr:row>
      <xdr:rowOff>25581</xdr:rowOff>
    </xdr:to>
    <xdr:cxnSp macro="">
      <xdr:nvCxnSpPr>
        <xdr:cNvPr id="467" name="直線コネクタ 466"/>
        <xdr:cNvCxnSpPr/>
      </xdr:nvCxnSpPr>
      <xdr:spPr>
        <a:xfrm>
          <a:off x="6972300" y="183707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68"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69"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70"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1"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60977</xdr:rowOff>
    </xdr:from>
    <xdr:ext cx="469744" cy="259045"/>
    <xdr:sp macro="" textlink="">
      <xdr:nvSpPr>
        <xdr:cNvPr id="472" name="n_1mainValue【市民会館】&#10;一人当たり面積"/>
        <xdr:cNvSpPr txBox="1"/>
      </xdr:nvSpPr>
      <xdr:spPr>
        <a:xfrm>
          <a:off x="9391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64243</xdr:rowOff>
    </xdr:from>
    <xdr:ext cx="469744" cy="259045"/>
    <xdr:sp macro="" textlink="">
      <xdr:nvSpPr>
        <xdr:cNvPr id="473" name="n_2mainValue【市民会館】&#10;一人当たり面積"/>
        <xdr:cNvSpPr txBox="1"/>
      </xdr:nvSpPr>
      <xdr:spPr>
        <a:xfrm>
          <a:off x="8515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67508</xdr:rowOff>
    </xdr:from>
    <xdr:ext cx="469744" cy="259045"/>
    <xdr:sp macro="" textlink="">
      <xdr:nvSpPr>
        <xdr:cNvPr id="474" name="n_3mainValue【市民会館】&#10;一人当たり面積"/>
        <xdr:cNvSpPr txBox="1"/>
      </xdr:nvSpPr>
      <xdr:spPr>
        <a:xfrm>
          <a:off x="7626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67508</xdr:rowOff>
    </xdr:from>
    <xdr:ext cx="469744" cy="259045"/>
    <xdr:sp macro="" textlink="">
      <xdr:nvSpPr>
        <xdr:cNvPr id="475" name="n_4mainValue【市民会館】&#10;一人当たり面積"/>
        <xdr:cNvSpPr txBox="1"/>
      </xdr:nvSpPr>
      <xdr:spPr>
        <a:xfrm>
          <a:off x="6737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06"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74385</xdr:rowOff>
    </xdr:from>
    <xdr:to>
      <xdr:col>81</xdr:col>
      <xdr:colOff>101600</xdr:colOff>
      <xdr:row>40</xdr:row>
      <xdr:rowOff>4535</xdr:rowOff>
    </xdr:to>
    <xdr:sp macro="" textlink="">
      <xdr:nvSpPr>
        <xdr:cNvPr id="517" name="楕円 516"/>
        <xdr:cNvSpPr/>
      </xdr:nvSpPr>
      <xdr:spPr>
        <a:xfrm>
          <a:off x="15430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28666</xdr:rowOff>
    </xdr:from>
    <xdr:to>
      <xdr:col>76</xdr:col>
      <xdr:colOff>165100</xdr:colOff>
      <xdr:row>39</xdr:row>
      <xdr:rowOff>130266</xdr:rowOff>
    </xdr:to>
    <xdr:sp macro="" textlink="">
      <xdr:nvSpPr>
        <xdr:cNvPr id="518" name="楕円 517"/>
        <xdr:cNvSpPr/>
      </xdr:nvSpPr>
      <xdr:spPr>
        <a:xfrm>
          <a:off x="14541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79466</xdr:rowOff>
    </xdr:from>
    <xdr:to>
      <xdr:col>81</xdr:col>
      <xdr:colOff>50800</xdr:colOff>
      <xdr:row>39</xdr:row>
      <xdr:rowOff>125185</xdr:rowOff>
    </xdr:to>
    <xdr:cxnSp macro="">
      <xdr:nvCxnSpPr>
        <xdr:cNvPr id="519" name="直線コネクタ 518"/>
        <xdr:cNvCxnSpPr/>
      </xdr:nvCxnSpPr>
      <xdr:spPr>
        <a:xfrm>
          <a:off x="14592300" y="676601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164193</xdr:rowOff>
    </xdr:from>
    <xdr:to>
      <xdr:col>72</xdr:col>
      <xdr:colOff>38100</xdr:colOff>
      <xdr:row>39</xdr:row>
      <xdr:rowOff>94343</xdr:rowOff>
    </xdr:to>
    <xdr:sp macro="" textlink="">
      <xdr:nvSpPr>
        <xdr:cNvPr id="520" name="楕円 519"/>
        <xdr:cNvSpPr/>
      </xdr:nvSpPr>
      <xdr:spPr>
        <a:xfrm>
          <a:off x="13652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43543</xdr:rowOff>
    </xdr:from>
    <xdr:to>
      <xdr:col>76</xdr:col>
      <xdr:colOff>114300</xdr:colOff>
      <xdr:row>39</xdr:row>
      <xdr:rowOff>79466</xdr:rowOff>
    </xdr:to>
    <xdr:cxnSp macro="">
      <xdr:nvCxnSpPr>
        <xdr:cNvPr id="521" name="直線コネクタ 520"/>
        <xdr:cNvCxnSpPr/>
      </xdr:nvCxnSpPr>
      <xdr:spPr>
        <a:xfrm>
          <a:off x="13703300" y="67300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111941</xdr:rowOff>
    </xdr:from>
    <xdr:to>
      <xdr:col>67</xdr:col>
      <xdr:colOff>101600</xdr:colOff>
      <xdr:row>39</xdr:row>
      <xdr:rowOff>42091</xdr:rowOff>
    </xdr:to>
    <xdr:sp macro="" textlink="">
      <xdr:nvSpPr>
        <xdr:cNvPr id="522" name="楕円 521"/>
        <xdr:cNvSpPr/>
      </xdr:nvSpPr>
      <xdr:spPr>
        <a:xfrm>
          <a:off x="12763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162741</xdr:rowOff>
    </xdr:from>
    <xdr:to>
      <xdr:col>71</xdr:col>
      <xdr:colOff>177800</xdr:colOff>
      <xdr:row>39</xdr:row>
      <xdr:rowOff>43543</xdr:rowOff>
    </xdr:to>
    <xdr:cxnSp macro="">
      <xdr:nvCxnSpPr>
        <xdr:cNvPr id="523" name="直線コネクタ 522"/>
        <xdr:cNvCxnSpPr/>
      </xdr:nvCxnSpPr>
      <xdr:spPr>
        <a:xfrm>
          <a:off x="12814300" y="667784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24"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25"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26"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7"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167112</xdr:rowOff>
    </xdr:from>
    <xdr:ext cx="405111" cy="259045"/>
    <xdr:sp macro="" textlink="">
      <xdr:nvSpPr>
        <xdr:cNvPr id="528" name="n_1mainValue【一般廃棄物処理施設】&#10;有形固定資産減価償却率"/>
        <xdr:cNvSpPr txBox="1"/>
      </xdr:nvSpPr>
      <xdr:spPr>
        <a:xfrm>
          <a:off x="152660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121393</xdr:rowOff>
    </xdr:from>
    <xdr:ext cx="405111" cy="259045"/>
    <xdr:sp macro="" textlink="">
      <xdr:nvSpPr>
        <xdr:cNvPr id="529" name="n_2mainValue【一般廃棄物処理施設】&#10;有形固定資産減価償却率"/>
        <xdr:cNvSpPr txBox="1"/>
      </xdr:nvSpPr>
      <xdr:spPr>
        <a:xfrm>
          <a:off x="14389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85470</xdr:rowOff>
    </xdr:from>
    <xdr:ext cx="405111" cy="259045"/>
    <xdr:sp macro="" textlink="">
      <xdr:nvSpPr>
        <xdr:cNvPr id="530" name="n_3mainValue【一般廃棄物処理施設】&#10;有形固定資産減価償却率"/>
        <xdr:cNvSpPr txBox="1"/>
      </xdr:nvSpPr>
      <xdr:spPr>
        <a:xfrm>
          <a:off x="13500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33218</xdr:rowOff>
    </xdr:from>
    <xdr:ext cx="405111" cy="259045"/>
    <xdr:sp macro="" textlink="">
      <xdr:nvSpPr>
        <xdr:cNvPr id="531" name="n_4mainValue【一般廃棄物処理施設】&#10;有形固定資産減価償却率"/>
        <xdr:cNvSpPr txBox="1"/>
      </xdr:nvSpPr>
      <xdr:spPr>
        <a:xfrm>
          <a:off x="12611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60"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5" name="フローチャート: 判断 564"/>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150979</xdr:rowOff>
    </xdr:from>
    <xdr:to>
      <xdr:col>112</xdr:col>
      <xdr:colOff>38100</xdr:colOff>
      <xdr:row>42</xdr:row>
      <xdr:rowOff>81129</xdr:rowOff>
    </xdr:to>
    <xdr:sp macro="" textlink="">
      <xdr:nvSpPr>
        <xdr:cNvPr id="571" name="楕円 570"/>
        <xdr:cNvSpPr/>
      </xdr:nvSpPr>
      <xdr:spPr>
        <a:xfrm>
          <a:off x="21272500" y="71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151183</xdr:rowOff>
    </xdr:from>
    <xdr:to>
      <xdr:col>107</xdr:col>
      <xdr:colOff>101600</xdr:colOff>
      <xdr:row>42</xdr:row>
      <xdr:rowOff>81333</xdr:rowOff>
    </xdr:to>
    <xdr:sp macro="" textlink="">
      <xdr:nvSpPr>
        <xdr:cNvPr id="572" name="楕円 571"/>
        <xdr:cNvSpPr/>
      </xdr:nvSpPr>
      <xdr:spPr>
        <a:xfrm>
          <a:off x="20383500" y="71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30329</xdr:rowOff>
    </xdr:from>
    <xdr:to>
      <xdr:col>111</xdr:col>
      <xdr:colOff>177800</xdr:colOff>
      <xdr:row>42</xdr:row>
      <xdr:rowOff>30533</xdr:rowOff>
    </xdr:to>
    <xdr:cxnSp macro="">
      <xdr:nvCxnSpPr>
        <xdr:cNvPr id="573" name="直線コネクタ 572"/>
        <xdr:cNvCxnSpPr/>
      </xdr:nvCxnSpPr>
      <xdr:spPr>
        <a:xfrm flipV="1">
          <a:off x="20434300" y="7231229"/>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151149</xdr:rowOff>
    </xdr:from>
    <xdr:to>
      <xdr:col>102</xdr:col>
      <xdr:colOff>165100</xdr:colOff>
      <xdr:row>42</xdr:row>
      <xdr:rowOff>81299</xdr:rowOff>
    </xdr:to>
    <xdr:sp macro="" textlink="">
      <xdr:nvSpPr>
        <xdr:cNvPr id="574" name="楕円 573"/>
        <xdr:cNvSpPr/>
      </xdr:nvSpPr>
      <xdr:spPr>
        <a:xfrm>
          <a:off x="19494500" y="71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30499</xdr:rowOff>
    </xdr:from>
    <xdr:to>
      <xdr:col>107</xdr:col>
      <xdr:colOff>50800</xdr:colOff>
      <xdr:row>42</xdr:row>
      <xdr:rowOff>30533</xdr:rowOff>
    </xdr:to>
    <xdr:cxnSp macro="">
      <xdr:nvCxnSpPr>
        <xdr:cNvPr id="575" name="直線コネクタ 574"/>
        <xdr:cNvCxnSpPr/>
      </xdr:nvCxnSpPr>
      <xdr:spPr>
        <a:xfrm>
          <a:off x="19545300" y="7231399"/>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151265</xdr:rowOff>
    </xdr:from>
    <xdr:to>
      <xdr:col>98</xdr:col>
      <xdr:colOff>38100</xdr:colOff>
      <xdr:row>42</xdr:row>
      <xdr:rowOff>81415</xdr:rowOff>
    </xdr:to>
    <xdr:sp macro="" textlink="">
      <xdr:nvSpPr>
        <xdr:cNvPr id="576" name="楕円 575"/>
        <xdr:cNvSpPr/>
      </xdr:nvSpPr>
      <xdr:spPr>
        <a:xfrm>
          <a:off x="18605500" y="718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30499</xdr:rowOff>
    </xdr:from>
    <xdr:to>
      <xdr:col>102</xdr:col>
      <xdr:colOff>114300</xdr:colOff>
      <xdr:row>42</xdr:row>
      <xdr:rowOff>30615</xdr:rowOff>
    </xdr:to>
    <xdr:cxnSp macro="">
      <xdr:nvCxnSpPr>
        <xdr:cNvPr id="577" name="直線コネクタ 576"/>
        <xdr:cNvCxnSpPr/>
      </xdr:nvCxnSpPr>
      <xdr:spPr>
        <a:xfrm flipV="1">
          <a:off x="18656300" y="7231399"/>
          <a:ext cx="8890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578"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79"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80"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81"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72256</xdr:rowOff>
    </xdr:from>
    <xdr:ext cx="469744" cy="259045"/>
    <xdr:sp macro="" textlink="">
      <xdr:nvSpPr>
        <xdr:cNvPr id="582" name="n_1mainValue【一般廃棄物処理施設】&#10;一人当たり有形固定資産（償却資産）額"/>
        <xdr:cNvSpPr txBox="1"/>
      </xdr:nvSpPr>
      <xdr:spPr>
        <a:xfrm>
          <a:off x="21075728" y="727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72460</xdr:rowOff>
    </xdr:from>
    <xdr:ext cx="469744" cy="259045"/>
    <xdr:sp macro="" textlink="">
      <xdr:nvSpPr>
        <xdr:cNvPr id="583" name="n_2mainValue【一般廃棄物処理施設】&#10;一人当たり有形固定資産（償却資産）額"/>
        <xdr:cNvSpPr txBox="1"/>
      </xdr:nvSpPr>
      <xdr:spPr>
        <a:xfrm>
          <a:off x="20199428" y="727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72426</xdr:rowOff>
    </xdr:from>
    <xdr:ext cx="469744" cy="259045"/>
    <xdr:sp macro="" textlink="">
      <xdr:nvSpPr>
        <xdr:cNvPr id="584" name="n_3mainValue【一般廃棄物処理施設】&#10;一人当たり有形固定資産（償却資産）額"/>
        <xdr:cNvSpPr txBox="1"/>
      </xdr:nvSpPr>
      <xdr:spPr>
        <a:xfrm>
          <a:off x="19310428" y="727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72542</xdr:rowOff>
    </xdr:from>
    <xdr:ext cx="469744" cy="259045"/>
    <xdr:sp macro="" textlink="">
      <xdr:nvSpPr>
        <xdr:cNvPr id="585" name="n_4mainValue【一般廃棄物処理施設】&#10;一人当たり有形固定資産（償却資産）額"/>
        <xdr:cNvSpPr txBox="1"/>
      </xdr:nvSpPr>
      <xdr:spPr>
        <a:xfrm>
          <a:off x="18421428" y="727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1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1" name="フローチャート: 判断 62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125549</xdr:rowOff>
    </xdr:from>
    <xdr:to>
      <xdr:col>81</xdr:col>
      <xdr:colOff>101600</xdr:colOff>
      <xdr:row>62</xdr:row>
      <xdr:rowOff>55699</xdr:rowOff>
    </xdr:to>
    <xdr:sp macro="" textlink="">
      <xdr:nvSpPr>
        <xdr:cNvPr id="627" name="楕円 626"/>
        <xdr:cNvSpPr/>
      </xdr:nvSpPr>
      <xdr:spPr>
        <a:xfrm>
          <a:off x="15430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105954</xdr:rowOff>
    </xdr:from>
    <xdr:to>
      <xdr:col>76</xdr:col>
      <xdr:colOff>165100</xdr:colOff>
      <xdr:row>62</xdr:row>
      <xdr:rowOff>36104</xdr:rowOff>
    </xdr:to>
    <xdr:sp macro="" textlink="">
      <xdr:nvSpPr>
        <xdr:cNvPr id="628" name="楕円 627"/>
        <xdr:cNvSpPr/>
      </xdr:nvSpPr>
      <xdr:spPr>
        <a:xfrm>
          <a:off x="14541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156754</xdr:rowOff>
    </xdr:from>
    <xdr:to>
      <xdr:col>81</xdr:col>
      <xdr:colOff>50800</xdr:colOff>
      <xdr:row>62</xdr:row>
      <xdr:rowOff>4899</xdr:rowOff>
    </xdr:to>
    <xdr:cxnSp macro="">
      <xdr:nvCxnSpPr>
        <xdr:cNvPr id="629" name="直線コネクタ 628"/>
        <xdr:cNvCxnSpPr/>
      </xdr:nvCxnSpPr>
      <xdr:spPr>
        <a:xfrm>
          <a:off x="14592300" y="1061520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89626</xdr:rowOff>
    </xdr:from>
    <xdr:to>
      <xdr:col>72</xdr:col>
      <xdr:colOff>38100</xdr:colOff>
      <xdr:row>61</xdr:row>
      <xdr:rowOff>19776</xdr:rowOff>
    </xdr:to>
    <xdr:sp macro="" textlink="">
      <xdr:nvSpPr>
        <xdr:cNvPr id="630" name="楕円 629"/>
        <xdr:cNvSpPr/>
      </xdr:nvSpPr>
      <xdr:spPr>
        <a:xfrm>
          <a:off x="13652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140426</xdr:rowOff>
    </xdr:from>
    <xdr:to>
      <xdr:col>76</xdr:col>
      <xdr:colOff>114300</xdr:colOff>
      <xdr:row>61</xdr:row>
      <xdr:rowOff>156754</xdr:rowOff>
    </xdr:to>
    <xdr:cxnSp macro="">
      <xdr:nvCxnSpPr>
        <xdr:cNvPr id="631" name="直線コネクタ 630"/>
        <xdr:cNvCxnSpPr/>
      </xdr:nvCxnSpPr>
      <xdr:spPr>
        <a:xfrm>
          <a:off x="13703300" y="10427426"/>
          <a:ext cx="8890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56969</xdr:rowOff>
    </xdr:from>
    <xdr:to>
      <xdr:col>67</xdr:col>
      <xdr:colOff>101600</xdr:colOff>
      <xdr:row>60</xdr:row>
      <xdr:rowOff>158569</xdr:rowOff>
    </xdr:to>
    <xdr:sp macro="" textlink="">
      <xdr:nvSpPr>
        <xdr:cNvPr id="632" name="楕円 631"/>
        <xdr:cNvSpPr/>
      </xdr:nvSpPr>
      <xdr:spPr>
        <a:xfrm>
          <a:off x="12763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107769</xdr:rowOff>
    </xdr:from>
    <xdr:to>
      <xdr:col>71</xdr:col>
      <xdr:colOff>177800</xdr:colOff>
      <xdr:row>60</xdr:row>
      <xdr:rowOff>140426</xdr:rowOff>
    </xdr:to>
    <xdr:cxnSp macro="">
      <xdr:nvCxnSpPr>
        <xdr:cNvPr id="633" name="直線コネクタ 632"/>
        <xdr:cNvCxnSpPr/>
      </xdr:nvCxnSpPr>
      <xdr:spPr>
        <a:xfrm>
          <a:off x="12814300" y="103947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34"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35"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36"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37"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46826</xdr:rowOff>
    </xdr:from>
    <xdr:ext cx="405111" cy="259045"/>
    <xdr:sp macro="" textlink="">
      <xdr:nvSpPr>
        <xdr:cNvPr id="638" name="n_1mainValue【保健センター・保健所】&#10;有形固定資産減価償却率"/>
        <xdr:cNvSpPr txBox="1"/>
      </xdr:nvSpPr>
      <xdr:spPr>
        <a:xfrm>
          <a:off x="15266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27231</xdr:rowOff>
    </xdr:from>
    <xdr:ext cx="405111" cy="259045"/>
    <xdr:sp macro="" textlink="">
      <xdr:nvSpPr>
        <xdr:cNvPr id="639" name="n_2mainValue【保健センター・保健所】&#10;有形固定資産減価償却率"/>
        <xdr:cNvSpPr txBox="1"/>
      </xdr:nvSpPr>
      <xdr:spPr>
        <a:xfrm>
          <a:off x="14389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10903</xdr:rowOff>
    </xdr:from>
    <xdr:ext cx="405111" cy="259045"/>
    <xdr:sp macro="" textlink="">
      <xdr:nvSpPr>
        <xdr:cNvPr id="640" name="n_3mainValue【保健センター・保健所】&#10;有形固定資産減価償却率"/>
        <xdr:cNvSpPr txBox="1"/>
      </xdr:nvSpPr>
      <xdr:spPr>
        <a:xfrm>
          <a:off x="13500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149696</xdr:rowOff>
    </xdr:from>
    <xdr:ext cx="405111" cy="259045"/>
    <xdr:sp macro="" textlink="">
      <xdr:nvSpPr>
        <xdr:cNvPr id="641" name="n_4mainValue【保健センター・保健所】&#10;有形固定資産減価償却率"/>
        <xdr:cNvSpPr txBox="1"/>
      </xdr:nvSpPr>
      <xdr:spPr>
        <a:xfrm>
          <a:off x="12611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5" name="直線コネクタ 664"/>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6"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7" name="直線コネクタ 666"/>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8"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9" name="直線コネクタ 668"/>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70"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1" name="フローチャート: 判断 67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2" name="フローチャート: 判断 671"/>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3" name="フローチャート: 判断 672"/>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4" name="フローチャート: 判断 673"/>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5" name="フローチャート: 判断 674"/>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681" name="楕円 68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165100</xdr:rowOff>
    </xdr:from>
    <xdr:to>
      <xdr:col>107</xdr:col>
      <xdr:colOff>101600</xdr:colOff>
      <xdr:row>59</xdr:row>
      <xdr:rowOff>95250</xdr:rowOff>
    </xdr:to>
    <xdr:sp macro="" textlink="">
      <xdr:nvSpPr>
        <xdr:cNvPr id="682" name="楕円 68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683" name="直線コネクタ 68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69850</xdr:rowOff>
    </xdr:from>
    <xdr:to>
      <xdr:col>102</xdr:col>
      <xdr:colOff>165100</xdr:colOff>
      <xdr:row>62</xdr:row>
      <xdr:rowOff>0</xdr:rowOff>
    </xdr:to>
    <xdr:sp macro="" textlink="">
      <xdr:nvSpPr>
        <xdr:cNvPr id="684" name="楕円 683"/>
        <xdr:cNvSpPr/>
      </xdr:nvSpPr>
      <xdr:spPr>
        <a:xfrm>
          <a:off x="19494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44450</xdr:rowOff>
    </xdr:from>
    <xdr:to>
      <xdr:col>107</xdr:col>
      <xdr:colOff>50800</xdr:colOff>
      <xdr:row>61</xdr:row>
      <xdr:rowOff>120650</xdr:rowOff>
    </xdr:to>
    <xdr:cxnSp macro="">
      <xdr:nvCxnSpPr>
        <xdr:cNvPr id="685" name="直線コネクタ 684"/>
        <xdr:cNvCxnSpPr/>
      </xdr:nvCxnSpPr>
      <xdr:spPr>
        <a:xfrm flipV="1">
          <a:off x="19545300" y="101600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69850</xdr:rowOff>
    </xdr:from>
    <xdr:to>
      <xdr:col>98</xdr:col>
      <xdr:colOff>38100</xdr:colOff>
      <xdr:row>62</xdr:row>
      <xdr:rowOff>0</xdr:rowOff>
    </xdr:to>
    <xdr:sp macro="" textlink="">
      <xdr:nvSpPr>
        <xdr:cNvPr id="686" name="楕円 685"/>
        <xdr:cNvSpPr/>
      </xdr:nvSpPr>
      <xdr:spPr>
        <a:xfrm>
          <a:off x="18605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120650</xdr:rowOff>
    </xdr:from>
    <xdr:to>
      <xdr:col>102</xdr:col>
      <xdr:colOff>114300</xdr:colOff>
      <xdr:row>61</xdr:row>
      <xdr:rowOff>120650</xdr:rowOff>
    </xdr:to>
    <xdr:cxnSp macro="">
      <xdr:nvCxnSpPr>
        <xdr:cNvPr id="687" name="直線コネクタ 686"/>
        <xdr:cNvCxnSpPr/>
      </xdr:nvCxnSpPr>
      <xdr:spPr>
        <a:xfrm>
          <a:off x="18656300" y="1057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688"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689"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90"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91"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111777</xdr:rowOff>
    </xdr:from>
    <xdr:ext cx="469744" cy="259045"/>
    <xdr:sp macro="" textlink="">
      <xdr:nvSpPr>
        <xdr:cNvPr id="692" name="n_1mainValue【保健センター・保健所】&#10;一人当たり面積"/>
        <xdr:cNvSpPr txBox="1"/>
      </xdr:nvSpPr>
      <xdr:spPr>
        <a:xfrm>
          <a:off x="210757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111777</xdr:rowOff>
    </xdr:from>
    <xdr:ext cx="469744" cy="259045"/>
    <xdr:sp macro="" textlink="">
      <xdr:nvSpPr>
        <xdr:cNvPr id="693" name="n_2mainValue【保健センター・保健所】&#10;一人当たり面積"/>
        <xdr:cNvSpPr txBox="1"/>
      </xdr:nvSpPr>
      <xdr:spPr>
        <a:xfrm>
          <a:off x="201994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162577</xdr:rowOff>
    </xdr:from>
    <xdr:ext cx="469744" cy="259045"/>
    <xdr:sp macro="" textlink="">
      <xdr:nvSpPr>
        <xdr:cNvPr id="694" name="n_3mainValue【保健センター・保健所】&#10;一人当たり面積"/>
        <xdr:cNvSpPr txBox="1"/>
      </xdr:nvSpPr>
      <xdr:spPr>
        <a:xfrm>
          <a:off x="19310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162577</xdr:rowOff>
    </xdr:from>
    <xdr:ext cx="469744" cy="259045"/>
    <xdr:sp macro="" textlink="">
      <xdr:nvSpPr>
        <xdr:cNvPr id="695" name="n_4mainValue【保健センター・保健所】&#10;一人当たり面積"/>
        <xdr:cNvSpPr txBox="1"/>
      </xdr:nvSpPr>
      <xdr:spPr>
        <a:xfrm>
          <a:off x="18421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0" name="直線コネクタ 719"/>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1"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2" name="直線コネクタ 721"/>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3"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25"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0" name="フローチャート: 判断 729"/>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168275</xdr:rowOff>
    </xdr:from>
    <xdr:to>
      <xdr:col>81</xdr:col>
      <xdr:colOff>101600</xdr:colOff>
      <xdr:row>83</xdr:row>
      <xdr:rowOff>98425</xdr:rowOff>
    </xdr:to>
    <xdr:sp macro="" textlink="">
      <xdr:nvSpPr>
        <xdr:cNvPr id="736" name="楕円 735"/>
        <xdr:cNvSpPr/>
      </xdr:nvSpPr>
      <xdr:spPr>
        <a:xfrm>
          <a:off x="15430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137795</xdr:rowOff>
    </xdr:from>
    <xdr:to>
      <xdr:col>76</xdr:col>
      <xdr:colOff>165100</xdr:colOff>
      <xdr:row>83</xdr:row>
      <xdr:rowOff>67945</xdr:rowOff>
    </xdr:to>
    <xdr:sp macro="" textlink="">
      <xdr:nvSpPr>
        <xdr:cNvPr id="737" name="楕円 736"/>
        <xdr:cNvSpPr/>
      </xdr:nvSpPr>
      <xdr:spPr>
        <a:xfrm>
          <a:off x="14541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17145</xdr:rowOff>
    </xdr:from>
    <xdr:to>
      <xdr:col>81</xdr:col>
      <xdr:colOff>50800</xdr:colOff>
      <xdr:row>83</xdr:row>
      <xdr:rowOff>47625</xdr:rowOff>
    </xdr:to>
    <xdr:cxnSp macro="">
      <xdr:nvCxnSpPr>
        <xdr:cNvPr id="738" name="直線コネクタ 737"/>
        <xdr:cNvCxnSpPr/>
      </xdr:nvCxnSpPr>
      <xdr:spPr>
        <a:xfrm>
          <a:off x="14592300" y="142474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135889</xdr:rowOff>
    </xdr:from>
    <xdr:to>
      <xdr:col>72</xdr:col>
      <xdr:colOff>38100</xdr:colOff>
      <xdr:row>86</xdr:row>
      <xdr:rowOff>66039</xdr:rowOff>
    </xdr:to>
    <xdr:sp macro="" textlink="">
      <xdr:nvSpPr>
        <xdr:cNvPr id="739" name="楕円 738"/>
        <xdr:cNvSpPr/>
      </xdr:nvSpPr>
      <xdr:spPr>
        <a:xfrm>
          <a:off x="1365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17145</xdr:rowOff>
    </xdr:from>
    <xdr:to>
      <xdr:col>76</xdr:col>
      <xdr:colOff>114300</xdr:colOff>
      <xdr:row>86</xdr:row>
      <xdr:rowOff>15239</xdr:rowOff>
    </xdr:to>
    <xdr:cxnSp macro="">
      <xdr:nvCxnSpPr>
        <xdr:cNvPr id="740" name="直線コネクタ 739"/>
        <xdr:cNvCxnSpPr/>
      </xdr:nvCxnSpPr>
      <xdr:spPr>
        <a:xfrm flipV="1">
          <a:off x="13703300" y="14247495"/>
          <a:ext cx="889000" cy="5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126364</xdr:rowOff>
    </xdr:from>
    <xdr:to>
      <xdr:col>67</xdr:col>
      <xdr:colOff>101600</xdr:colOff>
      <xdr:row>86</xdr:row>
      <xdr:rowOff>56514</xdr:rowOff>
    </xdr:to>
    <xdr:sp macro="" textlink="">
      <xdr:nvSpPr>
        <xdr:cNvPr id="741" name="楕円 740"/>
        <xdr:cNvSpPr/>
      </xdr:nvSpPr>
      <xdr:spPr>
        <a:xfrm>
          <a:off x="12763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5714</xdr:rowOff>
    </xdr:from>
    <xdr:to>
      <xdr:col>71</xdr:col>
      <xdr:colOff>177800</xdr:colOff>
      <xdr:row>86</xdr:row>
      <xdr:rowOff>15239</xdr:rowOff>
    </xdr:to>
    <xdr:cxnSp macro="">
      <xdr:nvCxnSpPr>
        <xdr:cNvPr id="742" name="直線コネクタ 741"/>
        <xdr:cNvCxnSpPr/>
      </xdr:nvCxnSpPr>
      <xdr:spPr>
        <a:xfrm>
          <a:off x="12814300" y="147504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43"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44"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45"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46"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89552</xdr:rowOff>
    </xdr:from>
    <xdr:ext cx="405111" cy="259045"/>
    <xdr:sp macro="" textlink="">
      <xdr:nvSpPr>
        <xdr:cNvPr id="747" name="n_1mainValue【消防施設】&#10;有形固定資産減価償却率"/>
        <xdr:cNvSpPr txBox="1"/>
      </xdr:nvSpPr>
      <xdr:spPr>
        <a:xfrm>
          <a:off x="152660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59072</xdr:rowOff>
    </xdr:from>
    <xdr:ext cx="405111" cy="259045"/>
    <xdr:sp macro="" textlink="">
      <xdr:nvSpPr>
        <xdr:cNvPr id="748" name="n_2mainValue【消防施設】&#10;有形固定資産減価償却率"/>
        <xdr:cNvSpPr txBox="1"/>
      </xdr:nvSpPr>
      <xdr:spPr>
        <a:xfrm>
          <a:off x="14389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57166</xdr:rowOff>
    </xdr:from>
    <xdr:ext cx="405111" cy="259045"/>
    <xdr:sp macro="" textlink="">
      <xdr:nvSpPr>
        <xdr:cNvPr id="749" name="n_3mainValue【消防施設】&#10;有形固定資産減価償却率"/>
        <xdr:cNvSpPr txBox="1"/>
      </xdr:nvSpPr>
      <xdr:spPr>
        <a:xfrm>
          <a:off x="13500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47641</xdr:rowOff>
    </xdr:from>
    <xdr:ext cx="405111" cy="259045"/>
    <xdr:sp macro="" textlink="">
      <xdr:nvSpPr>
        <xdr:cNvPr id="750" name="n_4mainValue【消防施設】&#10;有形固定資産減価償却率"/>
        <xdr:cNvSpPr txBox="1"/>
      </xdr:nvSpPr>
      <xdr:spPr>
        <a:xfrm>
          <a:off x="12611744"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9" name="テキスト ボックス 7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1" name="直線コネクタ 7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2" name="テキスト ボックス 7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3" name="直線コネクタ 7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4" name="テキスト ボックス 7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5" name="直線コネクタ 7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6" name="テキスト ボックス 7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7" name="直線コネクタ 7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8" name="テキスト ボックス 7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0" name="テキスト ボックス 7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2" name="直線コネクタ 771"/>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3"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4" name="直線コネクタ 77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6" name="直線コネクタ 77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77"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8" name="フローチャート: 判断 777"/>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9" name="フローチャート: 判断 77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0" name="フローチャート: 判断 779"/>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1" name="フローチャート: 判断 780"/>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82" name="フローチャート: 判断 781"/>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3" name="テキスト ボックス 7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788" name="楕円 787"/>
        <xdr:cNvSpPr/>
      </xdr:nvSpPr>
      <xdr:spPr>
        <a:xfrm>
          <a:off x="21272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789" name="楕円 788"/>
        <xdr:cNvSpPr/>
      </xdr:nvSpPr>
      <xdr:spPr>
        <a:xfrm>
          <a:off x="20383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31242</xdr:rowOff>
    </xdr:from>
    <xdr:to>
      <xdr:col>111</xdr:col>
      <xdr:colOff>177800</xdr:colOff>
      <xdr:row>85</xdr:row>
      <xdr:rowOff>35813</xdr:rowOff>
    </xdr:to>
    <xdr:cxnSp macro="">
      <xdr:nvCxnSpPr>
        <xdr:cNvPr id="790" name="直線コネクタ 789"/>
        <xdr:cNvCxnSpPr/>
      </xdr:nvCxnSpPr>
      <xdr:spPr>
        <a:xfrm flipV="1">
          <a:off x="20434300" y="14604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791" name="楕円 790"/>
        <xdr:cNvSpPr/>
      </xdr:nvSpPr>
      <xdr:spPr>
        <a:xfrm>
          <a:off x="19494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35813</xdr:rowOff>
    </xdr:from>
    <xdr:to>
      <xdr:col>107</xdr:col>
      <xdr:colOff>50800</xdr:colOff>
      <xdr:row>85</xdr:row>
      <xdr:rowOff>35813</xdr:rowOff>
    </xdr:to>
    <xdr:cxnSp macro="">
      <xdr:nvCxnSpPr>
        <xdr:cNvPr id="792" name="直線コネクタ 791"/>
        <xdr:cNvCxnSpPr/>
      </xdr:nvCxnSpPr>
      <xdr:spPr>
        <a:xfrm>
          <a:off x="19545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156463</xdr:rowOff>
    </xdr:from>
    <xdr:to>
      <xdr:col>98</xdr:col>
      <xdr:colOff>38100</xdr:colOff>
      <xdr:row>85</xdr:row>
      <xdr:rowOff>86613</xdr:rowOff>
    </xdr:to>
    <xdr:sp macro="" textlink="">
      <xdr:nvSpPr>
        <xdr:cNvPr id="793" name="楕円 792"/>
        <xdr:cNvSpPr/>
      </xdr:nvSpPr>
      <xdr:spPr>
        <a:xfrm>
          <a:off x="18605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35813</xdr:rowOff>
    </xdr:from>
    <xdr:to>
      <xdr:col>102</xdr:col>
      <xdr:colOff>114300</xdr:colOff>
      <xdr:row>85</xdr:row>
      <xdr:rowOff>35813</xdr:rowOff>
    </xdr:to>
    <xdr:cxnSp macro="">
      <xdr:nvCxnSpPr>
        <xdr:cNvPr id="794" name="直線コネクタ 793"/>
        <xdr:cNvCxnSpPr/>
      </xdr:nvCxnSpPr>
      <xdr:spPr>
        <a:xfrm>
          <a:off x="18656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95"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96"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97"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98"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73169</xdr:rowOff>
    </xdr:from>
    <xdr:ext cx="469744" cy="259045"/>
    <xdr:sp macro="" textlink="">
      <xdr:nvSpPr>
        <xdr:cNvPr id="799" name="n_1mainValue【消防施設】&#10;一人当たり面積"/>
        <xdr:cNvSpPr txBox="1"/>
      </xdr:nvSpPr>
      <xdr:spPr>
        <a:xfrm>
          <a:off x="21075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800" name="n_2mainValue【消防施設】&#10;一人当たり面積"/>
        <xdr:cNvSpPr txBox="1"/>
      </xdr:nvSpPr>
      <xdr:spPr>
        <a:xfrm>
          <a:off x="20199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77740</xdr:rowOff>
    </xdr:from>
    <xdr:ext cx="469744" cy="259045"/>
    <xdr:sp macro="" textlink="">
      <xdr:nvSpPr>
        <xdr:cNvPr id="801" name="n_3mainValue【消防施設】&#10;一人当たり面積"/>
        <xdr:cNvSpPr txBox="1"/>
      </xdr:nvSpPr>
      <xdr:spPr>
        <a:xfrm>
          <a:off x="19310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77740</xdr:rowOff>
    </xdr:from>
    <xdr:ext cx="469744" cy="259045"/>
    <xdr:sp macro="" textlink="">
      <xdr:nvSpPr>
        <xdr:cNvPr id="802" name="n_4mainValue【消防施設】&#10;一人当たり面積"/>
        <xdr:cNvSpPr txBox="1"/>
      </xdr:nvSpPr>
      <xdr:spPr>
        <a:xfrm>
          <a:off x="18421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4" name="直線コネクタ 8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5" name="テキスト ボックス 81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6" name="直線コネクタ 8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7" name="テキスト ボックス 8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8" name="直線コネクタ 8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9" name="テキスト ボックス 8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0" name="直線コネクタ 8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1" name="テキスト ボックス 8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2" name="直線コネクタ 8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3" name="テキスト ボックス 8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4" name="直線コネクタ 8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5" name="テキスト ボックス 82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8" name="直線コネクタ 827"/>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9"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0" name="直線コネクタ 829"/>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1"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2" name="直線コネクタ 831"/>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833" name="【庁舎】&#10;有形固定資産減価償却率平均値テキスト"/>
        <xdr:cNvSpPr txBox="1"/>
      </xdr:nvSpPr>
      <xdr:spPr>
        <a:xfrm>
          <a:off x="16357600" y="1789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34" name="フローチャート: 判断 833"/>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35" name="フローチャート: 判断 834"/>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6" name="フローチャート: 判断 835"/>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7" name="フローチャート: 判断 836"/>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8" name="フローチャート: 判断 837"/>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136434</xdr:rowOff>
    </xdr:from>
    <xdr:to>
      <xdr:col>81</xdr:col>
      <xdr:colOff>101600</xdr:colOff>
      <xdr:row>106</xdr:row>
      <xdr:rowOff>66584</xdr:rowOff>
    </xdr:to>
    <xdr:sp macro="" textlink="">
      <xdr:nvSpPr>
        <xdr:cNvPr id="844" name="楕円 843"/>
        <xdr:cNvSpPr/>
      </xdr:nvSpPr>
      <xdr:spPr>
        <a:xfrm>
          <a:off x="15430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147864</xdr:rowOff>
    </xdr:from>
    <xdr:to>
      <xdr:col>76</xdr:col>
      <xdr:colOff>165100</xdr:colOff>
      <xdr:row>105</xdr:row>
      <xdr:rowOff>78014</xdr:rowOff>
    </xdr:to>
    <xdr:sp macro="" textlink="">
      <xdr:nvSpPr>
        <xdr:cNvPr id="845" name="楕円 844"/>
        <xdr:cNvSpPr/>
      </xdr:nvSpPr>
      <xdr:spPr>
        <a:xfrm>
          <a:off x="14541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27214</xdr:rowOff>
    </xdr:from>
    <xdr:to>
      <xdr:col>81</xdr:col>
      <xdr:colOff>50800</xdr:colOff>
      <xdr:row>106</xdr:row>
      <xdr:rowOff>15784</xdr:rowOff>
    </xdr:to>
    <xdr:cxnSp macro="">
      <xdr:nvCxnSpPr>
        <xdr:cNvPr id="846" name="直線コネクタ 845"/>
        <xdr:cNvCxnSpPr/>
      </xdr:nvCxnSpPr>
      <xdr:spPr>
        <a:xfrm>
          <a:off x="14592300" y="1802946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121738</xdr:rowOff>
    </xdr:from>
    <xdr:to>
      <xdr:col>72</xdr:col>
      <xdr:colOff>38100</xdr:colOff>
      <xdr:row>105</xdr:row>
      <xdr:rowOff>51888</xdr:rowOff>
    </xdr:to>
    <xdr:sp macro="" textlink="">
      <xdr:nvSpPr>
        <xdr:cNvPr id="847" name="楕円 846"/>
        <xdr:cNvSpPr/>
      </xdr:nvSpPr>
      <xdr:spPr>
        <a:xfrm>
          <a:off x="13652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1088</xdr:rowOff>
    </xdr:from>
    <xdr:to>
      <xdr:col>76</xdr:col>
      <xdr:colOff>114300</xdr:colOff>
      <xdr:row>105</xdr:row>
      <xdr:rowOff>27214</xdr:rowOff>
    </xdr:to>
    <xdr:cxnSp macro="">
      <xdr:nvCxnSpPr>
        <xdr:cNvPr id="848" name="直線コネクタ 847"/>
        <xdr:cNvCxnSpPr/>
      </xdr:nvCxnSpPr>
      <xdr:spPr>
        <a:xfrm>
          <a:off x="13703300" y="180033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89081</xdr:rowOff>
    </xdr:from>
    <xdr:to>
      <xdr:col>67</xdr:col>
      <xdr:colOff>101600</xdr:colOff>
      <xdr:row>105</xdr:row>
      <xdr:rowOff>19231</xdr:rowOff>
    </xdr:to>
    <xdr:sp macro="" textlink="">
      <xdr:nvSpPr>
        <xdr:cNvPr id="849" name="楕円 848"/>
        <xdr:cNvSpPr/>
      </xdr:nvSpPr>
      <xdr:spPr>
        <a:xfrm>
          <a:off x="12763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139881</xdr:rowOff>
    </xdr:from>
    <xdr:to>
      <xdr:col>71</xdr:col>
      <xdr:colOff>177800</xdr:colOff>
      <xdr:row>105</xdr:row>
      <xdr:rowOff>1088</xdr:rowOff>
    </xdr:to>
    <xdr:cxnSp macro="">
      <xdr:nvCxnSpPr>
        <xdr:cNvPr id="850" name="直線コネクタ 849"/>
        <xdr:cNvCxnSpPr/>
      </xdr:nvCxnSpPr>
      <xdr:spPr>
        <a:xfrm>
          <a:off x="12814300" y="179706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51"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52" name="n_2aveValue【庁舎】&#10;有形固定資産減価償却率"/>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53" name="n_3ave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854" name="n_4aveValue【庁舎】&#10;有形固定資産減価償却率"/>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57711</xdr:rowOff>
    </xdr:from>
    <xdr:ext cx="405111" cy="259045"/>
    <xdr:sp macro="" textlink="">
      <xdr:nvSpPr>
        <xdr:cNvPr id="855" name="n_1mainValue【庁舎】&#10;有形固定資産減価償却率"/>
        <xdr:cNvSpPr txBox="1"/>
      </xdr:nvSpPr>
      <xdr:spPr>
        <a:xfrm>
          <a:off x="152660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94541</xdr:rowOff>
    </xdr:from>
    <xdr:ext cx="405111" cy="259045"/>
    <xdr:sp macro="" textlink="">
      <xdr:nvSpPr>
        <xdr:cNvPr id="856" name="n_2mainValue【庁舎】&#10;有形固定資産減価償却率"/>
        <xdr:cNvSpPr txBox="1"/>
      </xdr:nvSpPr>
      <xdr:spPr>
        <a:xfrm>
          <a:off x="14389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68415</xdr:rowOff>
    </xdr:from>
    <xdr:ext cx="405111" cy="259045"/>
    <xdr:sp macro="" textlink="">
      <xdr:nvSpPr>
        <xdr:cNvPr id="857" name="n_3mainValue【庁舎】&#10;有形固定資産減価償却率"/>
        <xdr:cNvSpPr txBox="1"/>
      </xdr:nvSpPr>
      <xdr:spPr>
        <a:xfrm>
          <a:off x="135007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35758</xdr:rowOff>
    </xdr:from>
    <xdr:ext cx="405111" cy="259045"/>
    <xdr:sp macro="" textlink="">
      <xdr:nvSpPr>
        <xdr:cNvPr id="858" name="n_4mainValue【庁舎】&#10;有形固定資産減価償却率"/>
        <xdr:cNvSpPr txBox="1"/>
      </xdr:nvSpPr>
      <xdr:spPr>
        <a:xfrm>
          <a:off x="12611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9" name="直線コネクタ 8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0" name="テキスト ボックス 8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1" name="直線コネクタ 8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2" name="テキスト ボックス 8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3" name="直線コネクタ 8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4" name="テキスト ボックス 8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5" name="直線コネクタ 8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6" name="テキスト ボックス 8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0" name="直線コネクタ 879"/>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81"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82" name="直線コネクタ 881"/>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3"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4" name="直線コネクタ 883"/>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885"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6" name="フローチャート: 判断 885"/>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7" name="フローチャート: 判断 886"/>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8" name="フローチャート: 判断 887"/>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9" name="フローチャート: 判断 888"/>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90" name="フローチャート: 判断 889"/>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160274</xdr:rowOff>
    </xdr:from>
    <xdr:to>
      <xdr:col>112</xdr:col>
      <xdr:colOff>38100</xdr:colOff>
      <xdr:row>105</xdr:row>
      <xdr:rowOff>90424</xdr:rowOff>
    </xdr:to>
    <xdr:sp macro="" textlink="">
      <xdr:nvSpPr>
        <xdr:cNvPr id="896" name="楕円 895"/>
        <xdr:cNvSpPr/>
      </xdr:nvSpPr>
      <xdr:spPr>
        <a:xfrm>
          <a:off x="212725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164846</xdr:rowOff>
    </xdr:from>
    <xdr:to>
      <xdr:col>107</xdr:col>
      <xdr:colOff>101600</xdr:colOff>
      <xdr:row>105</xdr:row>
      <xdr:rowOff>94996</xdr:rowOff>
    </xdr:to>
    <xdr:sp macro="" textlink="">
      <xdr:nvSpPr>
        <xdr:cNvPr id="897" name="楕円 896"/>
        <xdr:cNvSpPr/>
      </xdr:nvSpPr>
      <xdr:spPr>
        <a:xfrm>
          <a:off x="20383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39624</xdr:rowOff>
    </xdr:from>
    <xdr:to>
      <xdr:col>111</xdr:col>
      <xdr:colOff>177800</xdr:colOff>
      <xdr:row>105</xdr:row>
      <xdr:rowOff>44196</xdr:rowOff>
    </xdr:to>
    <xdr:cxnSp macro="">
      <xdr:nvCxnSpPr>
        <xdr:cNvPr id="898" name="直線コネクタ 897"/>
        <xdr:cNvCxnSpPr/>
      </xdr:nvCxnSpPr>
      <xdr:spPr>
        <a:xfrm flipV="1">
          <a:off x="20434300" y="180418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45974</xdr:rowOff>
    </xdr:from>
    <xdr:to>
      <xdr:col>102</xdr:col>
      <xdr:colOff>165100</xdr:colOff>
      <xdr:row>105</xdr:row>
      <xdr:rowOff>147574</xdr:rowOff>
    </xdr:to>
    <xdr:sp macro="" textlink="">
      <xdr:nvSpPr>
        <xdr:cNvPr id="899" name="楕円 898"/>
        <xdr:cNvSpPr/>
      </xdr:nvSpPr>
      <xdr:spPr>
        <a:xfrm>
          <a:off x="19494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44196</xdr:rowOff>
    </xdr:from>
    <xdr:to>
      <xdr:col>107</xdr:col>
      <xdr:colOff>50800</xdr:colOff>
      <xdr:row>105</xdr:row>
      <xdr:rowOff>96774</xdr:rowOff>
    </xdr:to>
    <xdr:cxnSp macro="">
      <xdr:nvCxnSpPr>
        <xdr:cNvPr id="900" name="直線コネクタ 899"/>
        <xdr:cNvCxnSpPr/>
      </xdr:nvCxnSpPr>
      <xdr:spPr>
        <a:xfrm flipV="1">
          <a:off x="19545300" y="1804644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01" name="楕円 900"/>
        <xdr:cNvSpPr/>
      </xdr:nvSpPr>
      <xdr:spPr>
        <a:xfrm>
          <a:off x="18605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96774</xdr:rowOff>
    </xdr:from>
    <xdr:to>
      <xdr:col>102</xdr:col>
      <xdr:colOff>114300</xdr:colOff>
      <xdr:row>105</xdr:row>
      <xdr:rowOff>96774</xdr:rowOff>
    </xdr:to>
    <xdr:cxnSp macro="">
      <xdr:nvCxnSpPr>
        <xdr:cNvPr id="902" name="直線コネクタ 901"/>
        <xdr:cNvCxnSpPr/>
      </xdr:nvCxnSpPr>
      <xdr:spPr>
        <a:xfrm>
          <a:off x="18656300" y="18099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03" name="n_1ave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04"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05" name="n_3aveValue【庁舎】&#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138701</xdr:rowOff>
    </xdr:from>
    <xdr:ext cx="469744" cy="259045"/>
    <xdr:sp macro="" textlink="">
      <xdr:nvSpPr>
        <xdr:cNvPr id="906" name="n_4aveValue【庁舎】&#10;一人当たり面積"/>
        <xdr:cNvSpPr txBox="1"/>
      </xdr:nvSpPr>
      <xdr:spPr>
        <a:xfrm>
          <a:off x="18421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106951</xdr:rowOff>
    </xdr:from>
    <xdr:ext cx="469744" cy="259045"/>
    <xdr:sp macro="" textlink="">
      <xdr:nvSpPr>
        <xdr:cNvPr id="907" name="n_1mainValue【庁舎】&#10;一人当たり面積"/>
        <xdr:cNvSpPr txBox="1"/>
      </xdr:nvSpPr>
      <xdr:spPr>
        <a:xfrm>
          <a:off x="21075727"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111523</xdr:rowOff>
    </xdr:from>
    <xdr:ext cx="469744" cy="259045"/>
    <xdr:sp macro="" textlink="">
      <xdr:nvSpPr>
        <xdr:cNvPr id="908" name="n_2mainValue【庁舎】&#10;一人当たり面積"/>
        <xdr:cNvSpPr txBox="1"/>
      </xdr:nvSpPr>
      <xdr:spPr>
        <a:xfrm>
          <a:off x="20199427" y="1777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164101</xdr:rowOff>
    </xdr:from>
    <xdr:ext cx="469744" cy="259045"/>
    <xdr:sp macro="" textlink="">
      <xdr:nvSpPr>
        <xdr:cNvPr id="909" name="n_3mainValue【庁舎】&#10;一人当たり面積"/>
        <xdr:cNvSpPr txBox="1"/>
      </xdr:nvSpPr>
      <xdr:spPr>
        <a:xfrm>
          <a:off x="19310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10" name="n_4main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「消防施設」について、数値の報告後、再度精査を行ったところ、平成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年度末時点で</a:t>
          </a:r>
          <a:r>
            <a:rPr kumimoji="1" lang="en-US" altLang="ja-JP" sz="1300">
              <a:latin typeface="ＭＳ Ｐゴシック" panose="020B0600070205080204" pitchFamily="50" charset="-128"/>
              <a:ea typeface="ＭＳ Ｐゴシック" panose="020B0600070205080204" pitchFamily="50" charset="-128"/>
            </a:rPr>
            <a:t>95.1</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年度末時点で</a:t>
          </a:r>
          <a:r>
            <a:rPr kumimoji="1" lang="en-US" altLang="ja-JP" sz="1300">
              <a:latin typeface="ＭＳ Ｐゴシック" panose="020B0600070205080204" pitchFamily="50" charset="-128"/>
              <a:ea typeface="ＭＳ Ｐゴシック" panose="020B0600070205080204" pitchFamily="50" charset="-128"/>
            </a:rPr>
            <a:t>95.6</a:t>
          </a:r>
          <a:r>
            <a:rPr kumimoji="1" lang="ja-JP" altLang="en-US" sz="1300">
              <a:latin typeface="ＭＳ Ｐゴシック" panose="020B0600070205080204" pitchFamily="50" charset="-128"/>
              <a:ea typeface="ＭＳ Ｐゴシック" panose="020B0600070205080204" pitchFamily="50" charset="-128"/>
            </a:rPr>
            <a:t>％と確定した。</a:t>
          </a:r>
        </a:p>
        <a:p>
          <a:r>
            <a:rPr kumimoji="1" lang="ja-JP" altLang="en-US" sz="1300">
              <a:latin typeface="ＭＳ Ｐゴシック" panose="020B0600070205080204" pitchFamily="50" charset="-128"/>
              <a:ea typeface="ＭＳ Ｐゴシック" panose="020B0600070205080204" pitchFamily="50" charset="-128"/>
            </a:rPr>
            <a:t>有形固定資産減価償却率が特に高い施設は「消防施設」であり、類似団体平均を大きく上回っている。本市は消防事業を桐生市へ委託しているため消防署を所有しておらず、所有する施設は防火水槽や消防団詰め所がほとんどであるが、それらの多くが耐用年数を経過していることが数値悪化の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類似団体平均よりも有形固定資産減価償却率の低い施設は、「図書館」と「体育館・プール」であり、どちらも比較的新しい施設であることが要因である。その一方で、「体育館・プール」の一人当たり面積は類似団体平均とほとんど変わらないものの、「図書館」については、類似団体平均の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倍程度となっている。これは合併以前に建設された施設を合併後もそのまま引き継いで運営しているためである。今後は維持管理費や人口減少を考慮し、令和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年度策定の個別施設計画に沿って、市の適正規模での管理となるよう努めていく。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50,353
49,613
208.42
20,487,558
19,147,229
916,012
11,572,531
14,466,192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類似団体の平均が</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ポイント減少した中、本市数値は前年度と同数値となり、全国平均と比較すると</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ポイント低い数値を維持している。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今後は、産業団地の造成や都市基盤を整備に取り組み、自主財源の根幹である市税の増収を図ることで、財政力指数の向上に努める。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132645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ポイント改善したものの、類似団体の平均より</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ポイント下回っており、依然として深刻な財政の硬直化が続いている。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さらには、少子高齢化の進展による社会保障関係経費の増や大型公共事業の財源として発行した地方債の償還額の増等に伴い、今後も経常経費の増加が見込まれている。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新型コロナウイルス感染症の影響をはじめとする社会情勢の変化に伴う施策課題に柔軟に対応していくためにも、引き続き行財政改革を推進し、経常収支比率の引き下げに努める。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28787</xdr:rowOff>
    </xdr:from>
    <xdr:to>
      <xdr:col>23</xdr:col>
      <xdr:colOff>133350</xdr:colOff>
      <xdr:row>65</xdr:row>
      <xdr:rowOff>89112</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4114800" y="1117303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89112</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115695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7196</xdr:rowOff>
    </xdr:from>
    <xdr:to>
      <xdr:col>15</xdr:col>
      <xdr:colOff>82550</xdr:colOff>
      <xdr:row>65</xdr:row>
      <xdr:rowOff>12700</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2336800" y="1097999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64</xdr:row>
      <xdr:rowOff>7196</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079500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149437</xdr:rowOff>
    </xdr:from>
    <xdr:to>
      <xdr:col>23</xdr:col>
      <xdr:colOff>184150</xdr:colOff>
      <xdr:row>65</xdr:row>
      <xdr:rowOff>79587</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121514</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38312</xdr:rowOff>
    </xdr:from>
    <xdr:to>
      <xdr:col>19</xdr:col>
      <xdr:colOff>184150</xdr:colOff>
      <xdr:row>65</xdr:row>
      <xdr:rowOff>139912</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11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124689</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1268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127846</xdr:rowOff>
    </xdr:from>
    <xdr:to>
      <xdr:col>11</xdr:col>
      <xdr:colOff>82550</xdr:colOff>
      <xdr:row>64</xdr:row>
      <xdr:rowOff>57996</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42773</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3,672</a:t>
          </a:r>
          <a:r>
            <a:rPr kumimoji="1" lang="ja-JP" altLang="en-US" sz="1300">
              <a:latin typeface="ＭＳ Ｐゴシック" panose="020B0600070205080204" pitchFamily="50" charset="-128"/>
              <a:ea typeface="ＭＳ Ｐゴシック" panose="020B0600070205080204" pitchFamily="50" charset="-128"/>
            </a:rPr>
            <a:t>円増加したが、類似団体平均と比較すると</a:t>
          </a:r>
          <a:r>
            <a:rPr kumimoji="1" lang="en-US" altLang="ja-JP" sz="1300">
              <a:latin typeface="ＭＳ Ｐゴシック" panose="020B0600070205080204" pitchFamily="50" charset="-128"/>
              <a:ea typeface="ＭＳ Ｐゴシック" panose="020B0600070205080204" pitchFamily="50" charset="-128"/>
            </a:rPr>
            <a:t>10,516</a:t>
          </a:r>
          <a:r>
            <a:rPr kumimoji="1" lang="ja-JP" altLang="en-US" sz="1300">
              <a:latin typeface="ＭＳ Ｐゴシック" panose="020B0600070205080204" pitchFamily="50" charset="-128"/>
              <a:ea typeface="ＭＳ Ｐゴシック" panose="020B0600070205080204" pitchFamily="50" charset="-128"/>
            </a:rPr>
            <a:t>円低い数値となった。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増加の要因は主に物件費であり、学校給食の無償化による材料費や保有する公共施設の維持管理費が影響していると考える。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公共施設の管理については、指定管理者制度の導入を検討すると共に、公共施設等個別施設計画に基づいた施設の統廃合や長寿命化など効率的な維持保全を図る。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131345</xdr:rowOff>
    </xdr:from>
    <xdr:to>
      <xdr:col>23</xdr:col>
      <xdr:colOff>133350</xdr:colOff>
      <xdr:row>81</xdr:row>
      <xdr:rowOff>166788</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018795"/>
          <a:ext cx="838200" cy="3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126713</xdr:rowOff>
    </xdr:from>
    <xdr:to>
      <xdr:col>19</xdr:col>
      <xdr:colOff>133350</xdr:colOff>
      <xdr:row>81</xdr:row>
      <xdr:rowOff>131345</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014163"/>
          <a:ext cx="8890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115757</xdr:rowOff>
    </xdr:from>
    <xdr:to>
      <xdr:col>15</xdr:col>
      <xdr:colOff>82550</xdr:colOff>
      <xdr:row>81</xdr:row>
      <xdr:rowOff>126713</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003207"/>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115757</xdr:rowOff>
    </xdr:from>
    <xdr:to>
      <xdr:col>11</xdr:col>
      <xdr:colOff>31750</xdr:colOff>
      <xdr:row>81</xdr:row>
      <xdr:rowOff>125439</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1447800" y="14003207"/>
          <a:ext cx="889000" cy="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115988</xdr:rowOff>
    </xdr:from>
    <xdr:to>
      <xdr:col>23</xdr:col>
      <xdr:colOff>184150</xdr:colOff>
      <xdr:row>82</xdr:row>
      <xdr:rowOff>46138</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00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132515</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84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80545</xdr:rowOff>
    </xdr:from>
    <xdr:to>
      <xdr:col>19</xdr:col>
      <xdr:colOff>184150</xdr:colOff>
      <xdr:row>82</xdr:row>
      <xdr:rowOff>10695</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39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20872</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73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75913</xdr:rowOff>
    </xdr:from>
    <xdr:to>
      <xdr:col>15</xdr:col>
      <xdr:colOff>133350</xdr:colOff>
      <xdr:row>82</xdr:row>
      <xdr:rowOff>6063</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396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16240</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73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64957</xdr:rowOff>
    </xdr:from>
    <xdr:to>
      <xdr:col>11</xdr:col>
      <xdr:colOff>82550</xdr:colOff>
      <xdr:row>81</xdr:row>
      <xdr:rowOff>166557</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39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5284</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72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74639</xdr:rowOff>
    </xdr:from>
    <xdr:to>
      <xdr:col>7</xdr:col>
      <xdr:colOff>31750</xdr:colOff>
      <xdr:row>82</xdr:row>
      <xdr:rowOff>4789</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396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14966</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73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ポイント減少している理由は、高齢及び高給者の退職等が影響したことによるものである。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今後も引き続き、職務・職責に応じた給料体系を維持し、人事評価により、給与水準の適正化を図る。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156332</xdr:rowOff>
    </xdr:from>
    <xdr:to>
      <xdr:col>81</xdr:col>
      <xdr:colOff>44450</xdr:colOff>
      <xdr:row>84</xdr:row>
      <xdr:rowOff>65314</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6179800" y="14386682"/>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85</xdr:row>
      <xdr:rowOff>43241</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5290800" y="14467114"/>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85</xdr:row>
      <xdr:rowOff>146655</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4401800" y="146164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146655</xdr:rowOff>
    </xdr:from>
    <xdr:to>
      <xdr:col>68</xdr:col>
      <xdr:colOff>152400</xdr:colOff>
      <xdr:row>86</xdr:row>
      <xdr:rowOff>101600</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3512800" y="14719905"/>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105532</xdr:rowOff>
    </xdr:from>
    <xdr:to>
      <xdr:col>81</xdr:col>
      <xdr:colOff>95250</xdr:colOff>
      <xdr:row>84</xdr:row>
      <xdr:rowOff>35682</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122059</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163891</xdr:rowOff>
    </xdr:from>
    <xdr:to>
      <xdr:col>73</xdr:col>
      <xdr:colOff>44450</xdr:colOff>
      <xdr:row>85</xdr:row>
      <xdr:rowOff>94041</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95855</xdr:rowOff>
    </xdr:from>
    <xdr:to>
      <xdr:col>68</xdr:col>
      <xdr:colOff>203200</xdr:colOff>
      <xdr:row>86</xdr:row>
      <xdr:rowOff>26005</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10782</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75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ポイント増加しているが、ごみ処理業務や消防事業を隣接自治体へ委託していることもあり、類似団体平均職員数を下回って推移している。</a:t>
          </a:r>
        </a:p>
        <a:p>
          <a:r>
            <a:rPr kumimoji="1" lang="ja-JP" altLang="en-US" sz="1300">
              <a:latin typeface="ＭＳ Ｐゴシック" panose="020B0600070205080204" pitchFamily="50" charset="-128"/>
              <a:ea typeface="ＭＳ Ｐゴシック" panose="020B0600070205080204" pitchFamily="50" charset="-128"/>
            </a:rPr>
            <a:t>今後も民間委託等の推進、事務事業の見直し等を実施し、より適正な定員管理に努める。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97261</xdr:rowOff>
    </xdr:from>
    <xdr:to>
      <xdr:col>81</xdr:col>
      <xdr:colOff>44450</xdr:colOff>
      <xdr:row>61</xdr:row>
      <xdr:rowOff>105304</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55571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61066</xdr:rowOff>
    </xdr:from>
    <xdr:to>
      <xdr:col>77</xdr:col>
      <xdr:colOff>44450</xdr:colOff>
      <xdr:row>61</xdr:row>
      <xdr:rowOff>97261</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51951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61066</xdr:rowOff>
    </xdr:from>
    <xdr:to>
      <xdr:col>72</xdr:col>
      <xdr:colOff>203200</xdr:colOff>
      <xdr:row>61</xdr:row>
      <xdr:rowOff>63077</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4401800" y="1051951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4763</xdr:rowOff>
    </xdr:from>
    <xdr:to>
      <xdr:col>68</xdr:col>
      <xdr:colOff>152400</xdr:colOff>
      <xdr:row>61</xdr:row>
      <xdr:rowOff>63077</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463213"/>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54504</xdr:rowOff>
    </xdr:from>
    <xdr:to>
      <xdr:col>81</xdr:col>
      <xdr:colOff>95250</xdr:colOff>
      <xdr:row>61</xdr:row>
      <xdr:rowOff>156104</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71031</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35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46461</xdr:rowOff>
    </xdr:from>
    <xdr:to>
      <xdr:col>77</xdr:col>
      <xdr:colOff>95250</xdr:colOff>
      <xdr:row>61</xdr:row>
      <xdr:rowOff>148061</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158238</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27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10266</xdr:rowOff>
    </xdr:from>
    <xdr:to>
      <xdr:col>73</xdr:col>
      <xdr:colOff>44450</xdr:colOff>
      <xdr:row>61</xdr:row>
      <xdr:rowOff>111866</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122043</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23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12277</xdr:rowOff>
    </xdr:from>
    <xdr:to>
      <xdr:col>68</xdr:col>
      <xdr:colOff>203200</xdr:colOff>
      <xdr:row>61</xdr:row>
      <xdr:rowOff>113877</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125413</xdr:rowOff>
    </xdr:from>
    <xdr:to>
      <xdr:col>64</xdr:col>
      <xdr:colOff>152400</xdr:colOff>
      <xdr:row>61</xdr:row>
      <xdr:rowOff>55563</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65740</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18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合併以来、地方債発行額の抑制や交付税措置のある有利な地方債の発行に努めてきた結果、前年度より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しかしながら、合併算定替の段階的縮減の影響により標準財政規模が縮小していること、また大規模公共事業における公債費の増加が見込まれていることから、今後、当該比率は増加傾向にあることが想定さ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現在計画中の大規模事業については、緊急性や市民ニーズ等を十分に考慮した上で取捨選択し、起債に大きく頼ることのない財政運営に努める。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30480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68804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38523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688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46567</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68965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62654</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69045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事業の実施にあたり、国庫支出金や県支出金、地方債など活用できる財源の有無について再度確認することで、充当可能財源の増額に努めた。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しかし、近年実施した、または現在実施している大型事業の財源として発行している地方債によりその残高が増加傾向にあることから、今後の地方債の活用については計画的に行う必要がある。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また、後世への負担を少しでも軽減するため、実施事業の総点検を図り、財政の健全化に努める。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50,353
49,613
208.42
20,487,558
19,147,229
916,012
11,572,531
14,466,192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ポイント減少した主な理由は、人事院勧告により若年層を対象とした給与改定を実施したものの、高齢及び高給者の退職等が影響したため、減少となったものである。</a:t>
          </a:r>
        </a:p>
        <a:p>
          <a:r>
            <a:rPr kumimoji="1" lang="ja-JP" altLang="en-US" sz="1300">
              <a:latin typeface="ＭＳ Ｐゴシック" panose="020B0600070205080204" pitchFamily="50" charset="-128"/>
              <a:ea typeface="ＭＳ Ｐゴシック" panose="020B0600070205080204" pitchFamily="50" charset="-128"/>
            </a:rPr>
            <a:t>引き続き、適正な定員管理を維持し、人件費の抑制に努める。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36</xdr:row>
      <xdr:rowOff>127000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283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28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20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33037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類似団体平均と比較して高止まりしている要因は、学校給食費の無償化によるものである。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ポイント増加した要因は、基幹系の業務システム更新に伴う使用料が増額したことによるものである。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システム使用料は経常的な必要経費であるため、物件費比率は今後横ばいで推移することが想定される。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163576</xdr:rowOff>
    </xdr:from>
    <xdr:to>
      <xdr:col>82</xdr:col>
      <xdr:colOff>107950</xdr:colOff>
      <xdr:row>19</xdr:row>
      <xdr:rowOff>65278</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32496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136144</xdr:rowOff>
    </xdr:from>
    <xdr:to>
      <xdr:col>78</xdr:col>
      <xdr:colOff>69850</xdr:colOff>
      <xdr:row>18</xdr:row>
      <xdr:rowOff>163576</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32222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124714</xdr:rowOff>
    </xdr:from>
    <xdr:to>
      <xdr:col>73</xdr:col>
      <xdr:colOff>180975</xdr:colOff>
      <xdr:row>18</xdr:row>
      <xdr:rowOff>136144</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303936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124714</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9387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14478</xdr:rowOff>
    </xdr:from>
    <xdr:to>
      <xdr:col>82</xdr:col>
      <xdr:colOff>158750</xdr:colOff>
      <xdr:row>19</xdr:row>
      <xdr:rowOff>116078</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32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158005</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112776</xdr:rowOff>
    </xdr:from>
    <xdr:to>
      <xdr:col>78</xdr:col>
      <xdr:colOff>120650</xdr:colOff>
      <xdr:row>19</xdr:row>
      <xdr:rowOff>42926</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27703</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328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85344</xdr:rowOff>
    </xdr:from>
    <xdr:to>
      <xdr:col>74</xdr:col>
      <xdr:colOff>31750</xdr:colOff>
      <xdr:row>19</xdr:row>
      <xdr:rowOff>15494</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271</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依然として類似団体平均を大きく上回っている要因としては、子育て支援や少子高齢化対策等の市民サービスに注力していることが挙げられる。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国や県の施策に上乗せ補助をするなど市単独で実施している事業が多いことから、各施策の精査や事業の見直しを行い、財政の圧迫に歯止めがかかるよう努める。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69850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3987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78994</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098800" y="9842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14986</xdr:rowOff>
    </xdr:from>
    <xdr:to>
      <xdr:col>15</xdr:col>
      <xdr:colOff>98425</xdr:colOff>
      <xdr:row>57</xdr:row>
      <xdr:rowOff>78994</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2209800" y="97876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14986</xdr:rowOff>
    </xdr:from>
    <xdr:to>
      <xdr:col>11</xdr:col>
      <xdr:colOff>9525</xdr:colOff>
      <xdr:row>57</xdr:row>
      <xdr:rowOff>14986</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787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28194</xdr:rowOff>
    </xdr:from>
    <xdr:to>
      <xdr:col>15</xdr:col>
      <xdr:colOff>149225</xdr:colOff>
      <xdr:row>57</xdr:row>
      <xdr:rowOff>129794</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114571</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135636</xdr:rowOff>
    </xdr:from>
    <xdr:to>
      <xdr:col>11</xdr:col>
      <xdr:colOff>60325</xdr:colOff>
      <xdr:row>57</xdr:row>
      <xdr:rowOff>65786</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50563</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135636</xdr:rowOff>
    </xdr:from>
    <xdr:to>
      <xdr:col>6</xdr:col>
      <xdr:colOff>171450</xdr:colOff>
      <xdr:row>57</xdr:row>
      <xdr:rowOff>65786</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50563</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ポイント減少したが、類似団体平均との差は大きくなった。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その要因としては、後期高齢者医療療育負担金や介護保険（保険事業勘定）特別会計への繰出</a:t>
          </a:r>
          <a:r>
            <a:rPr kumimoji="1" lang="ja-JP" altLang="en-US" sz="1250">
              <a:latin typeface="ＭＳ Ｐゴシック" panose="020B0600070205080204" pitchFamily="50" charset="-128"/>
              <a:ea typeface="ＭＳ Ｐゴシック" panose="020B0600070205080204" pitchFamily="50" charset="-128"/>
            </a:rPr>
            <a:t>金</a:t>
          </a:r>
          <a:r>
            <a:rPr kumimoji="1" lang="ja-JP" altLang="en-US" sz="1300">
              <a:latin typeface="ＭＳ Ｐゴシック" panose="020B0600070205080204" pitchFamily="50" charset="-128"/>
              <a:ea typeface="ＭＳ Ｐゴシック" panose="020B0600070205080204" pitchFamily="50" charset="-128"/>
            </a:rPr>
            <a:t>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社会保障関連の繰出金は今後も増加することが見込まれていることから、今後の動向を注視するとともに、各種保険税等の自主財源確保に努める。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123190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5671800" y="9880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107950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4782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31750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893800" y="978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57</xdr:row>
      <xdr:rowOff>8890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004800" y="969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類似団体平均を大きく上回っている要因は、消防や病院、廃棄物及びし尿処理、火葬等の業務を桐生市との連携事業とし、事業に対する負担金を支払っていることが上げられる。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本市の数値は前年度より</a:t>
          </a:r>
          <a:r>
            <a:rPr kumimoji="1" lang="en-US" altLang="ja-JP" sz="1250">
              <a:latin typeface="ＭＳ Ｐゴシック" panose="020B0600070205080204" pitchFamily="50" charset="-128"/>
              <a:ea typeface="ＭＳ Ｐゴシック" panose="020B0600070205080204" pitchFamily="50" charset="-128"/>
            </a:rPr>
            <a:t>2.0</a:t>
          </a:r>
          <a:r>
            <a:rPr kumimoji="1" lang="ja-JP" altLang="en-US" sz="1250">
              <a:latin typeface="ＭＳ Ｐゴシック" panose="020B0600070205080204" pitchFamily="50" charset="-128"/>
              <a:ea typeface="ＭＳ Ｐゴシック" panose="020B0600070205080204" pitchFamily="50" charset="-128"/>
            </a:rPr>
            <a:t>ポイント減少しているが、消防事業の委託料の減額が影響しているものであり、行財政改革等により改善したものとは言いがたい。</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今後は、市単独の補助事業の見直しにも注力し、経費削減に努める。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38</xdr:row>
      <xdr:rowOff>26416</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5671800" y="645007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26416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4782800" y="65095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165862</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893800" y="64272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83566</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004800" y="6390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ポイント減少し、類似団体平均を大きく下回っている。減少した主な理由として、平成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年度に社会体育館整備等のために起債した合併特例事業債の償還終了が挙げられる。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しかし、近年、地方債を活用した大型公共事業が集中して実施されていることから公債費の増が見込まれている。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今後の新規事業等については、起債依存型の実施方法を見直し、計画的な財政運営に努める。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xmlns=""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xmlns=""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xmlns=""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53848</xdr:rowOff>
    </xdr:from>
    <xdr:to>
      <xdr:col>24</xdr:col>
      <xdr:colOff>25400</xdr:colOff>
      <xdr:row>76</xdr:row>
      <xdr:rowOff>67563</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3987800" y="130840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a:extLst>
            <a:ext uri="{FF2B5EF4-FFF2-40B4-BE49-F238E27FC236}">
              <a16:creationId xmlns:a16="http://schemas.microsoft.com/office/drawing/2014/main" xmlns="" id="{00000000-0008-0000-0400-00006A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76708</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3098800" y="13097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108713</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2209800" y="131069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108713</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1320800" y="131069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xdr:rowOff>
    </xdr:from>
    <xdr:to>
      <xdr:col>24</xdr:col>
      <xdr:colOff>76200</xdr:colOff>
      <xdr:row>76</xdr:row>
      <xdr:rowOff>104648</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4775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19575</xdr:rowOff>
    </xdr:from>
    <xdr:ext cx="762000" cy="259045"/>
    <xdr:sp macro="" textlink="">
      <xdr:nvSpPr>
        <xdr:cNvPr id="381" name="公債費該当値テキスト">
          <a:extLst>
            <a:ext uri="{FF2B5EF4-FFF2-40B4-BE49-F238E27FC236}">
              <a16:creationId xmlns:a16="http://schemas.microsoft.com/office/drawing/2014/main" xmlns="" id="{00000000-0008-0000-0400-00007D010000}"/>
            </a:ext>
          </a:extLst>
        </xdr:cNvPr>
        <xdr:cNvSpPr txBox="1"/>
      </xdr:nvSpPr>
      <xdr:spPr>
        <a:xfrm>
          <a:off x="4914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57913</xdr:rowOff>
    </xdr:from>
    <xdr:to>
      <xdr:col>11</xdr:col>
      <xdr:colOff>60325</xdr:colOff>
      <xdr:row>76</xdr:row>
      <xdr:rowOff>159513</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169689</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25908</xdr:rowOff>
    </xdr:from>
    <xdr:to>
      <xdr:col>6</xdr:col>
      <xdr:colOff>171450</xdr:colOff>
      <xdr:row>76</xdr:row>
      <xdr:rowOff>127508</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1270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137685</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前年度より</a:t>
          </a:r>
          <a:r>
            <a:rPr kumimoji="1" lang="en-US" altLang="ja-JP" sz="1250">
              <a:latin typeface="ＭＳ Ｐゴシック" panose="020B0600070205080204" pitchFamily="50" charset="-128"/>
              <a:ea typeface="ＭＳ Ｐゴシック" panose="020B0600070205080204" pitchFamily="50" charset="-128"/>
            </a:rPr>
            <a:t>1.2</a:t>
          </a:r>
          <a:r>
            <a:rPr kumimoji="1" lang="ja-JP" altLang="en-US" sz="1250">
              <a:latin typeface="ＭＳ Ｐゴシック" panose="020B0600070205080204" pitchFamily="50" charset="-128"/>
              <a:ea typeface="ＭＳ Ｐゴシック" panose="020B0600070205080204" pitchFamily="50" charset="-128"/>
            </a:rPr>
            <a:t>ポイント減少したが、依然として類似団体平均を大きく上回っている。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類似団体平均と比較した場合、本市は</a:t>
          </a:r>
          <a:r>
            <a:rPr kumimoji="1" lang="en-US" altLang="ja-JP" sz="1250">
              <a:latin typeface="ＭＳ Ｐゴシック" panose="020B0600070205080204" pitchFamily="50" charset="-128"/>
              <a:ea typeface="ＭＳ Ｐゴシック" panose="020B0600070205080204" pitchFamily="50" charset="-128"/>
            </a:rPr>
            <a:t>1</a:t>
          </a:r>
          <a:r>
            <a:rPr kumimoji="1" lang="ja-JP" altLang="en-US" sz="1250">
              <a:latin typeface="ＭＳ Ｐゴシック" panose="020B0600070205080204" pitchFamily="50" charset="-128"/>
              <a:ea typeface="ＭＳ Ｐゴシック" panose="020B0600070205080204" pitchFamily="50" charset="-128"/>
            </a:rPr>
            <a:t>人あたりの市税単価が低く、恒常的に税収が低い。また、合併算定替縮減による普通交付税や臨時財政対策債の減少に伴い、経常的な一般財源収入額も減少傾向にある。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今後も数値の悪化が見込まれることから、経常経費の削減に努めるとともに、自主財源の確保に一層注力する必要がある。</a:t>
          </a:r>
          <a:endParaRPr kumimoji="1" lang="en-US" altLang="ja-JP" sz="12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50800</xdr:rowOff>
    </xdr:from>
    <xdr:to>
      <xdr:col>82</xdr:col>
      <xdr:colOff>107950</xdr:colOff>
      <xdr:row>79</xdr:row>
      <xdr:rowOff>96520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5671800" y="135953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16511</xdr:rowOff>
    </xdr:from>
    <xdr:to>
      <xdr:col>78</xdr:col>
      <xdr:colOff>69850</xdr:colOff>
      <xdr:row>79</xdr:row>
      <xdr:rowOff>96520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4782800" y="135610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165100</xdr:rowOff>
    </xdr:from>
    <xdr:to>
      <xdr:col>73</xdr:col>
      <xdr:colOff>180975</xdr:colOff>
      <xdr:row>79</xdr:row>
      <xdr:rowOff>16511</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3893800" y="133667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16511</xdr:rowOff>
    </xdr:from>
    <xdr:to>
      <xdr:col>69</xdr:col>
      <xdr:colOff>92075</xdr:colOff>
      <xdr:row>77</xdr:row>
      <xdr:rowOff>165100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004800" y="1321816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0</xdr:rowOff>
    </xdr:from>
    <xdr:to>
      <xdr:col>82</xdr:col>
      <xdr:colOff>158750</xdr:colOff>
      <xdr:row>79</xdr:row>
      <xdr:rowOff>101600</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143527</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45720</xdr:rowOff>
    </xdr:from>
    <xdr:to>
      <xdr:col>78</xdr:col>
      <xdr:colOff>120650</xdr:colOff>
      <xdr:row>79</xdr:row>
      <xdr:rowOff>147320</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132097</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676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137161</xdr:rowOff>
    </xdr:from>
    <xdr:to>
      <xdr:col>74</xdr:col>
      <xdr:colOff>31750</xdr:colOff>
      <xdr:row>79</xdr:row>
      <xdr:rowOff>67311</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52088</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114300</xdr:rowOff>
    </xdr:from>
    <xdr:to>
      <xdr:col>69</xdr:col>
      <xdr:colOff>142875</xdr:colOff>
      <xdr:row>78</xdr:row>
      <xdr:rowOff>44450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29227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52088</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89798</xdr:rowOff>
    </xdr:from>
    <xdr:to>
      <xdr:col>29</xdr:col>
      <xdr:colOff>127000</xdr:colOff>
      <xdr:row>18</xdr:row>
      <xdr:rowOff>116218</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223523"/>
          <a:ext cx="647700" cy="26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116218</xdr:rowOff>
    </xdr:from>
    <xdr:to>
      <xdr:col>26</xdr:col>
      <xdr:colOff>50800</xdr:colOff>
      <xdr:row>18</xdr:row>
      <xdr:rowOff>135208</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249943"/>
          <a:ext cx="698500" cy="18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135208</xdr:rowOff>
    </xdr:from>
    <xdr:to>
      <xdr:col>22</xdr:col>
      <xdr:colOff>114300</xdr:colOff>
      <xdr:row>18</xdr:row>
      <xdr:rowOff>154329</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268933"/>
          <a:ext cx="698500" cy="19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148434</xdr:rowOff>
    </xdr:from>
    <xdr:to>
      <xdr:col>18</xdr:col>
      <xdr:colOff>177800</xdr:colOff>
      <xdr:row>18</xdr:row>
      <xdr:rowOff>154329</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3282159"/>
          <a:ext cx="698500" cy="5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38998</xdr:rowOff>
    </xdr:from>
    <xdr:to>
      <xdr:col>29</xdr:col>
      <xdr:colOff>177800</xdr:colOff>
      <xdr:row>18</xdr:row>
      <xdr:rowOff>140598</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172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11075</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14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65418</xdr:rowOff>
    </xdr:from>
    <xdr:to>
      <xdr:col>26</xdr:col>
      <xdr:colOff>101600</xdr:colOff>
      <xdr:row>18</xdr:row>
      <xdr:rowOff>167018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199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151795</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28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84408</xdr:rowOff>
    </xdr:from>
    <xdr:to>
      <xdr:col>22</xdr:col>
      <xdr:colOff>165100</xdr:colOff>
      <xdr:row>19</xdr:row>
      <xdr:rowOff>14558</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218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170785</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30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103529</xdr:rowOff>
    </xdr:from>
    <xdr:to>
      <xdr:col>19</xdr:col>
      <xdr:colOff>38100</xdr:colOff>
      <xdr:row>19</xdr:row>
      <xdr:rowOff>33679</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237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18456</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32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97634</xdr:rowOff>
    </xdr:from>
    <xdr:to>
      <xdr:col>15</xdr:col>
      <xdr:colOff>101600</xdr:colOff>
      <xdr:row>19</xdr:row>
      <xdr:rowOff>27784</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231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12561</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31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70601</xdr:rowOff>
    </xdr:from>
    <xdr:to>
      <xdr:col>29</xdr:col>
      <xdr:colOff>127000</xdr:colOff>
      <xdr:row>36</xdr:row>
      <xdr:rowOff>86407</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5003800" y="7023851"/>
          <a:ext cx="647700" cy="1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86407</xdr:rowOff>
    </xdr:from>
    <xdr:to>
      <xdr:col>26</xdr:col>
      <xdr:colOff>50800</xdr:colOff>
      <xdr:row>36</xdr:row>
      <xdr:rowOff>99078</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4305300" y="7039657"/>
          <a:ext cx="698500" cy="1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49930</xdr:rowOff>
    </xdr:from>
    <xdr:to>
      <xdr:col>22</xdr:col>
      <xdr:colOff>114300</xdr:colOff>
      <xdr:row>36</xdr:row>
      <xdr:rowOff>99078</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3606800" y="7003180"/>
          <a:ext cx="698500" cy="49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49930</xdr:rowOff>
    </xdr:from>
    <xdr:to>
      <xdr:col>18</xdr:col>
      <xdr:colOff>177800</xdr:colOff>
      <xdr:row>36</xdr:row>
      <xdr:rowOff>68805</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flipV="1">
          <a:off x="2908300" y="7003180"/>
          <a:ext cx="698500" cy="18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19801</xdr:rowOff>
    </xdr:from>
    <xdr:to>
      <xdr:col>29</xdr:col>
      <xdr:colOff>177800</xdr:colOff>
      <xdr:row>36</xdr:row>
      <xdr:rowOff>121401</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6973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334778</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94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35607</xdr:rowOff>
    </xdr:from>
    <xdr:to>
      <xdr:col>26</xdr:col>
      <xdr:colOff>101600</xdr:colOff>
      <xdr:row>36</xdr:row>
      <xdr:rowOff>137207</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6988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121984</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707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48278</xdr:rowOff>
    </xdr:from>
    <xdr:to>
      <xdr:col>22</xdr:col>
      <xdr:colOff>165100</xdr:colOff>
      <xdr:row>36</xdr:row>
      <xdr:rowOff>149878</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7001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134655</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70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342030</xdr:rowOff>
    </xdr:from>
    <xdr:to>
      <xdr:col>19</xdr:col>
      <xdr:colOff>38100</xdr:colOff>
      <xdr:row>36</xdr:row>
      <xdr:rowOff>100730</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6952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85507</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703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18005</xdr:rowOff>
    </xdr:from>
    <xdr:to>
      <xdr:col>15</xdr:col>
      <xdr:colOff>101600</xdr:colOff>
      <xdr:row>36</xdr:row>
      <xdr:rowOff>119605</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6971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104382</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705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50,353
49,613
208.42
20,487,558
19,147,229
916,012
11,572,531
14,466,192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xmlns=""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xmlns=""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xmlns=""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42499</xdr:rowOff>
    </xdr:from>
    <xdr:to>
      <xdr:col>24</xdr:col>
      <xdr:colOff>63500</xdr:colOff>
      <xdr:row>36</xdr:row>
      <xdr:rowOff>49014</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flipV="1">
          <a:off x="3797300" y="6214699"/>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a:extLst>
            <a:ext uri="{FF2B5EF4-FFF2-40B4-BE49-F238E27FC236}">
              <a16:creationId xmlns:a16="http://schemas.microsoft.com/office/drawing/2014/main" xmlns="" id="{00000000-0008-0000-0600-00003C000000}"/>
            </a:ext>
          </a:extLst>
        </xdr:cNvPr>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xmlns=""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49014</xdr:rowOff>
    </xdr:from>
    <xdr:to>
      <xdr:col>19</xdr:col>
      <xdr:colOff>177800</xdr:colOff>
      <xdr:row>36</xdr:row>
      <xdr:rowOff>52329</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flipV="1">
          <a:off x="2908300" y="6221214"/>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a:extLst>
            <a:ext uri="{FF2B5EF4-FFF2-40B4-BE49-F238E27FC236}">
              <a16:creationId xmlns:a16="http://schemas.microsoft.com/office/drawing/2014/main" xmlns="" id="{00000000-0008-0000-0600-000040000000}"/>
            </a:ext>
          </a:extLst>
        </xdr:cNvPr>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52329</xdr:rowOff>
    </xdr:from>
    <xdr:to>
      <xdr:col>15</xdr:col>
      <xdr:colOff>50800</xdr:colOff>
      <xdr:row>36</xdr:row>
      <xdr:rowOff>82962</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2019300" y="6224529"/>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67257</xdr:rowOff>
    </xdr:from>
    <xdr:to>
      <xdr:col>10</xdr:col>
      <xdr:colOff>114300</xdr:colOff>
      <xdr:row>36</xdr:row>
      <xdr:rowOff>82962</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a:off x="1130300" y="6239457"/>
          <a:ext cx="8890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163149</xdr:rowOff>
    </xdr:from>
    <xdr:to>
      <xdr:col>24</xdr:col>
      <xdr:colOff>114300</xdr:colOff>
      <xdr:row>36</xdr:row>
      <xdr:rowOff>93299</xdr:rowOff>
    </xdr:to>
    <xdr:sp macro="" textlink="">
      <xdr:nvSpPr>
        <xdr:cNvPr id="78" name="楕円 77">
          <a:extLst>
            <a:ext uri="{FF2B5EF4-FFF2-40B4-BE49-F238E27FC236}">
              <a16:creationId xmlns:a16="http://schemas.microsoft.com/office/drawing/2014/main" xmlns="" id="{00000000-0008-0000-0600-00004E000000}"/>
            </a:ext>
          </a:extLst>
        </xdr:cNvPr>
        <xdr:cNvSpPr/>
      </xdr:nvSpPr>
      <xdr:spPr>
        <a:xfrm>
          <a:off x="4584700" y="61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141576</xdr:rowOff>
    </xdr:from>
    <xdr:ext cx="534377" cy="259045"/>
    <xdr:sp macro="" textlink="">
      <xdr:nvSpPr>
        <xdr:cNvPr id="79" name="人件費該当値テキスト">
          <a:extLst>
            <a:ext uri="{FF2B5EF4-FFF2-40B4-BE49-F238E27FC236}">
              <a16:creationId xmlns:a16="http://schemas.microsoft.com/office/drawing/2014/main" xmlns="" id="{00000000-0008-0000-0600-00004F000000}"/>
            </a:ext>
          </a:extLst>
        </xdr:cNvPr>
        <xdr:cNvSpPr txBox="1"/>
      </xdr:nvSpPr>
      <xdr:spPr>
        <a:xfrm>
          <a:off x="4686300" y="61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169664</xdr:rowOff>
    </xdr:from>
    <xdr:to>
      <xdr:col>20</xdr:col>
      <xdr:colOff>38100</xdr:colOff>
      <xdr:row>36</xdr:row>
      <xdr:rowOff>99814</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3746500" y="61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90941</xdr:rowOff>
    </xdr:from>
    <xdr:ext cx="534377"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3530111" y="62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1529</xdr:rowOff>
    </xdr:from>
    <xdr:to>
      <xdr:col>15</xdr:col>
      <xdr:colOff>101600</xdr:colOff>
      <xdr:row>36</xdr:row>
      <xdr:rowOff>103129</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2857500" y="61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94256</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2641111" y="626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32162</xdr:rowOff>
    </xdr:from>
    <xdr:to>
      <xdr:col>10</xdr:col>
      <xdr:colOff>165100</xdr:colOff>
      <xdr:row>36</xdr:row>
      <xdr:rowOff>133762</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1968500" y="62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124889</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1752111" y="62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16457</xdr:rowOff>
    </xdr:from>
    <xdr:to>
      <xdr:col>6</xdr:col>
      <xdr:colOff>38100</xdr:colOff>
      <xdr:row>36</xdr:row>
      <xdr:rowOff>118057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079500" y="618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109184</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863111" y="628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108338</xdr:rowOff>
    </xdr:from>
    <xdr:to>
      <xdr:col>24</xdr:col>
      <xdr:colOff>63500</xdr:colOff>
      <xdr:row>57</xdr:row>
      <xdr:rowOff>145066</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880988"/>
          <a:ext cx="8382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143597</xdr:rowOff>
    </xdr:from>
    <xdr:to>
      <xdr:col>19</xdr:col>
      <xdr:colOff>177800</xdr:colOff>
      <xdr:row>57</xdr:row>
      <xdr:rowOff>145066</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908300" y="9916247"/>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136271</xdr:rowOff>
    </xdr:from>
    <xdr:to>
      <xdr:col>15</xdr:col>
      <xdr:colOff>50800</xdr:colOff>
      <xdr:row>57</xdr:row>
      <xdr:rowOff>143597</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2019300" y="9908921"/>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125973</xdr:rowOff>
    </xdr:from>
    <xdr:to>
      <xdr:col>10</xdr:col>
      <xdr:colOff>114300</xdr:colOff>
      <xdr:row>57</xdr:row>
      <xdr:rowOff>136271</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1130300" y="9898623"/>
          <a:ext cx="889000" cy="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57538</xdr:rowOff>
    </xdr:from>
    <xdr:to>
      <xdr:col>24</xdr:col>
      <xdr:colOff>114300</xdr:colOff>
      <xdr:row>57</xdr:row>
      <xdr:rowOff>159138</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8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35965</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8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94266</xdr:rowOff>
    </xdr:from>
    <xdr:to>
      <xdr:col>20</xdr:col>
      <xdr:colOff>38100</xdr:colOff>
      <xdr:row>58</xdr:row>
      <xdr:rowOff>24416</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8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15543</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95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92797</xdr:rowOff>
    </xdr:from>
    <xdr:to>
      <xdr:col>15</xdr:col>
      <xdr:colOff>101600</xdr:colOff>
      <xdr:row>58</xdr:row>
      <xdr:rowOff>22947</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86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14074</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95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85471</xdr:rowOff>
    </xdr:from>
    <xdr:to>
      <xdr:col>10</xdr:col>
      <xdr:colOff>165100</xdr:colOff>
      <xdr:row>58</xdr:row>
      <xdr:rowOff>15621</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8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6748</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95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75173</xdr:rowOff>
    </xdr:from>
    <xdr:to>
      <xdr:col>6</xdr:col>
      <xdr:colOff>38100</xdr:colOff>
      <xdr:row>58</xdr:row>
      <xdr:rowOff>5323</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8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21850</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62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154505</xdr:rowOff>
    </xdr:from>
    <xdr:to>
      <xdr:col>24</xdr:col>
      <xdr:colOff>63500</xdr:colOff>
      <xdr:row>78</xdr:row>
      <xdr:rowOff>98988</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3797300" y="13356155"/>
          <a:ext cx="8382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154505</xdr:rowOff>
    </xdr:from>
    <xdr:to>
      <xdr:col>19</xdr:col>
      <xdr:colOff>177800</xdr:colOff>
      <xdr:row>78</xdr:row>
      <xdr:rowOff>8310</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908300" y="13356155"/>
          <a:ext cx="889000" cy="2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8310</xdr:rowOff>
    </xdr:from>
    <xdr:to>
      <xdr:col>15</xdr:col>
      <xdr:colOff>50800</xdr:colOff>
      <xdr:row>78</xdr:row>
      <xdr:rowOff>65787</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2019300" y="13381410"/>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65787</xdr:rowOff>
    </xdr:from>
    <xdr:to>
      <xdr:col>10</xdr:col>
      <xdr:colOff>114300</xdr:colOff>
      <xdr:row>78</xdr:row>
      <xdr:rowOff>108676</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flipV="1">
          <a:off x="1130300" y="13438887"/>
          <a:ext cx="889000" cy="4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48188</xdr:rowOff>
    </xdr:from>
    <xdr:to>
      <xdr:col>24</xdr:col>
      <xdr:colOff>114300</xdr:colOff>
      <xdr:row>78</xdr:row>
      <xdr:rowOff>149788</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342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134565</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33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103705</xdr:rowOff>
    </xdr:from>
    <xdr:to>
      <xdr:col>20</xdr:col>
      <xdr:colOff>38100</xdr:colOff>
      <xdr:row>78</xdr:row>
      <xdr:rowOff>33855</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330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24982</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62428" y="1339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128960</xdr:rowOff>
    </xdr:from>
    <xdr:to>
      <xdr:col>15</xdr:col>
      <xdr:colOff>101600</xdr:colOff>
      <xdr:row>78</xdr:row>
      <xdr:rowOff>59110</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333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50237</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73428" y="1342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14987</xdr:rowOff>
    </xdr:from>
    <xdr:to>
      <xdr:col>10</xdr:col>
      <xdr:colOff>165100</xdr:colOff>
      <xdr:row>78</xdr:row>
      <xdr:rowOff>116587</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38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107714</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84428" y="1348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57876</xdr:rowOff>
    </xdr:from>
    <xdr:to>
      <xdr:col>6</xdr:col>
      <xdr:colOff>38100</xdr:colOff>
      <xdr:row>78</xdr:row>
      <xdr:rowOff>159476</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34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150603</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35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xmlns=""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xmlns=""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xmlns=""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152285</xdr:rowOff>
    </xdr:from>
    <xdr:to>
      <xdr:col>24</xdr:col>
      <xdr:colOff>63500</xdr:colOff>
      <xdr:row>96</xdr:row>
      <xdr:rowOff>155321</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3797300" y="16611485"/>
          <a:ext cx="8382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a:extLst>
            <a:ext uri="{FF2B5EF4-FFF2-40B4-BE49-F238E27FC236}">
              <a16:creationId xmlns:a16="http://schemas.microsoft.com/office/drawing/2014/main" xmlns="" id="{00000000-0008-0000-0600-0000ED000000}"/>
            </a:ext>
          </a:extLst>
        </xdr:cNvPr>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145822</xdr:rowOff>
    </xdr:from>
    <xdr:to>
      <xdr:col>19</xdr:col>
      <xdr:colOff>177800</xdr:colOff>
      <xdr:row>96</xdr:row>
      <xdr:rowOff>155321</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2908300" y="16605022"/>
          <a:ext cx="8890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145822</xdr:rowOff>
    </xdr:from>
    <xdr:to>
      <xdr:col>15</xdr:col>
      <xdr:colOff>50800</xdr:colOff>
      <xdr:row>96</xdr:row>
      <xdr:rowOff>163055</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019300" y="16605022"/>
          <a:ext cx="889000" cy="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163055</xdr:rowOff>
    </xdr:from>
    <xdr:to>
      <xdr:col>10</xdr:col>
      <xdr:colOff>114300</xdr:colOff>
      <xdr:row>97</xdr:row>
      <xdr:rowOff>54318</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1130300" y="16622255"/>
          <a:ext cx="8890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101485</xdr:rowOff>
    </xdr:from>
    <xdr:to>
      <xdr:col>24</xdr:col>
      <xdr:colOff>114300</xdr:colOff>
      <xdr:row>97</xdr:row>
      <xdr:rowOff>31635</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4584700" y="165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124362</xdr:rowOff>
    </xdr:from>
    <xdr:ext cx="534377" cy="259045"/>
    <xdr:sp macro="" textlink="">
      <xdr:nvSpPr>
        <xdr:cNvPr id="256" name="扶助費該当値テキスト">
          <a:extLst>
            <a:ext uri="{FF2B5EF4-FFF2-40B4-BE49-F238E27FC236}">
              <a16:creationId xmlns:a16="http://schemas.microsoft.com/office/drawing/2014/main" xmlns="" id="{00000000-0008-0000-0600-000000010000}"/>
            </a:ext>
          </a:extLst>
        </xdr:cNvPr>
        <xdr:cNvSpPr txBox="1"/>
      </xdr:nvSpPr>
      <xdr:spPr>
        <a:xfrm>
          <a:off x="4686300" y="1641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104521</xdr:rowOff>
    </xdr:from>
    <xdr:to>
      <xdr:col>20</xdr:col>
      <xdr:colOff>38100</xdr:colOff>
      <xdr:row>97</xdr:row>
      <xdr:rowOff>34671</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3746500" y="165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51198</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3530111" y="163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95022</xdr:rowOff>
    </xdr:from>
    <xdr:to>
      <xdr:col>15</xdr:col>
      <xdr:colOff>101600</xdr:colOff>
      <xdr:row>97</xdr:row>
      <xdr:rowOff>25172</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2857500" y="165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41699</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641111" y="1632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112255</xdr:rowOff>
    </xdr:from>
    <xdr:to>
      <xdr:col>10</xdr:col>
      <xdr:colOff>165100</xdr:colOff>
      <xdr:row>97</xdr:row>
      <xdr:rowOff>42405</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968500" y="165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58932</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1752111" y="1634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3518</xdr:rowOff>
    </xdr:from>
    <xdr:to>
      <xdr:col>6</xdr:col>
      <xdr:colOff>38100</xdr:colOff>
      <xdr:row>97</xdr:row>
      <xdr:rowOff>105118</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079500" y="166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121645</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863111" y="164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xmlns=""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xmlns=""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xmlns=""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113400</xdr:rowOff>
    </xdr:from>
    <xdr:to>
      <xdr:col>55</xdr:col>
      <xdr:colOff>0</xdr:colOff>
      <xdr:row>36</xdr:row>
      <xdr:rowOff>131503</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9639300" y="6285600"/>
          <a:ext cx="838200" cy="1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a:extLst>
            <a:ext uri="{FF2B5EF4-FFF2-40B4-BE49-F238E27FC236}">
              <a16:creationId xmlns:a16="http://schemas.microsoft.com/office/drawing/2014/main" xmlns="" id="{00000000-0008-0000-0600-000028010000}"/>
            </a:ext>
          </a:extLst>
        </xdr:cNvPr>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113400</xdr:rowOff>
    </xdr:from>
    <xdr:to>
      <xdr:col>50</xdr:col>
      <xdr:colOff>114300</xdr:colOff>
      <xdr:row>36</xdr:row>
      <xdr:rowOff>129272</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8750300" y="6285600"/>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129272</xdr:rowOff>
    </xdr:from>
    <xdr:to>
      <xdr:col>45</xdr:col>
      <xdr:colOff>177800</xdr:colOff>
      <xdr:row>37</xdr:row>
      <xdr:rowOff>2224</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7861300" y="6301472"/>
          <a:ext cx="889000" cy="4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112235</xdr:rowOff>
    </xdr:from>
    <xdr:to>
      <xdr:col>41</xdr:col>
      <xdr:colOff>50800</xdr:colOff>
      <xdr:row>37</xdr:row>
      <xdr:rowOff>2224</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a:off x="6972300" y="6284435"/>
          <a:ext cx="889000" cy="6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a16="http://schemas.microsoft.com/office/drawing/2014/main" xmlns=""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80703</xdr:rowOff>
    </xdr:from>
    <xdr:to>
      <xdr:col>55</xdr:col>
      <xdr:colOff>50800</xdr:colOff>
      <xdr:row>37</xdr:row>
      <xdr:rowOff>10853</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10426700" y="625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59130</xdr:rowOff>
    </xdr:from>
    <xdr:ext cx="534377" cy="259045"/>
    <xdr:sp macro="" textlink="">
      <xdr:nvSpPr>
        <xdr:cNvPr id="315" name="補助費等該当値テキスト">
          <a:extLst>
            <a:ext uri="{FF2B5EF4-FFF2-40B4-BE49-F238E27FC236}">
              <a16:creationId xmlns:a16="http://schemas.microsoft.com/office/drawing/2014/main" xmlns="" id="{00000000-0008-0000-0600-00003B010000}"/>
            </a:ext>
          </a:extLst>
        </xdr:cNvPr>
        <xdr:cNvSpPr txBox="1"/>
      </xdr:nvSpPr>
      <xdr:spPr>
        <a:xfrm>
          <a:off x="10528300" y="62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62600</xdr:rowOff>
    </xdr:from>
    <xdr:to>
      <xdr:col>50</xdr:col>
      <xdr:colOff>165100</xdr:colOff>
      <xdr:row>36</xdr:row>
      <xdr:rowOff>164200</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9588500" y="62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9277</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9372111" y="60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78472</xdr:rowOff>
    </xdr:from>
    <xdr:to>
      <xdr:col>46</xdr:col>
      <xdr:colOff>38100</xdr:colOff>
      <xdr:row>37</xdr:row>
      <xdr:rowOff>8622</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8699500" y="62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25149</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8483111" y="602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122874</xdr:rowOff>
    </xdr:from>
    <xdr:to>
      <xdr:col>41</xdr:col>
      <xdr:colOff>101600</xdr:colOff>
      <xdr:row>37</xdr:row>
      <xdr:rowOff>53024</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7810500" y="629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44151</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7594111" y="638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61435</xdr:rowOff>
    </xdr:from>
    <xdr:to>
      <xdr:col>36</xdr:col>
      <xdr:colOff>165100</xdr:colOff>
      <xdr:row>36</xdr:row>
      <xdr:rowOff>163035</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6921500" y="62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8112</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705111" y="600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xmlns=""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xmlns=""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xmlns=""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32323</xdr:rowOff>
    </xdr:from>
    <xdr:to>
      <xdr:col>55</xdr:col>
      <xdr:colOff>0</xdr:colOff>
      <xdr:row>58</xdr:row>
      <xdr:rowOff>85122</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9639300" y="9976423"/>
          <a:ext cx="838200" cy="5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a:extLst>
            <a:ext uri="{FF2B5EF4-FFF2-40B4-BE49-F238E27FC236}">
              <a16:creationId xmlns:a16="http://schemas.microsoft.com/office/drawing/2014/main" xmlns="" id="{00000000-0008-0000-0600-000061010000}"/>
            </a:ext>
          </a:extLst>
        </xdr:cNvPr>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72358</xdr:rowOff>
    </xdr:from>
    <xdr:to>
      <xdr:col>50</xdr:col>
      <xdr:colOff>114300</xdr:colOff>
      <xdr:row>58</xdr:row>
      <xdr:rowOff>85122</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8750300" y="10016458"/>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72358</xdr:rowOff>
    </xdr:from>
    <xdr:to>
      <xdr:col>45</xdr:col>
      <xdr:colOff>177800</xdr:colOff>
      <xdr:row>58</xdr:row>
      <xdr:rowOff>94068</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7861300" y="10016458"/>
          <a:ext cx="889000" cy="2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10510</xdr:rowOff>
    </xdr:from>
    <xdr:to>
      <xdr:col>41</xdr:col>
      <xdr:colOff>50800</xdr:colOff>
      <xdr:row>58</xdr:row>
      <xdr:rowOff>94068</xdr:rowOff>
    </xdr:to>
    <xdr:cxnSp macro="">
      <xdr:nvCxnSpPr>
        <xdr:cNvPr id="361" name="直線コネクタ 360">
          <a:extLst>
            <a:ext uri="{FF2B5EF4-FFF2-40B4-BE49-F238E27FC236}">
              <a16:creationId xmlns:a16="http://schemas.microsoft.com/office/drawing/2014/main" xmlns="" id="{00000000-0008-0000-0600-000069010000}"/>
            </a:ext>
          </a:extLst>
        </xdr:cNvPr>
        <xdr:cNvCxnSpPr/>
      </xdr:nvCxnSpPr>
      <xdr:spPr>
        <a:xfrm>
          <a:off x="6972300" y="9954610"/>
          <a:ext cx="889000" cy="8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a16="http://schemas.microsoft.com/office/drawing/2014/main" xmlns=""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152973</xdr:rowOff>
    </xdr:from>
    <xdr:to>
      <xdr:col>55</xdr:col>
      <xdr:colOff>50800</xdr:colOff>
      <xdr:row>58</xdr:row>
      <xdr:rowOff>83123</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10426700" y="992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77298</xdr:rowOff>
    </xdr:from>
    <xdr:ext cx="534377" cy="259045"/>
    <xdr:sp macro="" textlink="">
      <xdr:nvSpPr>
        <xdr:cNvPr id="372" name="普通建設事業費該当値テキスト">
          <a:extLst>
            <a:ext uri="{FF2B5EF4-FFF2-40B4-BE49-F238E27FC236}">
              <a16:creationId xmlns:a16="http://schemas.microsoft.com/office/drawing/2014/main" xmlns="" id="{00000000-0008-0000-0600-000074010000}"/>
            </a:ext>
          </a:extLst>
        </xdr:cNvPr>
        <xdr:cNvSpPr txBox="1"/>
      </xdr:nvSpPr>
      <xdr:spPr>
        <a:xfrm>
          <a:off x="10528300"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34322</xdr:rowOff>
    </xdr:from>
    <xdr:to>
      <xdr:col>50</xdr:col>
      <xdr:colOff>165100</xdr:colOff>
      <xdr:row>58</xdr:row>
      <xdr:rowOff>135922</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9588500" y="99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127049</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9372111" y="1007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21558</xdr:rowOff>
    </xdr:from>
    <xdr:to>
      <xdr:col>46</xdr:col>
      <xdr:colOff>38100</xdr:colOff>
      <xdr:row>58</xdr:row>
      <xdr:rowOff>123158</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8699500" y="996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114285</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8483111" y="1005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43268</xdr:rowOff>
    </xdr:from>
    <xdr:to>
      <xdr:col>41</xdr:col>
      <xdr:colOff>101600</xdr:colOff>
      <xdr:row>58</xdr:row>
      <xdr:rowOff>144868</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7810500" y="99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135995</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7594111" y="1008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131160</xdr:rowOff>
    </xdr:from>
    <xdr:to>
      <xdr:col>36</xdr:col>
      <xdr:colOff>165100</xdr:colOff>
      <xdr:row>58</xdr:row>
      <xdr:rowOff>61310</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6921500" y="99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52437</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705111" y="999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xmlns=""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xmlns=""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xmlns=""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125316</xdr:rowOff>
    </xdr:from>
    <xdr:to>
      <xdr:col>55</xdr:col>
      <xdr:colOff>0</xdr:colOff>
      <xdr:row>78</xdr:row>
      <xdr:rowOff>128138</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9639300" y="13498416"/>
          <a:ext cx="838200" cy="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a:extLst>
            <a:ext uri="{FF2B5EF4-FFF2-40B4-BE49-F238E27FC236}">
              <a16:creationId xmlns:a16="http://schemas.microsoft.com/office/drawing/2014/main" xmlns="" id="{00000000-0008-0000-0600-000098010000}"/>
            </a:ext>
          </a:extLst>
        </xdr:cNvPr>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119030</xdr:rowOff>
    </xdr:from>
    <xdr:to>
      <xdr:col>50</xdr:col>
      <xdr:colOff>114300</xdr:colOff>
      <xdr:row>78</xdr:row>
      <xdr:rowOff>125316</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8750300" y="13492130"/>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106225</xdr:rowOff>
    </xdr:from>
    <xdr:to>
      <xdr:col>45</xdr:col>
      <xdr:colOff>177800</xdr:colOff>
      <xdr:row>78</xdr:row>
      <xdr:rowOff>119030</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7861300" y="13479325"/>
          <a:ext cx="889000" cy="1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89596</xdr:rowOff>
    </xdr:from>
    <xdr:to>
      <xdr:col>41</xdr:col>
      <xdr:colOff>50800</xdr:colOff>
      <xdr:row>78</xdr:row>
      <xdr:rowOff>106225</xdr:rowOff>
    </xdr:to>
    <xdr:cxnSp macro="">
      <xdr:nvCxnSpPr>
        <xdr:cNvPr id="416" name="直線コネクタ 415">
          <a:extLst>
            <a:ext uri="{FF2B5EF4-FFF2-40B4-BE49-F238E27FC236}">
              <a16:creationId xmlns:a16="http://schemas.microsoft.com/office/drawing/2014/main" xmlns="" id="{00000000-0008-0000-0600-0000A0010000}"/>
            </a:ext>
          </a:extLst>
        </xdr:cNvPr>
        <xdr:cNvCxnSpPr/>
      </xdr:nvCxnSpPr>
      <xdr:spPr>
        <a:xfrm>
          <a:off x="6972300" y="13462696"/>
          <a:ext cx="889000" cy="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77338</xdr:rowOff>
    </xdr:from>
    <xdr:to>
      <xdr:col>55</xdr:col>
      <xdr:colOff>50800</xdr:colOff>
      <xdr:row>79</xdr:row>
      <xdr:rowOff>7488</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10426700" y="134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163715</xdr:rowOff>
    </xdr:from>
    <xdr:ext cx="469744" cy="259045"/>
    <xdr:sp macro="" textlink="">
      <xdr:nvSpPr>
        <xdr:cNvPr id="427" name="普通建設事業費 （ うち新規整備　）該当値テキスト">
          <a:extLst>
            <a:ext uri="{FF2B5EF4-FFF2-40B4-BE49-F238E27FC236}">
              <a16:creationId xmlns:a16="http://schemas.microsoft.com/office/drawing/2014/main" xmlns="" id="{00000000-0008-0000-0600-0000AB010000}"/>
            </a:ext>
          </a:extLst>
        </xdr:cNvPr>
        <xdr:cNvSpPr txBox="1"/>
      </xdr:nvSpPr>
      <xdr:spPr>
        <a:xfrm>
          <a:off x="10528300" y="1336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74516</xdr:rowOff>
    </xdr:from>
    <xdr:to>
      <xdr:col>50</xdr:col>
      <xdr:colOff>165100</xdr:colOff>
      <xdr:row>79</xdr:row>
      <xdr:rowOff>4666</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9588500" y="1344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167243</xdr:rowOff>
    </xdr:from>
    <xdr:ext cx="469744"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9404428" y="1354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68230</xdr:rowOff>
    </xdr:from>
    <xdr:to>
      <xdr:col>46</xdr:col>
      <xdr:colOff>38100</xdr:colOff>
      <xdr:row>78</xdr:row>
      <xdr:rowOff>169830</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8699500" y="134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160957</xdr:rowOff>
    </xdr:from>
    <xdr:ext cx="469744"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8515428" y="135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55425</xdr:rowOff>
    </xdr:from>
    <xdr:to>
      <xdr:col>41</xdr:col>
      <xdr:colOff>101600</xdr:colOff>
      <xdr:row>78</xdr:row>
      <xdr:rowOff>157025</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7810500" y="1342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148152</xdr:rowOff>
    </xdr:from>
    <xdr:ext cx="469744"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7626428" y="1352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38796</xdr:rowOff>
    </xdr:from>
    <xdr:to>
      <xdr:col>36</xdr:col>
      <xdr:colOff>165100</xdr:colOff>
      <xdr:row>78</xdr:row>
      <xdr:rowOff>140396</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6921500" y="1341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131523</xdr:rowOff>
    </xdr:from>
    <xdr:ext cx="534377"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705111" y="1350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xmlns=""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xmlns=""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xmlns=""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36754</xdr:rowOff>
    </xdr:from>
    <xdr:to>
      <xdr:col>55</xdr:col>
      <xdr:colOff>0</xdr:colOff>
      <xdr:row>97</xdr:row>
      <xdr:rowOff>130683</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9639300" y="16667404"/>
          <a:ext cx="838200" cy="9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a:extLst>
            <a:ext uri="{FF2B5EF4-FFF2-40B4-BE49-F238E27FC236}">
              <a16:creationId xmlns:a16="http://schemas.microsoft.com/office/drawing/2014/main" xmlns="" id="{00000000-0008-0000-0600-0000D1010000}"/>
            </a:ext>
          </a:extLst>
        </xdr:cNvPr>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108319</xdr:rowOff>
    </xdr:from>
    <xdr:to>
      <xdr:col>50</xdr:col>
      <xdr:colOff>114300</xdr:colOff>
      <xdr:row>97</xdr:row>
      <xdr:rowOff>130683</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8750300" y="16738969"/>
          <a:ext cx="8890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108319</xdr:rowOff>
    </xdr:from>
    <xdr:to>
      <xdr:col>45</xdr:col>
      <xdr:colOff>177800</xdr:colOff>
      <xdr:row>98</xdr:row>
      <xdr:rowOff>11088</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7861300" y="16738969"/>
          <a:ext cx="8890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11088</xdr:rowOff>
    </xdr:from>
    <xdr:to>
      <xdr:col>41</xdr:col>
      <xdr:colOff>50800</xdr:colOff>
      <xdr:row>98</xdr:row>
      <xdr:rowOff>65430</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flipV="1">
          <a:off x="6972300" y="16813188"/>
          <a:ext cx="889000" cy="5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157404</xdr:rowOff>
    </xdr:from>
    <xdr:to>
      <xdr:col>55</xdr:col>
      <xdr:colOff>50800</xdr:colOff>
      <xdr:row>97</xdr:row>
      <xdr:rowOff>87554</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10426700" y="166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135831</xdr:rowOff>
    </xdr:from>
    <xdr:ext cx="534377" cy="259045"/>
    <xdr:sp macro="" textlink="">
      <xdr:nvSpPr>
        <xdr:cNvPr id="484" name="普通建設事業費 （ うち更新整備　）該当値テキスト">
          <a:extLst>
            <a:ext uri="{FF2B5EF4-FFF2-40B4-BE49-F238E27FC236}">
              <a16:creationId xmlns:a16="http://schemas.microsoft.com/office/drawing/2014/main" xmlns="" id="{00000000-0008-0000-0600-0000E4010000}"/>
            </a:ext>
          </a:extLst>
        </xdr:cNvPr>
        <xdr:cNvSpPr txBox="1"/>
      </xdr:nvSpPr>
      <xdr:spPr>
        <a:xfrm>
          <a:off x="10528300" y="1659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79883</xdr:rowOff>
    </xdr:from>
    <xdr:to>
      <xdr:col>50</xdr:col>
      <xdr:colOff>165100</xdr:colOff>
      <xdr:row>98</xdr:row>
      <xdr:rowOff>10033</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9588500" y="1671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1160</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9372111" y="1680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57519</xdr:rowOff>
    </xdr:from>
    <xdr:to>
      <xdr:col>46</xdr:col>
      <xdr:colOff>38100</xdr:colOff>
      <xdr:row>97</xdr:row>
      <xdr:rowOff>159119</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8699500" y="1668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150246</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8483111" y="1678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131738</xdr:rowOff>
    </xdr:from>
    <xdr:to>
      <xdr:col>41</xdr:col>
      <xdr:colOff>101600</xdr:colOff>
      <xdr:row>98</xdr:row>
      <xdr:rowOff>61888</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7810500" y="167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53015</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7594111" y="1685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14630</xdr:rowOff>
    </xdr:from>
    <xdr:to>
      <xdr:col>36</xdr:col>
      <xdr:colOff>165100</xdr:colOff>
      <xdr:row>98</xdr:row>
      <xdr:rowOff>116230</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6921500" y="168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107357</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6705111" y="1690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xmlns=""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xmlns=""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xmlns=""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37350</xdr:rowOff>
    </xdr:from>
    <xdr:to>
      <xdr:col>85</xdr:col>
      <xdr:colOff>127000</xdr:colOff>
      <xdr:row>39</xdr:row>
      <xdr:rowOff>43205</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flipV="1">
          <a:off x="15481300" y="6723900"/>
          <a:ext cx="838200" cy="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a:extLst>
            <a:ext uri="{FF2B5EF4-FFF2-40B4-BE49-F238E27FC236}">
              <a16:creationId xmlns:a16="http://schemas.microsoft.com/office/drawing/2014/main" xmlns="" id="{00000000-0008-0000-0600-00000A020000}"/>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43205</xdr:rowOff>
    </xdr:from>
    <xdr:to>
      <xdr:col>81</xdr:col>
      <xdr:colOff>50800</xdr:colOff>
      <xdr:row>39</xdr:row>
      <xdr:rowOff>43714</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4592300" y="6729755"/>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43714</xdr:rowOff>
    </xdr:from>
    <xdr:to>
      <xdr:col>76</xdr:col>
      <xdr:colOff>114300</xdr:colOff>
      <xdr:row>39</xdr:row>
      <xdr:rowOff>43828</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flipV="1">
          <a:off x="13703300" y="673026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43828</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flipV="1">
          <a:off x="12814300" y="6730378"/>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158000</xdr:rowOff>
    </xdr:from>
    <xdr:to>
      <xdr:col>85</xdr:col>
      <xdr:colOff>177800</xdr:colOff>
      <xdr:row>39</xdr:row>
      <xdr:rowOff>88150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6268700" y="66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101184</xdr:rowOff>
    </xdr:from>
    <xdr:ext cx="378565" cy="259045"/>
    <xdr:sp macro="" textlink="">
      <xdr:nvSpPr>
        <xdr:cNvPr id="541" name="災害復旧事業費該当値テキスト">
          <a:extLst>
            <a:ext uri="{FF2B5EF4-FFF2-40B4-BE49-F238E27FC236}">
              <a16:creationId xmlns:a16="http://schemas.microsoft.com/office/drawing/2014/main" xmlns="" id="{00000000-0008-0000-0600-00001D020000}"/>
            </a:ext>
          </a:extLst>
        </xdr:cNvPr>
        <xdr:cNvSpPr txBox="1"/>
      </xdr:nvSpPr>
      <xdr:spPr>
        <a:xfrm>
          <a:off x="16370300" y="6616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163855</xdr:rowOff>
    </xdr:from>
    <xdr:to>
      <xdr:col>81</xdr:col>
      <xdr:colOff>101600</xdr:colOff>
      <xdr:row>39</xdr:row>
      <xdr:rowOff>94005</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5430500" y="66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85132</xdr:rowOff>
    </xdr:from>
    <xdr:ext cx="313932"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5324333" y="6771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164364</xdr:rowOff>
    </xdr:from>
    <xdr:to>
      <xdr:col>76</xdr:col>
      <xdr:colOff>165100</xdr:colOff>
      <xdr:row>39</xdr:row>
      <xdr:rowOff>94514</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4541500" y="66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85641</xdr:rowOff>
    </xdr:from>
    <xdr:ext cx="313932"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4435333" y="6772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164478</xdr:rowOff>
    </xdr:from>
    <xdr:to>
      <xdr:col>72</xdr:col>
      <xdr:colOff>38100</xdr:colOff>
      <xdr:row>39</xdr:row>
      <xdr:rowOff>94628</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3652500" y="667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85755</xdr:rowOff>
    </xdr:from>
    <xdr:ext cx="313932"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3546333" y="6772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xmlns=""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xmlns=""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xmlns=""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xmlns=""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xmlns=""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xmlns=""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xmlns=""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xmlns=""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xdr:rowOff>
    </xdr:from>
    <xdr:to>
      <xdr:col>85</xdr:col>
      <xdr:colOff>127000</xdr:colOff>
      <xdr:row>77</xdr:row>
      <xdr:rowOff>8516</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5481300" y="13201790"/>
          <a:ext cx="8382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a:extLst>
            <a:ext uri="{FF2B5EF4-FFF2-40B4-BE49-F238E27FC236}">
              <a16:creationId xmlns:a16="http://schemas.microsoft.com/office/drawing/2014/main" xmlns="" id="{00000000-0008-0000-0600-000076020000}"/>
            </a:ext>
          </a:extLst>
        </xdr:cNvPr>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159702</xdr:rowOff>
    </xdr:from>
    <xdr:to>
      <xdr:col>81</xdr:col>
      <xdr:colOff>50800</xdr:colOff>
      <xdr:row>77</xdr:row>
      <xdr:rowOff>140</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a:off x="14592300" y="13189902"/>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137578</xdr:rowOff>
    </xdr:from>
    <xdr:to>
      <xdr:col>76</xdr:col>
      <xdr:colOff>114300</xdr:colOff>
      <xdr:row>76</xdr:row>
      <xdr:rowOff>159702</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a:off x="13703300" y="13167778"/>
          <a:ext cx="889000" cy="2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137578</xdr:rowOff>
    </xdr:from>
    <xdr:to>
      <xdr:col>71</xdr:col>
      <xdr:colOff>177800</xdr:colOff>
      <xdr:row>76</xdr:row>
      <xdr:rowOff>148664</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flipV="1">
          <a:off x="12814300" y="13167778"/>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129166</xdr:rowOff>
    </xdr:from>
    <xdr:to>
      <xdr:col>85</xdr:col>
      <xdr:colOff>177800</xdr:colOff>
      <xdr:row>77</xdr:row>
      <xdr:rowOff>59316</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6268700" y="1315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107593</xdr:rowOff>
    </xdr:from>
    <xdr:ext cx="534377" cy="259045"/>
    <xdr:sp macro="" textlink="">
      <xdr:nvSpPr>
        <xdr:cNvPr id="649" name="公債費該当値テキスト">
          <a:extLst>
            <a:ext uri="{FF2B5EF4-FFF2-40B4-BE49-F238E27FC236}">
              <a16:creationId xmlns:a16="http://schemas.microsoft.com/office/drawing/2014/main" xmlns="" id="{00000000-0008-0000-0600-000089020000}"/>
            </a:ext>
          </a:extLst>
        </xdr:cNvPr>
        <xdr:cNvSpPr txBox="1"/>
      </xdr:nvSpPr>
      <xdr:spPr>
        <a:xfrm>
          <a:off x="16370300" y="1313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120790</xdr:rowOff>
    </xdr:from>
    <xdr:to>
      <xdr:col>81</xdr:col>
      <xdr:colOff>101600</xdr:colOff>
      <xdr:row>77</xdr:row>
      <xdr:rowOff>50940</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5430500" y="131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42067</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5214111" y="1324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108902</xdr:rowOff>
    </xdr:from>
    <xdr:to>
      <xdr:col>76</xdr:col>
      <xdr:colOff>165100</xdr:colOff>
      <xdr:row>77</xdr:row>
      <xdr:rowOff>39052</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4541500" y="1313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30179</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4325111" y="1323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86778</xdr:rowOff>
    </xdr:from>
    <xdr:to>
      <xdr:col>72</xdr:col>
      <xdr:colOff>38100</xdr:colOff>
      <xdr:row>77</xdr:row>
      <xdr:rowOff>16928</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3652500" y="131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8055</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3436111" y="1320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97864</xdr:rowOff>
    </xdr:from>
    <xdr:to>
      <xdr:col>67</xdr:col>
      <xdr:colOff>101600</xdr:colOff>
      <xdr:row>77</xdr:row>
      <xdr:rowOff>28014</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2763500" y="131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19141</xdr:rowOff>
    </xdr:from>
    <xdr:ext cx="534377"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547111" y="1322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xmlns=""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xmlns=""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xmlns=""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125143</xdr:rowOff>
    </xdr:from>
    <xdr:to>
      <xdr:col>85</xdr:col>
      <xdr:colOff>127000</xdr:colOff>
      <xdr:row>98</xdr:row>
      <xdr:rowOff>125417</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5481300" y="16927243"/>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a:extLst>
            <a:ext uri="{FF2B5EF4-FFF2-40B4-BE49-F238E27FC236}">
              <a16:creationId xmlns:a16="http://schemas.microsoft.com/office/drawing/2014/main" xmlns="" id="{00000000-0008-0000-0600-0000AD020000}"/>
            </a:ext>
          </a:extLst>
        </xdr:cNvPr>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87012</xdr:rowOff>
    </xdr:from>
    <xdr:to>
      <xdr:col>81</xdr:col>
      <xdr:colOff>50800</xdr:colOff>
      <xdr:row>98</xdr:row>
      <xdr:rowOff>125417</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4592300" y="16889112"/>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87012</xdr:rowOff>
    </xdr:from>
    <xdr:to>
      <xdr:col>76</xdr:col>
      <xdr:colOff>114300</xdr:colOff>
      <xdr:row>98</xdr:row>
      <xdr:rowOff>122079</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3703300" y="16889112"/>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78417</xdr:rowOff>
    </xdr:from>
    <xdr:to>
      <xdr:col>71</xdr:col>
      <xdr:colOff>177800</xdr:colOff>
      <xdr:row>98</xdr:row>
      <xdr:rowOff>122079</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2814300" y="16880517"/>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74343</xdr:rowOff>
    </xdr:from>
    <xdr:to>
      <xdr:col>85</xdr:col>
      <xdr:colOff>177800</xdr:colOff>
      <xdr:row>99</xdr:row>
      <xdr:rowOff>4493</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6268700" y="1687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160720</xdr:rowOff>
    </xdr:from>
    <xdr:ext cx="469744" cy="259045"/>
    <xdr:sp macro="" textlink="">
      <xdr:nvSpPr>
        <xdr:cNvPr id="704" name="積立金該当値テキスト">
          <a:extLst>
            <a:ext uri="{FF2B5EF4-FFF2-40B4-BE49-F238E27FC236}">
              <a16:creationId xmlns:a16="http://schemas.microsoft.com/office/drawing/2014/main" xmlns="" id="{00000000-0008-0000-0600-0000C0020000}"/>
            </a:ext>
          </a:extLst>
        </xdr:cNvPr>
        <xdr:cNvSpPr txBox="1"/>
      </xdr:nvSpPr>
      <xdr:spPr>
        <a:xfrm>
          <a:off x="16370300" y="1679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74617</xdr:rowOff>
    </xdr:from>
    <xdr:to>
      <xdr:col>81</xdr:col>
      <xdr:colOff>101600</xdr:colOff>
      <xdr:row>99</xdr:row>
      <xdr:rowOff>4767</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5430500" y="1687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167344</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5246428" y="1696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36212</xdr:rowOff>
    </xdr:from>
    <xdr:to>
      <xdr:col>76</xdr:col>
      <xdr:colOff>165100</xdr:colOff>
      <xdr:row>98</xdr:row>
      <xdr:rowOff>137812</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4541500" y="1683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128939</xdr:rowOff>
    </xdr:from>
    <xdr:ext cx="469744"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4357428" y="1693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71279</xdr:rowOff>
    </xdr:from>
    <xdr:to>
      <xdr:col>72</xdr:col>
      <xdr:colOff>38100</xdr:colOff>
      <xdr:row>99</xdr:row>
      <xdr:rowOff>1429</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3652500" y="168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164006</xdr:rowOff>
    </xdr:from>
    <xdr:ext cx="469744"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3468428" y="1696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27617</xdr:rowOff>
    </xdr:from>
    <xdr:to>
      <xdr:col>67</xdr:col>
      <xdr:colOff>101600</xdr:colOff>
      <xdr:row>98</xdr:row>
      <xdr:rowOff>129217</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2763500" y="1682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120344</xdr:rowOff>
    </xdr:from>
    <xdr:ext cx="469744"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2579428" y="1692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xmlns=""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xmlns=""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xmlns=""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a:extLst>
            <a:ext uri="{FF2B5EF4-FFF2-40B4-BE49-F238E27FC236}">
              <a16:creationId xmlns:a16="http://schemas.microsoft.com/office/drawing/2014/main" xmlns="" id="{00000000-0008-0000-0600-0000E6020000}"/>
            </a:ext>
          </a:extLst>
        </xdr:cNvPr>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xmlns=""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xmlns=""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xmlns=""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xmlns=""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105593</xdr:rowOff>
    </xdr:from>
    <xdr:to>
      <xdr:col>116</xdr:col>
      <xdr:colOff>63500</xdr:colOff>
      <xdr:row>58</xdr:row>
      <xdr:rowOff>115239</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1323300" y="10049693"/>
          <a:ext cx="8382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a:extLst>
            <a:ext uri="{FF2B5EF4-FFF2-40B4-BE49-F238E27FC236}">
              <a16:creationId xmlns:a16="http://schemas.microsoft.com/office/drawing/2014/main" xmlns="" id="{00000000-0008-0000-0600-00001D030000}"/>
            </a:ext>
          </a:extLst>
        </xdr:cNvPr>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85202</xdr:rowOff>
    </xdr:from>
    <xdr:to>
      <xdr:col>111</xdr:col>
      <xdr:colOff>177800</xdr:colOff>
      <xdr:row>58</xdr:row>
      <xdr:rowOff>105593</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0434300" y="10029302"/>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73634</xdr:rowOff>
    </xdr:from>
    <xdr:to>
      <xdr:col>107</xdr:col>
      <xdr:colOff>50800</xdr:colOff>
      <xdr:row>58</xdr:row>
      <xdr:rowOff>85202</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19545300" y="10017734"/>
          <a:ext cx="889000" cy="1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45562</xdr:rowOff>
    </xdr:from>
    <xdr:to>
      <xdr:col>102</xdr:col>
      <xdr:colOff>114300</xdr:colOff>
      <xdr:row>58</xdr:row>
      <xdr:rowOff>73634</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18656300" y="9989662"/>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64439</xdr:rowOff>
    </xdr:from>
    <xdr:to>
      <xdr:col>116</xdr:col>
      <xdr:colOff>114300</xdr:colOff>
      <xdr:row>58</xdr:row>
      <xdr:rowOff>166039</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2110700" y="100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150816</xdr:rowOff>
    </xdr:from>
    <xdr:ext cx="378565" cy="259045"/>
    <xdr:sp macro="" textlink="">
      <xdr:nvSpPr>
        <xdr:cNvPr id="816" name="貸付金該当値テキスト">
          <a:extLst>
            <a:ext uri="{FF2B5EF4-FFF2-40B4-BE49-F238E27FC236}">
              <a16:creationId xmlns:a16="http://schemas.microsoft.com/office/drawing/2014/main" xmlns="" id="{00000000-0008-0000-0600-000030030000}"/>
            </a:ext>
          </a:extLst>
        </xdr:cNvPr>
        <xdr:cNvSpPr txBox="1"/>
      </xdr:nvSpPr>
      <xdr:spPr>
        <a:xfrm>
          <a:off x="22212300" y="992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54793</xdr:rowOff>
    </xdr:from>
    <xdr:to>
      <xdr:col>112</xdr:col>
      <xdr:colOff>38100</xdr:colOff>
      <xdr:row>58</xdr:row>
      <xdr:rowOff>156393</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1272500" y="999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147520</xdr:rowOff>
    </xdr:from>
    <xdr:ext cx="378565"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134017" y="1009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34402</xdr:rowOff>
    </xdr:from>
    <xdr:to>
      <xdr:col>107</xdr:col>
      <xdr:colOff>101600</xdr:colOff>
      <xdr:row>58</xdr:row>
      <xdr:rowOff>136002</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0383500" y="997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127129</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0199428" y="1007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22834</xdr:rowOff>
    </xdr:from>
    <xdr:to>
      <xdr:col>102</xdr:col>
      <xdr:colOff>165100</xdr:colOff>
      <xdr:row>58</xdr:row>
      <xdr:rowOff>124434</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9494500" y="99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115561</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9310428" y="1005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166212</xdr:rowOff>
    </xdr:from>
    <xdr:to>
      <xdr:col>98</xdr:col>
      <xdr:colOff>38100</xdr:colOff>
      <xdr:row>58</xdr:row>
      <xdr:rowOff>96362</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18605500" y="99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87489</xdr:rowOff>
    </xdr:from>
    <xdr:ext cx="469744"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421428" y="100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xmlns=""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xmlns=""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xmlns=""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47607</xdr:rowOff>
    </xdr:from>
    <xdr:to>
      <xdr:col>116</xdr:col>
      <xdr:colOff>63500</xdr:colOff>
      <xdr:row>75</xdr:row>
      <xdr:rowOff>73340</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1323300" y="12906357"/>
          <a:ext cx="838200" cy="2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a:extLst>
            <a:ext uri="{FF2B5EF4-FFF2-40B4-BE49-F238E27FC236}">
              <a16:creationId xmlns:a16="http://schemas.microsoft.com/office/drawing/2014/main" xmlns="" id="{00000000-0008-0000-0600-000058030000}"/>
            </a:ext>
          </a:extLst>
        </xdr:cNvPr>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73340</xdr:rowOff>
    </xdr:from>
    <xdr:to>
      <xdr:col>111</xdr:col>
      <xdr:colOff>177800</xdr:colOff>
      <xdr:row>75</xdr:row>
      <xdr:rowOff>89964</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20434300" y="12932090"/>
          <a:ext cx="889000" cy="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85473</xdr:rowOff>
    </xdr:from>
    <xdr:to>
      <xdr:col>107</xdr:col>
      <xdr:colOff>50800</xdr:colOff>
      <xdr:row>75</xdr:row>
      <xdr:rowOff>89964</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19545300" y="12944223"/>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85473</xdr:rowOff>
    </xdr:from>
    <xdr:to>
      <xdr:col>102</xdr:col>
      <xdr:colOff>114300</xdr:colOff>
      <xdr:row>75</xdr:row>
      <xdr:rowOff>119649</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flipV="1">
          <a:off x="18656300" y="12944223"/>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xmlns=""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168257</xdr:rowOff>
    </xdr:from>
    <xdr:to>
      <xdr:col>116</xdr:col>
      <xdr:colOff>114300</xdr:colOff>
      <xdr:row>75</xdr:row>
      <xdr:rowOff>98407</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2110700" y="128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19684</xdr:rowOff>
    </xdr:from>
    <xdr:ext cx="534377" cy="259045"/>
    <xdr:sp macro="" textlink="">
      <xdr:nvSpPr>
        <xdr:cNvPr id="875" name="繰出金該当値テキスト">
          <a:extLst>
            <a:ext uri="{FF2B5EF4-FFF2-40B4-BE49-F238E27FC236}">
              <a16:creationId xmlns:a16="http://schemas.microsoft.com/office/drawing/2014/main" xmlns="" id="{00000000-0008-0000-0600-00006B030000}"/>
            </a:ext>
          </a:extLst>
        </xdr:cNvPr>
        <xdr:cNvSpPr txBox="1"/>
      </xdr:nvSpPr>
      <xdr:spPr>
        <a:xfrm>
          <a:off x="22212300" y="1270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22540</xdr:rowOff>
    </xdr:from>
    <xdr:to>
      <xdr:col>112</xdr:col>
      <xdr:colOff>38100</xdr:colOff>
      <xdr:row>75</xdr:row>
      <xdr:rowOff>124140</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1272500" y="1288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140667</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1056111" y="1265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39164</xdr:rowOff>
    </xdr:from>
    <xdr:to>
      <xdr:col>107</xdr:col>
      <xdr:colOff>101600</xdr:colOff>
      <xdr:row>75</xdr:row>
      <xdr:rowOff>140764</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0383500" y="1289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157291</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20167111" y="1267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34673</xdr:rowOff>
    </xdr:from>
    <xdr:to>
      <xdr:col>102</xdr:col>
      <xdr:colOff>165100</xdr:colOff>
      <xdr:row>75</xdr:row>
      <xdr:rowOff>136273</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9494500" y="1289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127399</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9278111" y="1298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68849</xdr:rowOff>
    </xdr:from>
    <xdr:to>
      <xdr:col>98</xdr:col>
      <xdr:colOff>38100</xdr:colOff>
      <xdr:row>75</xdr:row>
      <xdr:rowOff>170449</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18605500" y="1292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161576</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389111" y="1302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xmlns=""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xmlns=""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xmlns=""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xmlns=""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xmlns=""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xmlns=""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xmlns=""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380,260</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16,369</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主な増加要因は、物件費や普通建設事業費の増加によるものである。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60,631</a:t>
          </a:r>
          <a:r>
            <a:rPr kumimoji="1" lang="ja-JP" altLang="en-US" sz="1300">
              <a:latin typeface="ＭＳ Ｐゴシック" panose="020B0600070205080204" pitchFamily="50" charset="-128"/>
              <a:ea typeface="ＭＳ Ｐゴシック" panose="020B0600070205080204" pitchFamily="50" charset="-128"/>
            </a:rPr>
            <a:t>円で、過去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年で最も大きい数値であるが、給食費の無償化や基幹系システムの使用料の増が影響しており、今後も横ばいで推移することが想定される。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普通建設事業費は一人当たり</a:t>
          </a:r>
          <a:r>
            <a:rPr kumimoji="1" lang="en-US" altLang="ja-JP" sz="1300">
              <a:latin typeface="ＭＳ Ｐゴシック" panose="020B0600070205080204" pitchFamily="50" charset="-128"/>
              <a:ea typeface="ＭＳ Ｐゴシック" panose="020B0600070205080204" pitchFamily="50" charset="-128"/>
            </a:rPr>
            <a:t>48,183</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年度に次いで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大きい数値であり、阿左美駅周辺整備事業や防災情報伝達システム整備事業等の大型公共事業、老朽化に伴う公共施設等の保全のため大規模改修を実施したことによるものである。なお、施設の大規模改修を実施したことに伴い、維持補修費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今後も、新設小学校の建設や指定避難所の環境整備など大規模公共事業が続くことから、住民一人当たりの経費は増大することが見込まれる。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50,353
49,613
208.42
20,487,558
19,147,229
916,012
11,572,531
14,466,192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127889</xdr:rowOff>
    </xdr:from>
    <xdr:to>
      <xdr:col>24</xdr:col>
      <xdr:colOff>63500</xdr:colOff>
      <xdr:row>34</xdr:row>
      <xdr:rowOff>140081</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957189"/>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64643</xdr:rowOff>
    </xdr:from>
    <xdr:to>
      <xdr:col>19</xdr:col>
      <xdr:colOff>177800</xdr:colOff>
      <xdr:row>34</xdr:row>
      <xdr:rowOff>140081</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893943"/>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64643</xdr:rowOff>
    </xdr:from>
    <xdr:to>
      <xdr:col>15</xdr:col>
      <xdr:colOff>50800</xdr:colOff>
      <xdr:row>34</xdr:row>
      <xdr:rowOff>93599</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589394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156845</xdr:rowOff>
    </xdr:from>
    <xdr:to>
      <xdr:col>10</xdr:col>
      <xdr:colOff>114300</xdr:colOff>
      <xdr:row>34</xdr:row>
      <xdr:rowOff>93599</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814695"/>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77089</xdr:rowOff>
    </xdr:from>
    <xdr:to>
      <xdr:col>24</xdr:col>
      <xdr:colOff>114300</xdr:colOff>
      <xdr:row>35</xdr:row>
      <xdr:rowOff>7239</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9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99966</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7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89281</xdr:rowOff>
    </xdr:from>
    <xdr:to>
      <xdr:col>20</xdr:col>
      <xdr:colOff>38100</xdr:colOff>
      <xdr:row>35</xdr:row>
      <xdr:rowOff>19431</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9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35958</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69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13843</xdr:rowOff>
    </xdr:from>
    <xdr:to>
      <xdr:col>15</xdr:col>
      <xdr:colOff>101600</xdr:colOff>
      <xdr:row>34</xdr:row>
      <xdr:rowOff>115443</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84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131970</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61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42799</xdr:rowOff>
    </xdr:from>
    <xdr:to>
      <xdr:col>10</xdr:col>
      <xdr:colOff>165100</xdr:colOff>
      <xdr:row>34</xdr:row>
      <xdr:rowOff>144399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8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160926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64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106045</xdr:rowOff>
    </xdr:from>
    <xdr:to>
      <xdr:col>6</xdr:col>
      <xdr:colOff>38100</xdr:colOff>
      <xdr:row>34</xdr:row>
      <xdr:rowOff>36195</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7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52722</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53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xmlns=""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xmlns=""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xmlns=""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101263</xdr:rowOff>
    </xdr:from>
    <xdr:to>
      <xdr:col>24</xdr:col>
      <xdr:colOff>63500</xdr:colOff>
      <xdr:row>57</xdr:row>
      <xdr:rowOff>142096</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flipV="1">
          <a:off x="3797300" y="9873913"/>
          <a:ext cx="838200" cy="4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a:extLst>
            <a:ext uri="{FF2B5EF4-FFF2-40B4-BE49-F238E27FC236}">
              <a16:creationId xmlns:a16="http://schemas.microsoft.com/office/drawing/2014/main" xmlns="" id="{00000000-0008-0000-0700-000075000000}"/>
            </a:ext>
          </a:extLst>
        </xdr:cNvPr>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142096</xdr:rowOff>
    </xdr:from>
    <xdr:to>
      <xdr:col>19</xdr:col>
      <xdr:colOff>177800</xdr:colOff>
      <xdr:row>57</xdr:row>
      <xdr:rowOff>142187</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2908300" y="991474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142187</xdr:rowOff>
    </xdr:from>
    <xdr:to>
      <xdr:col>15</xdr:col>
      <xdr:colOff>50800</xdr:colOff>
      <xdr:row>57</xdr:row>
      <xdr:rowOff>143549</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019300" y="9914837"/>
          <a:ext cx="8890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122637</xdr:rowOff>
    </xdr:from>
    <xdr:to>
      <xdr:col>10</xdr:col>
      <xdr:colOff>114300</xdr:colOff>
      <xdr:row>57</xdr:row>
      <xdr:rowOff>143549</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1130300" y="9895287"/>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50463</xdr:rowOff>
    </xdr:from>
    <xdr:to>
      <xdr:col>24</xdr:col>
      <xdr:colOff>114300</xdr:colOff>
      <xdr:row>57</xdr:row>
      <xdr:rowOff>152063</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4584700" y="98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136840</xdr:rowOff>
    </xdr:from>
    <xdr:ext cx="534377" cy="259045"/>
    <xdr:sp macro="" textlink="">
      <xdr:nvSpPr>
        <xdr:cNvPr id="136" name="総務費該当値テキスト">
          <a:extLst>
            <a:ext uri="{FF2B5EF4-FFF2-40B4-BE49-F238E27FC236}">
              <a16:creationId xmlns:a16="http://schemas.microsoft.com/office/drawing/2014/main" xmlns="" id="{00000000-0008-0000-0700-000088000000}"/>
            </a:ext>
          </a:extLst>
        </xdr:cNvPr>
        <xdr:cNvSpPr txBox="1"/>
      </xdr:nvSpPr>
      <xdr:spPr>
        <a:xfrm>
          <a:off x="4686300" y="973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91296</xdr:rowOff>
    </xdr:from>
    <xdr:to>
      <xdr:col>20</xdr:col>
      <xdr:colOff>38100</xdr:colOff>
      <xdr:row>58</xdr:row>
      <xdr:rowOff>21446</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3746500" y="986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12573</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530111" y="995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91387</xdr:rowOff>
    </xdr:from>
    <xdr:to>
      <xdr:col>15</xdr:col>
      <xdr:colOff>101600</xdr:colOff>
      <xdr:row>58</xdr:row>
      <xdr:rowOff>21537</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2857500" y="986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12664</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2641111" y="99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92749</xdr:rowOff>
    </xdr:from>
    <xdr:to>
      <xdr:col>10</xdr:col>
      <xdr:colOff>165100</xdr:colOff>
      <xdr:row>58</xdr:row>
      <xdr:rowOff>22899</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968500" y="98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14026</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1752111" y="995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71837</xdr:rowOff>
    </xdr:from>
    <xdr:to>
      <xdr:col>6</xdr:col>
      <xdr:colOff>38100</xdr:colOff>
      <xdr:row>58</xdr:row>
      <xdr:rowOff>1987</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079500" y="984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164564</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863111" y="993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32345</xdr:rowOff>
    </xdr:from>
    <xdr:to>
      <xdr:col>24</xdr:col>
      <xdr:colOff>63500</xdr:colOff>
      <xdr:row>76</xdr:row>
      <xdr:rowOff>50099</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3797300" y="13062545"/>
          <a:ext cx="8382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32345</xdr:rowOff>
    </xdr:from>
    <xdr:to>
      <xdr:col>19</xdr:col>
      <xdr:colOff>177800</xdr:colOff>
      <xdr:row>76</xdr:row>
      <xdr:rowOff>51330</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062545"/>
          <a:ext cx="889000" cy="1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38571</xdr:rowOff>
    </xdr:from>
    <xdr:to>
      <xdr:col>15</xdr:col>
      <xdr:colOff>50800</xdr:colOff>
      <xdr:row>76</xdr:row>
      <xdr:rowOff>51330</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2019300" y="13068771"/>
          <a:ext cx="889000" cy="1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38571</xdr:rowOff>
    </xdr:from>
    <xdr:to>
      <xdr:col>10</xdr:col>
      <xdr:colOff>114300</xdr:colOff>
      <xdr:row>76</xdr:row>
      <xdr:rowOff>133897</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068771"/>
          <a:ext cx="8890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170749</xdr:rowOff>
    </xdr:from>
    <xdr:to>
      <xdr:col>24</xdr:col>
      <xdr:colOff>114300</xdr:colOff>
      <xdr:row>76</xdr:row>
      <xdr:rowOff>100899</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02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149176</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00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152995</xdr:rowOff>
    </xdr:from>
    <xdr:to>
      <xdr:col>20</xdr:col>
      <xdr:colOff>38100</xdr:colOff>
      <xdr:row>76</xdr:row>
      <xdr:rowOff>83145</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01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99672</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78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530</xdr:rowOff>
    </xdr:from>
    <xdr:to>
      <xdr:col>15</xdr:col>
      <xdr:colOff>101600</xdr:colOff>
      <xdr:row>76</xdr:row>
      <xdr:rowOff>102130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0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118656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28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159221</xdr:rowOff>
    </xdr:from>
    <xdr:to>
      <xdr:col>10</xdr:col>
      <xdr:colOff>165100</xdr:colOff>
      <xdr:row>76</xdr:row>
      <xdr:rowOff>89371</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01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80498</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11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83097</xdr:rowOff>
    </xdr:from>
    <xdr:to>
      <xdr:col>6</xdr:col>
      <xdr:colOff>38100</xdr:colOff>
      <xdr:row>77</xdr:row>
      <xdr:rowOff>13247</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11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29775</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288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84493</xdr:rowOff>
    </xdr:from>
    <xdr:to>
      <xdr:col>24</xdr:col>
      <xdr:colOff>63500</xdr:colOff>
      <xdr:row>97</xdr:row>
      <xdr:rowOff>120109</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3797300" y="16715143"/>
          <a:ext cx="8382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84493</xdr:rowOff>
    </xdr:from>
    <xdr:to>
      <xdr:col>19</xdr:col>
      <xdr:colOff>177800</xdr:colOff>
      <xdr:row>97</xdr:row>
      <xdr:rowOff>156296</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908300" y="16715143"/>
          <a:ext cx="889000" cy="7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156296</xdr:rowOff>
    </xdr:from>
    <xdr:to>
      <xdr:col>15</xdr:col>
      <xdr:colOff>50800</xdr:colOff>
      <xdr:row>98</xdr:row>
      <xdr:rowOff>30087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019300" y="16786946"/>
          <a:ext cx="889000" cy="4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156021</xdr:rowOff>
    </xdr:from>
    <xdr:to>
      <xdr:col>10</xdr:col>
      <xdr:colOff>114300</xdr:colOff>
      <xdr:row>98</xdr:row>
      <xdr:rowOff>30087</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1130300" y="16786671"/>
          <a:ext cx="889000" cy="4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69309</xdr:rowOff>
    </xdr:from>
    <xdr:to>
      <xdr:col>24</xdr:col>
      <xdr:colOff>114300</xdr:colOff>
      <xdr:row>97</xdr:row>
      <xdr:rowOff>170909</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669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47736</xdr:rowOff>
    </xdr:from>
    <xdr:ext cx="534377"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6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33693</xdr:rowOff>
    </xdr:from>
    <xdr:to>
      <xdr:col>20</xdr:col>
      <xdr:colOff>38100</xdr:colOff>
      <xdr:row>97</xdr:row>
      <xdr:rowOff>135293</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66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126420</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530111" y="1675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105496</xdr:rowOff>
    </xdr:from>
    <xdr:to>
      <xdr:col>15</xdr:col>
      <xdr:colOff>101600</xdr:colOff>
      <xdr:row>98</xdr:row>
      <xdr:rowOff>35646</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73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26773</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41111" y="1682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150737</xdr:rowOff>
    </xdr:from>
    <xdr:to>
      <xdr:col>10</xdr:col>
      <xdr:colOff>165100</xdr:colOff>
      <xdr:row>98</xdr:row>
      <xdr:rowOff>80887</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78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72014</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52111" y="1687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105221</xdr:rowOff>
    </xdr:from>
    <xdr:to>
      <xdr:col>6</xdr:col>
      <xdr:colOff>38100</xdr:colOff>
      <xdr:row>98</xdr:row>
      <xdr:rowOff>35371</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673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26498</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63111" y="1682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xmlns=""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xmlns=""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xmlns=""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21857</xdr:rowOff>
    </xdr:from>
    <xdr:to>
      <xdr:col>55</xdr:col>
      <xdr:colOff>0</xdr:colOff>
      <xdr:row>38</xdr:row>
      <xdr:rowOff>22485</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9639300" y="6536957"/>
          <a:ext cx="8382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a:extLst>
            <a:ext uri="{FF2B5EF4-FFF2-40B4-BE49-F238E27FC236}">
              <a16:creationId xmlns:a16="http://schemas.microsoft.com/office/drawing/2014/main" xmlns="" id="{00000000-0008-0000-0700-00001E010000}"/>
            </a:ext>
          </a:extLst>
        </xdr:cNvPr>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xmlns=""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21799</xdr:rowOff>
    </xdr:from>
    <xdr:to>
      <xdr:col>50</xdr:col>
      <xdr:colOff>114300</xdr:colOff>
      <xdr:row>38</xdr:row>
      <xdr:rowOff>21857</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8750300" y="6536899"/>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xmlns=""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a:extLst>
            <a:ext uri="{FF2B5EF4-FFF2-40B4-BE49-F238E27FC236}">
              <a16:creationId xmlns:a16="http://schemas.microsoft.com/office/drawing/2014/main" xmlns="" id="{00000000-0008-0000-0700-000022010000}"/>
            </a:ext>
          </a:extLst>
        </xdr:cNvPr>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21799</xdr:rowOff>
    </xdr:from>
    <xdr:to>
      <xdr:col>45</xdr:col>
      <xdr:colOff>177800</xdr:colOff>
      <xdr:row>38</xdr:row>
      <xdr:rowOff>22657</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flipV="1">
          <a:off x="7861300" y="6536899"/>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17570</xdr:rowOff>
    </xdr:from>
    <xdr:to>
      <xdr:col>41</xdr:col>
      <xdr:colOff>50800</xdr:colOff>
      <xdr:row>38</xdr:row>
      <xdr:rowOff>22657</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6972300" y="6532670"/>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143135</xdr:rowOff>
    </xdr:from>
    <xdr:to>
      <xdr:col>55</xdr:col>
      <xdr:colOff>50800</xdr:colOff>
      <xdr:row>38</xdr:row>
      <xdr:rowOff>73285</xdr:rowOff>
    </xdr:to>
    <xdr:sp macro="" textlink="">
      <xdr:nvSpPr>
        <xdr:cNvPr id="304" name="楕円 303">
          <a:extLst>
            <a:ext uri="{FF2B5EF4-FFF2-40B4-BE49-F238E27FC236}">
              <a16:creationId xmlns:a16="http://schemas.microsoft.com/office/drawing/2014/main" xmlns="" id="{00000000-0008-0000-0700-000030010000}"/>
            </a:ext>
          </a:extLst>
        </xdr:cNvPr>
        <xdr:cNvSpPr/>
      </xdr:nvSpPr>
      <xdr:spPr>
        <a:xfrm>
          <a:off x="10426700" y="64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58062</xdr:rowOff>
    </xdr:from>
    <xdr:ext cx="313932" cy="259045"/>
    <xdr:sp macro="" textlink="">
      <xdr:nvSpPr>
        <xdr:cNvPr id="305" name="労働費該当値テキスト">
          <a:extLst>
            <a:ext uri="{FF2B5EF4-FFF2-40B4-BE49-F238E27FC236}">
              <a16:creationId xmlns:a16="http://schemas.microsoft.com/office/drawing/2014/main" xmlns="" id="{00000000-0008-0000-0700-000031010000}"/>
            </a:ext>
          </a:extLst>
        </xdr:cNvPr>
        <xdr:cNvSpPr txBox="1"/>
      </xdr:nvSpPr>
      <xdr:spPr>
        <a:xfrm>
          <a:off x="10528300" y="6401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142507</xdr:rowOff>
    </xdr:from>
    <xdr:to>
      <xdr:col>50</xdr:col>
      <xdr:colOff>165100</xdr:colOff>
      <xdr:row>38</xdr:row>
      <xdr:rowOff>72657</xdr:rowOff>
    </xdr:to>
    <xdr:sp macro="" textlink="">
      <xdr:nvSpPr>
        <xdr:cNvPr id="306" name="楕円 305">
          <a:extLst>
            <a:ext uri="{FF2B5EF4-FFF2-40B4-BE49-F238E27FC236}">
              <a16:creationId xmlns:a16="http://schemas.microsoft.com/office/drawing/2014/main" xmlns="" id="{00000000-0008-0000-0700-000032010000}"/>
            </a:ext>
          </a:extLst>
        </xdr:cNvPr>
        <xdr:cNvSpPr/>
      </xdr:nvSpPr>
      <xdr:spPr>
        <a:xfrm>
          <a:off x="9588500" y="64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63784</xdr:rowOff>
    </xdr:from>
    <xdr:ext cx="313932"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82333" y="6578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142449</xdr:rowOff>
    </xdr:from>
    <xdr:to>
      <xdr:col>46</xdr:col>
      <xdr:colOff>38100</xdr:colOff>
      <xdr:row>38</xdr:row>
      <xdr:rowOff>72599</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8699500" y="64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63726</xdr:rowOff>
    </xdr:from>
    <xdr:ext cx="313932"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8593333" y="6578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143307</xdr:rowOff>
    </xdr:from>
    <xdr:to>
      <xdr:col>41</xdr:col>
      <xdr:colOff>101600</xdr:colOff>
      <xdr:row>38</xdr:row>
      <xdr:rowOff>73457</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7810500" y="6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64584</xdr:rowOff>
    </xdr:from>
    <xdr:ext cx="313932"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704333" y="6579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138221</xdr:rowOff>
    </xdr:from>
    <xdr:to>
      <xdr:col>36</xdr:col>
      <xdr:colOff>165100</xdr:colOff>
      <xdr:row>38</xdr:row>
      <xdr:rowOff>68371</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6921500" y="648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59497</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3017" y="6574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xmlns=""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xmlns=""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xmlns=""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130937</xdr:rowOff>
    </xdr:from>
    <xdr:to>
      <xdr:col>55</xdr:col>
      <xdr:colOff>0</xdr:colOff>
      <xdr:row>58</xdr:row>
      <xdr:rowOff>153253</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9639300" y="10075037"/>
          <a:ext cx="8382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a:extLst>
            <a:ext uri="{FF2B5EF4-FFF2-40B4-BE49-F238E27FC236}">
              <a16:creationId xmlns:a16="http://schemas.microsoft.com/office/drawing/2014/main" xmlns="" id="{00000000-0008-0000-0700-000059010000}"/>
            </a:ext>
          </a:extLst>
        </xdr:cNvPr>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xmlns=""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141942</xdr:rowOff>
    </xdr:from>
    <xdr:to>
      <xdr:col>50</xdr:col>
      <xdr:colOff>114300</xdr:colOff>
      <xdr:row>58</xdr:row>
      <xdr:rowOff>153253</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8750300" y="10086042"/>
          <a:ext cx="889000" cy="1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141942</xdr:rowOff>
    </xdr:from>
    <xdr:to>
      <xdr:col>45</xdr:col>
      <xdr:colOff>177800</xdr:colOff>
      <xdr:row>58</xdr:row>
      <xdr:rowOff>148202</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7861300" y="10086042"/>
          <a:ext cx="8890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81864</xdr:rowOff>
    </xdr:from>
    <xdr:to>
      <xdr:col>41</xdr:col>
      <xdr:colOff>50800</xdr:colOff>
      <xdr:row>58</xdr:row>
      <xdr:rowOff>148202</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6972300" y="9854514"/>
          <a:ext cx="889000" cy="23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80137</xdr:rowOff>
    </xdr:from>
    <xdr:to>
      <xdr:col>55</xdr:col>
      <xdr:colOff>50800</xdr:colOff>
      <xdr:row>59</xdr:row>
      <xdr:rowOff>10287</xdr:rowOff>
    </xdr:to>
    <xdr:sp macro="" textlink="">
      <xdr:nvSpPr>
        <xdr:cNvPr id="363" name="楕円 362">
          <a:extLst>
            <a:ext uri="{FF2B5EF4-FFF2-40B4-BE49-F238E27FC236}">
              <a16:creationId xmlns:a16="http://schemas.microsoft.com/office/drawing/2014/main" xmlns="" id="{00000000-0008-0000-0700-00006B010000}"/>
            </a:ext>
          </a:extLst>
        </xdr:cNvPr>
        <xdr:cNvSpPr/>
      </xdr:nvSpPr>
      <xdr:spPr>
        <a:xfrm>
          <a:off x="10426700" y="100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58564</xdr:rowOff>
    </xdr:from>
    <xdr:ext cx="534377" cy="259045"/>
    <xdr:sp macro="" textlink="">
      <xdr:nvSpPr>
        <xdr:cNvPr id="364" name="農林水産業費該当値テキスト">
          <a:extLst>
            <a:ext uri="{FF2B5EF4-FFF2-40B4-BE49-F238E27FC236}">
              <a16:creationId xmlns:a16="http://schemas.microsoft.com/office/drawing/2014/main" xmlns="" id="{00000000-0008-0000-0700-00006C010000}"/>
            </a:ext>
          </a:extLst>
        </xdr:cNvPr>
        <xdr:cNvSpPr txBox="1"/>
      </xdr:nvSpPr>
      <xdr:spPr>
        <a:xfrm>
          <a:off x="10528300" y="100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102453</xdr:rowOff>
    </xdr:from>
    <xdr:to>
      <xdr:col>50</xdr:col>
      <xdr:colOff>165100</xdr:colOff>
      <xdr:row>59</xdr:row>
      <xdr:rowOff>32603</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9588500" y="1004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23730</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372111" y="101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91142</xdr:rowOff>
    </xdr:from>
    <xdr:to>
      <xdr:col>46</xdr:col>
      <xdr:colOff>38100</xdr:colOff>
      <xdr:row>59</xdr:row>
      <xdr:rowOff>21292</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8699500" y="100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12419</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8483111" y="101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97402</xdr:rowOff>
    </xdr:from>
    <xdr:to>
      <xdr:col>41</xdr:col>
      <xdr:colOff>101600</xdr:colOff>
      <xdr:row>59</xdr:row>
      <xdr:rowOff>27552</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7810500" y="100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18679</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594111" y="1013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31064</xdr:rowOff>
    </xdr:from>
    <xdr:to>
      <xdr:col>36</xdr:col>
      <xdr:colOff>165100</xdr:colOff>
      <xdr:row>57</xdr:row>
      <xdr:rowOff>132664</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6921500" y="98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149191</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05111" y="957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xmlns=""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xmlns=""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xmlns=""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79053</xdr:rowOff>
    </xdr:from>
    <xdr:to>
      <xdr:col>55</xdr:col>
      <xdr:colOff>0</xdr:colOff>
      <xdr:row>77</xdr:row>
      <xdr:rowOff>123013</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9639300" y="13280703"/>
          <a:ext cx="838200" cy="4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a:extLst>
            <a:ext uri="{FF2B5EF4-FFF2-40B4-BE49-F238E27FC236}">
              <a16:creationId xmlns:a16="http://schemas.microsoft.com/office/drawing/2014/main" xmlns="" id="{00000000-0008-0000-0700-000090010000}"/>
            </a:ext>
          </a:extLst>
        </xdr:cNvPr>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xmlns=""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85841</xdr:rowOff>
    </xdr:from>
    <xdr:to>
      <xdr:col>50</xdr:col>
      <xdr:colOff>114300</xdr:colOff>
      <xdr:row>77</xdr:row>
      <xdr:rowOff>123013</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8750300" y="13287491"/>
          <a:ext cx="889000" cy="3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82778</xdr:rowOff>
    </xdr:from>
    <xdr:to>
      <xdr:col>45</xdr:col>
      <xdr:colOff>177800</xdr:colOff>
      <xdr:row>77</xdr:row>
      <xdr:rowOff>85841</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7861300" y="13284428"/>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135128</xdr:rowOff>
    </xdr:from>
    <xdr:to>
      <xdr:col>41</xdr:col>
      <xdr:colOff>50800</xdr:colOff>
      <xdr:row>77</xdr:row>
      <xdr:rowOff>82778</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6972300" y="13165328"/>
          <a:ext cx="889000" cy="1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28253</xdr:rowOff>
    </xdr:from>
    <xdr:to>
      <xdr:col>55</xdr:col>
      <xdr:colOff>50800</xdr:colOff>
      <xdr:row>77</xdr:row>
      <xdr:rowOff>129853</xdr:rowOff>
    </xdr:to>
    <xdr:sp macro="" textlink="">
      <xdr:nvSpPr>
        <xdr:cNvPr id="418" name="楕円 417">
          <a:extLst>
            <a:ext uri="{FF2B5EF4-FFF2-40B4-BE49-F238E27FC236}">
              <a16:creationId xmlns:a16="http://schemas.microsoft.com/office/drawing/2014/main" xmlns="" id="{00000000-0008-0000-0700-0000A2010000}"/>
            </a:ext>
          </a:extLst>
        </xdr:cNvPr>
        <xdr:cNvSpPr/>
      </xdr:nvSpPr>
      <xdr:spPr>
        <a:xfrm>
          <a:off x="10426700" y="132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6680</xdr:rowOff>
    </xdr:from>
    <xdr:ext cx="534377" cy="259045"/>
    <xdr:sp macro="" textlink="">
      <xdr:nvSpPr>
        <xdr:cNvPr id="419" name="商工費該当値テキスト">
          <a:extLst>
            <a:ext uri="{FF2B5EF4-FFF2-40B4-BE49-F238E27FC236}">
              <a16:creationId xmlns:a16="http://schemas.microsoft.com/office/drawing/2014/main" xmlns="" id="{00000000-0008-0000-0700-0000A3010000}"/>
            </a:ext>
          </a:extLst>
        </xdr:cNvPr>
        <xdr:cNvSpPr txBox="1"/>
      </xdr:nvSpPr>
      <xdr:spPr>
        <a:xfrm>
          <a:off x="10528300" y="1320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72213</xdr:rowOff>
    </xdr:from>
    <xdr:to>
      <xdr:col>50</xdr:col>
      <xdr:colOff>165100</xdr:colOff>
      <xdr:row>78</xdr:row>
      <xdr:rowOff>2363</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9588500" y="132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164940</xdr:rowOff>
    </xdr:from>
    <xdr:ext cx="469744"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04428" y="1336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35041</xdr:rowOff>
    </xdr:from>
    <xdr:to>
      <xdr:col>46</xdr:col>
      <xdr:colOff>38100</xdr:colOff>
      <xdr:row>77</xdr:row>
      <xdr:rowOff>136641</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8699500" y="132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127768</xdr:rowOff>
    </xdr:from>
    <xdr:ext cx="469744"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8515428" y="1332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31978</xdr:rowOff>
    </xdr:from>
    <xdr:to>
      <xdr:col>41</xdr:col>
      <xdr:colOff>101600</xdr:colOff>
      <xdr:row>77</xdr:row>
      <xdr:rowOff>133578</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7810500" y="132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124705</xdr:rowOff>
    </xdr:from>
    <xdr:ext cx="469744"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26428" y="1332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84328</xdr:rowOff>
    </xdr:from>
    <xdr:to>
      <xdr:col>36</xdr:col>
      <xdr:colOff>165100</xdr:colOff>
      <xdr:row>77</xdr:row>
      <xdr:rowOff>14478</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6921500" y="1311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31005</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6705111" y="1288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xmlns=""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xmlns=""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xmlns=""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xmlns=""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85674</xdr:rowOff>
    </xdr:from>
    <xdr:to>
      <xdr:col>55</xdr:col>
      <xdr:colOff>0</xdr:colOff>
      <xdr:row>98</xdr:row>
      <xdr:rowOff>108234</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9639300" y="16887774"/>
          <a:ext cx="838200" cy="2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a:extLst>
            <a:ext uri="{FF2B5EF4-FFF2-40B4-BE49-F238E27FC236}">
              <a16:creationId xmlns:a16="http://schemas.microsoft.com/office/drawing/2014/main" xmlns="" id="{00000000-0008-0000-0700-0000C9010000}"/>
            </a:ext>
          </a:extLst>
        </xdr:cNvPr>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84055</xdr:rowOff>
    </xdr:from>
    <xdr:to>
      <xdr:col>50</xdr:col>
      <xdr:colOff>114300</xdr:colOff>
      <xdr:row>98</xdr:row>
      <xdr:rowOff>108234</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8750300" y="16886155"/>
          <a:ext cx="889000" cy="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84055</xdr:rowOff>
    </xdr:from>
    <xdr:to>
      <xdr:col>45</xdr:col>
      <xdr:colOff>177800</xdr:colOff>
      <xdr:row>98</xdr:row>
      <xdr:rowOff>94380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7861300" y="16886155"/>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94380</xdr:rowOff>
    </xdr:from>
    <xdr:to>
      <xdr:col>41</xdr:col>
      <xdr:colOff>50800</xdr:colOff>
      <xdr:row>98</xdr:row>
      <xdr:rowOff>102826</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6972300" y="16896480"/>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34874</xdr:rowOff>
    </xdr:from>
    <xdr:to>
      <xdr:col>55</xdr:col>
      <xdr:colOff>50800</xdr:colOff>
      <xdr:row>98</xdr:row>
      <xdr:rowOff>136474</xdr:rowOff>
    </xdr:to>
    <xdr:sp macro="" textlink="">
      <xdr:nvSpPr>
        <xdr:cNvPr id="475" name="楕円 474">
          <a:extLst>
            <a:ext uri="{FF2B5EF4-FFF2-40B4-BE49-F238E27FC236}">
              <a16:creationId xmlns:a16="http://schemas.microsoft.com/office/drawing/2014/main" xmlns="" id="{00000000-0008-0000-0700-0000DB010000}"/>
            </a:ext>
          </a:extLst>
        </xdr:cNvPr>
        <xdr:cNvSpPr/>
      </xdr:nvSpPr>
      <xdr:spPr>
        <a:xfrm>
          <a:off x="10426700" y="168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a:extLst>
            <a:ext uri="{FF2B5EF4-FFF2-40B4-BE49-F238E27FC236}">
              <a16:creationId xmlns:a16="http://schemas.microsoft.com/office/drawing/2014/main" xmlns="" id="{00000000-0008-0000-0700-0000DC010000}"/>
            </a:ext>
          </a:extLst>
        </xdr:cNvPr>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57434</xdr:rowOff>
    </xdr:from>
    <xdr:to>
      <xdr:col>50</xdr:col>
      <xdr:colOff>165100</xdr:colOff>
      <xdr:row>98</xdr:row>
      <xdr:rowOff>159034</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9588500" y="1685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150161</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95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33255</xdr:rowOff>
    </xdr:from>
    <xdr:to>
      <xdr:col>46</xdr:col>
      <xdr:colOff>38100</xdr:colOff>
      <xdr:row>98</xdr:row>
      <xdr:rowOff>134855</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8699500" y="168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125982</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483111" y="169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43580</xdr:rowOff>
    </xdr:from>
    <xdr:to>
      <xdr:col>41</xdr:col>
      <xdr:colOff>101600</xdr:colOff>
      <xdr:row>98</xdr:row>
      <xdr:rowOff>145180</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7810500" y="1684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136307</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594111" y="1693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52026</xdr:rowOff>
    </xdr:from>
    <xdr:to>
      <xdr:col>36</xdr:col>
      <xdr:colOff>165100</xdr:colOff>
      <xdr:row>98</xdr:row>
      <xdr:rowOff>153626</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6921500" y="168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144753</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6705111" y="1694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xmlns=""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xmlns=""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134122</xdr:rowOff>
    </xdr:from>
    <xdr:to>
      <xdr:col>85</xdr:col>
      <xdr:colOff>127000</xdr:colOff>
      <xdr:row>35</xdr:row>
      <xdr:rowOff>87168</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5481300" y="5963422"/>
          <a:ext cx="838200" cy="12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a:extLst>
            <a:ext uri="{FF2B5EF4-FFF2-40B4-BE49-F238E27FC236}">
              <a16:creationId xmlns:a16="http://schemas.microsoft.com/office/drawing/2014/main" xmlns="" id="{00000000-0008-0000-0700-000001020000}"/>
            </a:ext>
          </a:extLst>
        </xdr:cNvPr>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xmlns=""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87168</xdr:rowOff>
    </xdr:from>
    <xdr:to>
      <xdr:col>81</xdr:col>
      <xdr:colOff>50800</xdr:colOff>
      <xdr:row>36</xdr:row>
      <xdr:rowOff>22017</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4592300" y="6087918"/>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22017</xdr:rowOff>
    </xdr:from>
    <xdr:to>
      <xdr:col>76</xdr:col>
      <xdr:colOff>114300</xdr:colOff>
      <xdr:row>36</xdr:row>
      <xdr:rowOff>121321</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3703300" y="6194217"/>
          <a:ext cx="889000" cy="9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121321</xdr:rowOff>
    </xdr:from>
    <xdr:to>
      <xdr:col>71</xdr:col>
      <xdr:colOff>177800</xdr:colOff>
      <xdr:row>36</xdr:row>
      <xdr:rowOff>150353</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2814300" y="6293521"/>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83322</xdr:rowOff>
    </xdr:from>
    <xdr:to>
      <xdr:col>85</xdr:col>
      <xdr:colOff>177800</xdr:colOff>
      <xdr:row>35</xdr:row>
      <xdr:rowOff>13472</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6268700" y="59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106199</xdr:rowOff>
    </xdr:from>
    <xdr:ext cx="534377" cy="259045"/>
    <xdr:sp macro="" textlink="">
      <xdr:nvSpPr>
        <xdr:cNvPr id="532" name="消防費該当値テキスト">
          <a:extLst>
            <a:ext uri="{FF2B5EF4-FFF2-40B4-BE49-F238E27FC236}">
              <a16:creationId xmlns:a16="http://schemas.microsoft.com/office/drawing/2014/main" xmlns="" id="{00000000-0008-0000-0700-000014020000}"/>
            </a:ext>
          </a:extLst>
        </xdr:cNvPr>
        <xdr:cNvSpPr txBox="1"/>
      </xdr:nvSpPr>
      <xdr:spPr>
        <a:xfrm>
          <a:off x="16370300" y="576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36368</xdr:rowOff>
    </xdr:from>
    <xdr:to>
      <xdr:col>81</xdr:col>
      <xdr:colOff>101600</xdr:colOff>
      <xdr:row>35</xdr:row>
      <xdr:rowOff>137968</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5430500" y="603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154495</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14111" y="581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142667</xdr:rowOff>
    </xdr:from>
    <xdr:to>
      <xdr:col>76</xdr:col>
      <xdr:colOff>165100</xdr:colOff>
      <xdr:row>36</xdr:row>
      <xdr:rowOff>72817</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4541500" y="614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89344</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25111" y="591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70521</xdr:rowOff>
    </xdr:from>
    <xdr:to>
      <xdr:col>72</xdr:col>
      <xdr:colOff>38100</xdr:colOff>
      <xdr:row>37</xdr:row>
      <xdr:rowOff>671</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3652500" y="624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17198</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60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99553</xdr:rowOff>
    </xdr:from>
    <xdr:to>
      <xdr:col>67</xdr:col>
      <xdr:colOff>101600</xdr:colOff>
      <xdr:row>37</xdr:row>
      <xdr:rowOff>29703</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2763500" y="627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46230</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0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xmlns=""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xmlns=""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77847</xdr:rowOff>
    </xdr:from>
    <xdr:to>
      <xdr:col>85</xdr:col>
      <xdr:colOff>127000</xdr:colOff>
      <xdr:row>56</xdr:row>
      <xdr:rowOff>109835</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5481300" y="9679047"/>
          <a:ext cx="838200" cy="3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a:extLst>
            <a:ext uri="{FF2B5EF4-FFF2-40B4-BE49-F238E27FC236}">
              <a16:creationId xmlns:a16="http://schemas.microsoft.com/office/drawing/2014/main" xmlns="" id="{00000000-0008-0000-0700-00003D020000}"/>
            </a:ext>
          </a:extLst>
        </xdr:cNvPr>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11733</xdr:rowOff>
    </xdr:from>
    <xdr:to>
      <xdr:col>81</xdr:col>
      <xdr:colOff>50800</xdr:colOff>
      <xdr:row>56</xdr:row>
      <xdr:rowOff>77847</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4592300" y="9612933"/>
          <a:ext cx="889000" cy="6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11733</xdr:rowOff>
    </xdr:from>
    <xdr:to>
      <xdr:col>76</xdr:col>
      <xdr:colOff>114300</xdr:colOff>
      <xdr:row>56</xdr:row>
      <xdr:rowOff>160634</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3703300" y="9612933"/>
          <a:ext cx="889000" cy="14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97997</xdr:rowOff>
    </xdr:from>
    <xdr:to>
      <xdr:col>71</xdr:col>
      <xdr:colOff>177800</xdr:colOff>
      <xdr:row>56</xdr:row>
      <xdr:rowOff>160634</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2814300" y="9699197"/>
          <a:ext cx="8890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59035</xdr:rowOff>
    </xdr:from>
    <xdr:to>
      <xdr:col>85</xdr:col>
      <xdr:colOff>177800</xdr:colOff>
      <xdr:row>56</xdr:row>
      <xdr:rowOff>160635</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6268700" y="96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37462</xdr:rowOff>
    </xdr:from>
    <xdr:ext cx="534377" cy="259045"/>
    <xdr:sp macro="" textlink="">
      <xdr:nvSpPr>
        <xdr:cNvPr id="592" name="教育費該当値テキスト">
          <a:extLst>
            <a:ext uri="{FF2B5EF4-FFF2-40B4-BE49-F238E27FC236}">
              <a16:creationId xmlns:a16="http://schemas.microsoft.com/office/drawing/2014/main" xmlns="" id="{00000000-0008-0000-0700-000050020000}"/>
            </a:ext>
          </a:extLst>
        </xdr:cNvPr>
        <xdr:cNvSpPr txBox="1"/>
      </xdr:nvSpPr>
      <xdr:spPr>
        <a:xfrm>
          <a:off x="16370300" y="963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27047</xdr:rowOff>
    </xdr:from>
    <xdr:to>
      <xdr:col>81</xdr:col>
      <xdr:colOff>101600</xdr:colOff>
      <xdr:row>56</xdr:row>
      <xdr:rowOff>128647</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5430500" y="962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145174</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14111" y="940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132383</xdr:rowOff>
    </xdr:from>
    <xdr:to>
      <xdr:col>76</xdr:col>
      <xdr:colOff>165100</xdr:colOff>
      <xdr:row>56</xdr:row>
      <xdr:rowOff>62533</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4541500" y="95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79060</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325111" y="93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109834</xdr:rowOff>
    </xdr:from>
    <xdr:to>
      <xdr:col>72</xdr:col>
      <xdr:colOff>38100</xdr:colOff>
      <xdr:row>57</xdr:row>
      <xdr:rowOff>39984</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3652500" y="971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56511</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4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47197</xdr:rowOff>
    </xdr:from>
    <xdr:to>
      <xdr:col>67</xdr:col>
      <xdr:colOff>101600</xdr:colOff>
      <xdr:row>56</xdr:row>
      <xdr:rowOff>148797</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2763500" y="964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165324</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42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xmlns=""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xmlns=""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xmlns=""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37351</xdr:rowOff>
    </xdr:from>
    <xdr:to>
      <xdr:col>85</xdr:col>
      <xdr:colOff>127000</xdr:colOff>
      <xdr:row>79</xdr:row>
      <xdr:rowOff>43205</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5481300" y="13581901"/>
          <a:ext cx="838200" cy="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a16="http://schemas.microsoft.com/office/drawing/2014/main" xmlns="" id="{00000000-0008-0000-0700-000076020000}"/>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43205</xdr:rowOff>
    </xdr:from>
    <xdr:to>
      <xdr:col>81</xdr:col>
      <xdr:colOff>50800</xdr:colOff>
      <xdr:row>79</xdr:row>
      <xdr:rowOff>43714</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4592300" y="13587755"/>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43714</xdr:rowOff>
    </xdr:from>
    <xdr:to>
      <xdr:col>76</xdr:col>
      <xdr:colOff>114300</xdr:colOff>
      <xdr:row>79</xdr:row>
      <xdr:rowOff>43828</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3703300" y="1358826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43828</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flipV="1">
          <a:off x="12814300" y="13588378"/>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158001</xdr:rowOff>
    </xdr:from>
    <xdr:to>
      <xdr:col>85</xdr:col>
      <xdr:colOff>177800</xdr:colOff>
      <xdr:row>79</xdr:row>
      <xdr:rowOff>88151</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6268700" y="1353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378565" cy="259045"/>
    <xdr:sp macro="" textlink="">
      <xdr:nvSpPr>
        <xdr:cNvPr id="649" name="災害復旧費該当値テキスト">
          <a:extLst>
            <a:ext uri="{FF2B5EF4-FFF2-40B4-BE49-F238E27FC236}">
              <a16:creationId xmlns:a16="http://schemas.microsoft.com/office/drawing/2014/main" xmlns="" id="{00000000-0008-0000-0700-000089020000}"/>
            </a:ext>
          </a:extLst>
        </xdr:cNvPr>
        <xdr:cNvSpPr txBox="1"/>
      </xdr:nvSpPr>
      <xdr:spPr>
        <a:xfrm>
          <a:off x="16370300" y="13474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163855</xdr:rowOff>
    </xdr:from>
    <xdr:to>
      <xdr:col>81</xdr:col>
      <xdr:colOff>101600</xdr:colOff>
      <xdr:row>79</xdr:row>
      <xdr:rowOff>94005</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5430500" y="135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85132</xdr:rowOff>
    </xdr:from>
    <xdr:ext cx="313932"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324333" y="13629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164364</xdr:rowOff>
    </xdr:from>
    <xdr:to>
      <xdr:col>76</xdr:col>
      <xdr:colOff>165100</xdr:colOff>
      <xdr:row>79</xdr:row>
      <xdr:rowOff>94514</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4541500" y="135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85641</xdr:rowOff>
    </xdr:from>
    <xdr:ext cx="313932"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435333" y="13630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164478</xdr:rowOff>
    </xdr:from>
    <xdr:to>
      <xdr:col>72</xdr:col>
      <xdr:colOff>38100</xdr:colOff>
      <xdr:row>79</xdr:row>
      <xdr:rowOff>94628</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3652500" y="135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85755</xdr:rowOff>
    </xdr:from>
    <xdr:ext cx="313932"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546333" y="13630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xmlns=""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xmlns=""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xmlns=""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xdr:rowOff>
    </xdr:from>
    <xdr:to>
      <xdr:col>85</xdr:col>
      <xdr:colOff>127000</xdr:colOff>
      <xdr:row>97</xdr:row>
      <xdr:rowOff>8516</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5481300" y="16630790"/>
          <a:ext cx="8382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a:extLst>
            <a:ext uri="{FF2B5EF4-FFF2-40B4-BE49-F238E27FC236}">
              <a16:creationId xmlns:a16="http://schemas.microsoft.com/office/drawing/2014/main" xmlns="" id="{00000000-0008-0000-0700-0000B1020000}"/>
            </a:ext>
          </a:extLst>
        </xdr:cNvPr>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159702</xdr:rowOff>
    </xdr:from>
    <xdr:to>
      <xdr:col>81</xdr:col>
      <xdr:colOff>50800</xdr:colOff>
      <xdr:row>97</xdr:row>
      <xdr:rowOff>140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4592300" y="16618902"/>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137578</xdr:rowOff>
    </xdr:from>
    <xdr:to>
      <xdr:col>76</xdr:col>
      <xdr:colOff>114300</xdr:colOff>
      <xdr:row>96</xdr:row>
      <xdr:rowOff>159702</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3703300" y="16596778"/>
          <a:ext cx="889000" cy="2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137578</xdr:rowOff>
    </xdr:from>
    <xdr:to>
      <xdr:col>71</xdr:col>
      <xdr:colOff>177800</xdr:colOff>
      <xdr:row>96</xdr:row>
      <xdr:rowOff>148664</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2814300" y="16596778"/>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129166</xdr:rowOff>
    </xdr:from>
    <xdr:to>
      <xdr:col>85</xdr:col>
      <xdr:colOff>177800</xdr:colOff>
      <xdr:row>97</xdr:row>
      <xdr:rowOff>59316</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6268700" y="165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107593</xdr:rowOff>
    </xdr:from>
    <xdr:ext cx="534377" cy="259045"/>
    <xdr:sp macro="" textlink="">
      <xdr:nvSpPr>
        <xdr:cNvPr id="708" name="公債費該当値テキスト">
          <a:extLst>
            <a:ext uri="{FF2B5EF4-FFF2-40B4-BE49-F238E27FC236}">
              <a16:creationId xmlns:a16="http://schemas.microsoft.com/office/drawing/2014/main" xmlns="" id="{00000000-0008-0000-0700-0000C4020000}"/>
            </a:ext>
          </a:extLst>
        </xdr:cNvPr>
        <xdr:cNvSpPr txBox="1"/>
      </xdr:nvSpPr>
      <xdr:spPr>
        <a:xfrm>
          <a:off x="16370300" y="165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120790</xdr:rowOff>
    </xdr:from>
    <xdr:to>
      <xdr:col>81</xdr:col>
      <xdr:colOff>101600</xdr:colOff>
      <xdr:row>97</xdr:row>
      <xdr:rowOff>50940</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5430500" y="165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42067</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67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108902</xdr:rowOff>
    </xdr:from>
    <xdr:to>
      <xdr:col>76</xdr:col>
      <xdr:colOff>165100</xdr:colOff>
      <xdr:row>97</xdr:row>
      <xdr:rowOff>39052</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4541500" y="165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30179</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325111" y="1666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86778</xdr:rowOff>
    </xdr:from>
    <xdr:to>
      <xdr:col>72</xdr:col>
      <xdr:colOff>38100</xdr:colOff>
      <xdr:row>97</xdr:row>
      <xdr:rowOff>16928</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3652500" y="165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8055</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436111" y="1663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97864</xdr:rowOff>
    </xdr:from>
    <xdr:to>
      <xdr:col>67</xdr:col>
      <xdr:colOff>101600</xdr:colOff>
      <xdr:row>97</xdr:row>
      <xdr:rowOff>28014</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2763500" y="1655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19141</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547111" y="1664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xmlns=""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xmlns=""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xmlns=""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xmlns=""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93066</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656300" y="6436716"/>
          <a:ext cx="889000" cy="2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129735</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7017" y="664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xmlns=""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42266</xdr:rowOff>
    </xdr:from>
    <xdr:to>
      <xdr:col>98</xdr:col>
      <xdr:colOff>38100</xdr:colOff>
      <xdr:row>37</xdr:row>
      <xdr:rowOff>143866</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8605500" y="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160393</xdr:rowOff>
    </xdr:from>
    <xdr:ext cx="378565"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467017" y="6161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xmlns=""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xmlns=""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xmlns=""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xmlns=""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141,731</a:t>
          </a:r>
          <a:r>
            <a:rPr kumimoji="1" lang="ja-JP" altLang="en-US" sz="1300">
              <a:latin typeface="ＭＳ Ｐゴシック" panose="020B0600070205080204" pitchFamily="50" charset="-128"/>
              <a:ea typeface="ＭＳ Ｐゴシック" panose="020B0600070205080204" pitchFamily="50" charset="-128"/>
            </a:rPr>
            <a:t>円であり、対象児童数の減少に伴い児童手当が減少したことなどにより前年度より</a:t>
          </a:r>
          <a:r>
            <a:rPr kumimoji="1" lang="en-US" altLang="ja-JP" sz="1300">
              <a:latin typeface="ＭＳ Ｐゴシック" panose="020B0600070205080204" pitchFamily="50" charset="-128"/>
              <a:ea typeface="ＭＳ Ｐゴシック" panose="020B0600070205080204" pitchFamily="50" charset="-128"/>
            </a:rPr>
            <a:t>1,631</a:t>
          </a:r>
          <a:r>
            <a:rPr kumimoji="1" lang="ja-JP" altLang="en-US" sz="1300">
              <a:latin typeface="ＭＳ Ｐゴシック" panose="020B0600070205080204" pitchFamily="50" charset="-128"/>
              <a:ea typeface="ＭＳ Ｐゴシック" panose="020B0600070205080204" pitchFamily="50" charset="-128"/>
            </a:rPr>
            <a:t>円減少しているものの、歳出決算額のうち最も割合が大きく、約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50,829</a:t>
          </a:r>
          <a:r>
            <a:rPr kumimoji="1" lang="ja-JP" altLang="en-US" sz="1300">
              <a:latin typeface="ＭＳ Ｐゴシック" panose="020B0600070205080204" pitchFamily="50" charset="-128"/>
              <a:ea typeface="ＭＳ Ｐゴシック" panose="020B0600070205080204" pitchFamily="50" charset="-128"/>
            </a:rPr>
            <a:t>円であり、前年度に完成した史跡西鹿田中島遺跡整備工事のための事業費が皆減となったことにより、前年度より減少した。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25,122</a:t>
          </a:r>
          <a:r>
            <a:rPr kumimoji="1" lang="ja-JP" altLang="en-US" sz="1300">
              <a:latin typeface="ＭＳ Ｐゴシック" panose="020B0600070205080204" pitchFamily="50" charset="-128"/>
              <a:ea typeface="ＭＳ Ｐゴシック" panose="020B0600070205080204" pitchFamily="50" charset="-128"/>
            </a:rPr>
            <a:t>円であり、増加傾向にある。また、類似団体平均を大きく上回っており、その差は年々大きく開いている。その要因として、防災情報伝達システムの整備や指定避難所の空調設置工事の大型事業を実施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公債費については類似団体平均を大きく下回り、ほぼ横ばいで推移しているが、近年の大規模公共事業の財源として地方債を活用していることから、今後、増加傾向に転じる見込みである。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群馬県みどり市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財政調整基金は、普通交付税の合併算定替えによる縮減の影響や学校給食費の無償化に伴う財源不足に対応するため、令和元年度には約</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億円を取り崩したことから、標準財政規模比では</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ポイントの減となった。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実質収支額は、適正な時期で事業費の補正対応をするなどして、前年度より</a:t>
          </a:r>
          <a:r>
            <a:rPr kumimoji="1" lang="en-US" altLang="ja-JP" sz="1400">
              <a:latin typeface="ＭＳ ゴシック" pitchFamily="49" charset="-128"/>
              <a:ea typeface="ＭＳ ゴシック" pitchFamily="49" charset="-128"/>
            </a:rPr>
            <a:t>0.88</a:t>
          </a:r>
          <a:r>
            <a:rPr kumimoji="1" lang="ja-JP" altLang="en-US" sz="1400">
              <a:latin typeface="ＭＳ ゴシック" pitchFamily="49" charset="-128"/>
              <a:ea typeface="ＭＳ ゴシック" pitchFamily="49" charset="-128"/>
            </a:rPr>
            <a:t>ポイント抑制できたが、依然</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％以上であるため更なる比率の抑制を目指す。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群馬県みどり市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全会計で実質収支（資金余剰）は黒字を維持している。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国民健康保険（事業勘定）特別会計では、保険税収入の減少や医療給付費の増加などにより平成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年度には一般会計からの基準外借入を行った経緯があるが、平成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年度の税制改正により基準外借入が不要となっている。今後も財源不足にならないように状況を見極め、必要に応じて税制改正等を検討する。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では、今後、普通交付税における合併算定替の特例措置が終了することや、新型コロナウイルス感染症の影響による税収の減などにより歳入の減が見込まれている。一方で、少子高齢化の進展による社会保障関係経費や、大型公共事業の財源として発行した地方債の償還額が増加することにより、これまで以上に厳しい財政状況となることが見込ま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そのため、事務事業の総点検や自主財源の確保などの新たな取り組みにより財政構造の弾力化を確保し、健全な財政運営を図る。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20487558</v>
      </c>
      <c r="BO4" s="431"/>
      <c r="BP4" s="431"/>
      <c r="BQ4" s="431"/>
      <c r="BR4" s="431"/>
      <c r="BS4" s="431"/>
      <c r="BT4" s="431"/>
      <c r="BU4" s="432"/>
      <c r="BV4" s="430">
        <v>19724953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7.9</v>
      </c>
      <c r="CU4" s="437"/>
      <c r="CV4" s="437"/>
      <c r="CW4" s="437"/>
      <c r="CX4" s="437"/>
      <c r="CY4" s="437"/>
      <c r="CZ4" s="437"/>
      <c r="DA4" s="438"/>
      <c r="DB4" s="436">
        <v>8.8000000000000007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19147229</v>
      </c>
      <c r="BO5" s="468"/>
      <c r="BP5" s="468"/>
      <c r="BQ5" s="468"/>
      <c r="BR5" s="468"/>
      <c r="BS5" s="468"/>
      <c r="BT5" s="468"/>
      <c r="BU5" s="469"/>
      <c r="BV5" s="467">
        <v>18484552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99.4</v>
      </c>
      <c r="CU5" s="465"/>
      <c r="CV5" s="465"/>
      <c r="CW5" s="465"/>
      <c r="CX5" s="465"/>
      <c r="CY5" s="465"/>
      <c r="CZ5" s="465"/>
      <c r="DA5" s="466"/>
      <c r="DB5" s="464">
        <v>100.9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1340329</v>
      </c>
      <c r="BO6" s="468"/>
      <c r="BP6" s="468"/>
      <c r="BQ6" s="468"/>
      <c r="BR6" s="468"/>
      <c r="BS6" s="468"/>
      <c r="BT6" s="468"/>
      <c r="BU6" s="469"/>
      <c r="BV6" s="467">
        <v>1240401</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104.4</v>
      </c>
      <c r="CU6" s="505"/>
      <c r="CV6" s="505"/>
      <c r="CW6" s="505"/>
      <c r="CX6" s="505"/>
      <c r="CY6" s="505"/>
      <c r="CZ6" s="505"/>
      <c r="DA6" s="506"/>
      <c r="DB6" s="504">
        <v>107.1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424317</v>
      </c>
      <c r="BO7" s="468"/>
      <c r="BP7" s="468"/>
      <c r="BQ7" s="468"/>
      <c r="BR7" s="468"/>
      <c r="BS7" s="468"/>
      <c r="BT7" s="468"/>
      <c r="BU7" s="469"/>
      <c r="BV7" s="467">
        <v>214287</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11572531</v>
      </c>
      <c r="CU7" s="468"/>
      <c r="CV7" s="468"/>
      <c r="CW7" s="468"/>
      <c r="CX7" s="468"/>
      <c r="CY7" s="468"/>
      <c r="CZ7" s="468"/>
      <c r="DA7" s="469"/>
      <c r="DB7" s="467">
        <v>11664109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916012</v>
      </c>
      <c r="BO8" s="468"/>
      <c r="BP8" s="468"/>
      <c r="BQ8" s="468"/>
      <c r="BR8" s="468"/>
      <c r="BS8" s="468"/>
      <c r="BT8" s="468"/>
      <c r="BU8" s="469"/>
      <c r="BV8" s="467">
        <v>1026114</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0.64</v>
      </c>
      <c r="CU8" s="508"/>
      <c r="CV8" s="508"/>
      <c r="CW8" s="508"/>
      <c r="CX8" s="508"/>
      <c r="CY8" s="508"/>
      <c r="CZ8" s="508"/>
      <c r="DA8" s="509"/>
      <c r="DB8" s="507">
        <v>0.64</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50906</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-110102</v>
      </c>
      <c r="BO9" s="468"/>
      <c r="BP9" s="468"/>
      <c r="BQ9" s="468"/>
      <c r="BR9" s="468"/>
      <c r="BS9" s="468"/>
      <c r="BT9" s="468"/>
      <c r="BU9" s="469"/>
      <c r="BV9" s="467">
        <v>77244</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9.1999999999999993</v>
      </c>
      <c r="CU9" s="465"/>
      <c r="CV9" s="465"/>
      <c r="CW9" s="465"/>
      <c r="CX9" s="465"/>
      <c r="CY9" s="465"/>
      <c r="CZ9" s="465"/>
      <c r="DA9" s="466"/>
      <c r="DB9" s="464">
        <v>9.5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51899</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16373</v>
      </c>
      <c r="BO10" s="468"/>
      <c r="BP10" s="468"/>
      <c r="BQ10" s="468"/>
      <c r="BR10" s="468"/>
      <c r="BS10" s="468"/>
      <c r="BT10" s="468"/>
      <c r="BU10" s="469"/>
      <c r="BV10" s="467">
        <v>25993</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105</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50353</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1043010</v>
      </c>
      <c r="BO12" s="468"/>
      <c r="BP12" s="468"/>
      <c r="BQ12" s="468"/>
      <c r="BR12" s="468"/>
      <c r="BS12" s="468"/>
      <c r="BT12" s="468"/>
      <c r="BU12" s="469"/>
      <c r="BV12" s="467">
        <v>981310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49613</v>
      </c>
      <c r="S13" s="552"/>
      <c r="T13" s="552"/>
      <c r="U13" s="552"/>
      <c r="V13" s="553"/>
      <c r="W13" s="483" t="s">
        <v>140</v>
      </c>
      <c r="X13" s="484"/>
      <c r="Y13" s="484"/>
      <c r="Z13" s="484"/>
      <c r="AA13" s="484"/>
      <c r="AB13" s="474"/>
      <c r="AC13" s="518">
        <v>1147</v>
      </c>
      <c r="AD13" s="519"/>
      <c r="AE13" s="519"/>
      <c r="AF13" s="519"/>
      <c r="AG13" s="561"/>
      <c r="AH13" s="518">
        <v>1270</v>
      </c>
      <c r="AI13" s="519"/>
      <c r="AJ13" s="519"/>
      <c r="AK13" s="519"/>
      <c r="AL13" s="520"/>
      <c r="AM13" s="496" t="s">
        <v>141</v>
      </c>
      <c r="AN13" s="497"/>
      <c r="AO13" s="497"/>
      <c r="AP13" s="497"/>
      <c r="AQ13" s="497"/>
      <c r="AR13" s="497"/>
      <c r="AS13" s="497"/>
      <c r="AT13" s="498"/>
      <c r="AU13" s="499" t="s">
        <v>105</v>
      </c>
      <c r="AV13" s="500"/>
      <c r="AW13" s="500"/>
      <c r="AX13" s="500"/>
      <c r="AY13" s="501" t="s">
        <v>142</v>
      </c>
      <c r="AZ13" s="502"/>
      <c r="BA13" s="502"/>
      <c r="BB13" s="502"/>
      <c r="BC13" s="502"/>
      <c r="BD13" s="502"/>
      <c r="BE13" s="502"/>
      <c r="BF13" s="502"/>
      <c r="BG13" s="502"/>
      <c r="BH13" s="502"/>
      <c r="BI13" s="502"/>
      <c r="BJ13" s="502"/>
      <c r="BK13" s="502"/>
      <c r="BL13" s="502"/>
      <c r="BM13" s="503"/>
      <c r="BN13" s="467">
        <v>-1136739</v>
      </c>
      <c r="BO13" s="468"/>
      <c r="BP13" s="468"/>
      <c r="BQ13" s="468"/>
      <c r="BR13" s="468"/>
      <c r="BS13" s="468"/>
      <c r="BT13" s="468"/>
      <c r="BU13" s="469"/>
      <c r="BV13" s="467">
        <v>-878073</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3.7</v>
      </c>
      <c r="CU13" s="465"/>
      <c r="CV13" s="465"/>
      <c r="CW13" s="465"/>
      <c r="CX13" s="465"/>
      <c r="CY13" s="465"/>
      <c r="CZ13" s="465"/>
      <c r="DA13" s="466"/>
      <c r="DB13" s="464">
        <v>3.8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50797</v>
      </c>
      <c r="S14" s="552"/>
      <c r="T14" s="552"/>
      <c r="U14" s="552"/>
      <c r="V14" s="553"/>
      <c r="W14" s="457"/>
      <c r="X14" s="458"/>
      <c r="Y14" s="458"/>
      <c r="Z14" s="458"/>
      <c r="AA14" s="458"/>
      <c r="AB14" s="447"/>
      <c r="AC14" s="554">
        <v>4.5999999999999996</v>
      </c>
      <c r="AD14" s="555"/>
      <c r="AE14" s="555"/>
      <c r="AF14" s="555"/>
      <c r="AG14" s="556"/>
      <c r="AH14" s="554">
        <v>5.0999999999999996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127</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50033</v>
      </c>
      <c r="S15" s="552"/>
      <c r="T15" s="552"/>
      <c r="U15" s="552"/>
      <c r="V15" s="553"/>
      <c r="W15" s="483" t="s">
        <v>146</v>
      </c>
      <c r="X15" s="484"/>
      <c r="Y15" s="484"/>
      <c r="Z15" s="484"/>
      <c r="AA15" s="484"/>
      <c r="AB15" s="474"/>
      <c r="AC15" s="518">
        <v>8958</v>
      </c>
      <c r="AD15" s="519"/>
      <c r="AE15" s="519"/>
      <c r="AF15" s="519"/>
      <c r="AG15" s="561"/>
      <c r="AH15" s="518">
        <v>8964</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5847303</v>
      </c>
      <c r="BO15" s="431"/>
      <c r="BP15" s="431"/>
      <c r="BQ15" s="431"/>
      <c r="BR15" s="431"/>
      <c r="BS15" s="431"/>
      <c r="BT15" s="431"/>
      <c r="BU15" s="432"/>
      <c r="BV15" s="430">
        <v>5850432</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35.799999999999997</v>
      </c>
      <c r="AD16" s="555"/>
      <c r="AE16" s="555"/>
      <c r="AF16" s="555"/>
      <c r="AG16" s="556"/>
      <c r="AH16" s="554">
        <v>35.799999999999997</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9241214</v>
      </c>
      <c r="BO16" s="468"/>
      <c r="BP16" s="468"/>
      <c r="BQ16" s="468"/>
      <c r="BR16" s="468"/>
      <c r="BS16" s="468"/>
      <c r="BT16" s="468"/>
      <c r="BU16" s="469"/>
      <c r="BV16" s="467">
        <v>9090415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14888</v>
      </c>
      <c r="AD17" s="519"/>
      <c r="AE17" s="519"/>
      <c r="AF17" s="519"/>
      <c r="AG17" s="561"/>
      <c r="AH17" s="518">
        <v>14822</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7429579</v>
      </c>
      <c r="BO17" s="468"/>
      <c r="BP17" s="468"/>
      <c r="BQ17" s="468"/>
      <c r="BR17" s="468"/>
      <c r="BS17" s="468"/>
      <c r="BT17" s="468"/>
      <c r="BU17" s="469"/>
      <c r="BV17" s="467">
        <v>7433677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208.42</v>
      </c>
      <c r="M18" s="583"/>
      <c r="N18" s="583"/>
      <c r="O18" s="583"/>
      <c r="P18" s="583"/>
      <c r="Q18" s="583"/>
      <c r="R18" s="584"/>
      <c r="S18" s="584"/>
      <c r="T18" s="584"/>
      <c r="U18" s="584"/>
      <c r="V18" s="585"/>
      <c r="W18" s="485"/>
      <c r="X18" s="486"/>
      <c r="Y18" s="486"/>
      <c r="Z18" s="486"/>
      <c r="AA18" s="486"/>
      <c r="AB18" s="477"/>
      <c r="AC18" s="586">
        <v>59.6</v>
      </c>
      <c r="AD18" s="587"/>
      <c r="AE18" s="587"/>
      <c r="AF18" s="587"/>
      <c r="AG18" s="588"/>
      <c r="AH18" s="586">
        <v>59.2</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11986332</v>
      </c>
      <c r="BO18" s="468"/>
      <c r="BP18" s="468"/>
      <c r="BQ18" s="468"/>
      <c r="BR18" s="468"/>
      <c r="BS18" s="468"/>
      <c r="BT18" s="468"/>
      <c r="BU18" s="469"/>
      <c r="BV18" s="467">
        <v>12203996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244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14279110</v>
      </c>
      <c r="BO19" s="468"/>
      <c r="BP19" s="468"/>
      <c r="BQ19" s="468"/>
      <c r="BR19" s="468"/>
      <c r="BS19" s="468"/>
      <c r="BT19" s="468"/>
      <c r="BU19" s="469"/>
      <c r="BV19" s="467">
        <v>14224955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18867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14466192</v>
      </c>
      <c r="BO23" s="468"/>
      <c r="BP23" s="468"/>
      <c r="BQ23" s="468"/>
      <c r="BR23" s="468"/>
      <c r="BS23" s="468"/>
      <c r="BT23" s="468"/>
      <c r="BU23" s="469"/>
      <c r="BV23" s="467">
        <v>14039555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8800</v>
      </c>
      <c r="R24" s="519"/>
      <c r="S24" s="519"/>
      <c r="T24" s="519"/>
      <c r="U24" s="519"/>
      <c r="V24" s="561"/>
      <c r="W24" s="620"/>
      <c r="X24" s="608"/>
      <c r="Y24" s="609"/>
      <c r="Z24" s="517" t="s">
        <v>170</v>
      </c>
      <c r="AA24" s="497"/>
      <c r="AB24" s="497"/>
      <c r="AC24" s="497"/>
      <c r="AD24" s="497"/>
      <c r="AE24" s="497"/>
      <c r="AF24" s="497"/>
      <c r="AG24" s="498"/>
      <c r="AH24" s="518">
        <v>329</v>
      </c>
      <c r="AI24" s="519"/>
      <c r="AJ24" s="519"/>
      <c r="AK24" s="519"/>
      <c r="AL24" s="561"/>
      <c r="AM24" s="518">
        <v>993909</v>
      </c>
      <c r="AN24" s="519"/>
      <c r="AO24" s="519"/>
      <c r="AP24" s="519"/>
      <c r="AQ24" s="519"/>
      <c r="AR24" s="561"/>
      <c r="AS24" s="518">
        <v>3021</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12189974</v>
      </c>
      <c r="BO24" s="468"/>
      <c r="BP24" s="468"/>
      <c r="BQ24" s="468"/>
      <c r="BR24" s="468"/>
      <c r="BS24" s="468"/>
      <c r="BT24" s="468"/>
      <c r="BU24" s="469"/>
      <c r="BV24" s="467">
        <v>11847227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7300</v>
      </c>
      <c r="R25" s="519"/>
      <c r="S25" s="519"/>
      <c r="T25" s="519"/>
      <c r="U25" s="519"/>
      <c r="V25" s="561"/>
      <c r="W25" s="620"/>
      <c r="X25" s="608"/>
      <c r="Y25" s="609"/>
      <c r="Z25" s="517" t="s">
        <v>173</v>
      </c>
      <c r="AA25" s="497"/>
      <c r="AB25" s="497"/>
      <c r="AC25" s="497"/>
      <c r="AD25" s="497"/>
      <c r="AE25" s="497"/>
      <c r="AF25" s="497"/>
      <c r="AG25" s="498"/>
      <c r="AH25" s="518" t="s">
        <v>137</v>
      </c>
      <c r="AI25" s="519"/>
      <c r="AJ25" s="519"/>
      <c r="AK25" s="519"/>
      <c r="AL25" s="561"/>
      <c r="AM25" s="518" t="s">
        <v>128</v>
      </c>
      <c r="AN25" s="519"/>
      <c r="AO25" s="519"/>
      <c r="AP25" s="519"/>
      <c r="AQ25" s="519"/>
      <c r="AR25" s="561"/>
      <c r="AS25" s="518" t="s">
        <v>137</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371037</v>
      </c>
      <c r="BO25" s="431"/>
      <c r="BP25" s="431"/>
      <c r="BQ25" s="431"/>
      <c r="BR25" s="431"/>
      <c r="BS25" s="431"/>
      <c r="BT25" s="431"/>
      <c r="BU25" s="432"/>
      <c r="BV25" s="430">
        <v>1147473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6400</v>
      </c>
      <c r="R26" s="519"/>
      <c r="S26" s="519"/>
      <c r="T26" s="519"/>
      <c r="U26" s="519"/>
      <c r="V26" s="561"/>
      <c r="W26" s="620"/>
      <c r="X26" s="608"/>
      <c r="Y26" s="609"/>
      <c r="Z26" s="517" t="s">
        <v>176</v>
      </c>
      <c r="AA26" s="630"/>
      <c r="AB26" s="630"/>
      <c r="AC26" s="630"/>
      <c r="AD26" s="630"/>
      <c r="AE26" s="630"/>
      <c r="AF26" s="630"/>
      <c r="AG26" s="631"/>
      <c r="AH26" s="518">
        <v>14</v>
      </c>
      <c r="AI26" s="519"/>
      <c r="AJ26" s="519"/>
      <c r="AK26" s="519"/>
      <c r="AL26" s="561"/>
      <c r="AM26" s="518">
        <v>45808</v>
      </c>
      <c r="AN26" s="519"/>
      <c r="AO26" s="519"/>
      <c r="AP26" s="519"/>
      <c r="AQ26" s="519"/>
      <c r="AR26" s="561"/>
      <c r="AS26" s="518">
        <v>3272</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v>120000</v>
      </c>
      <c r="BO26" s="468"/>
      <c r="BP26" s="468"/>
      <c r="BQ26" s="468"/>
      <c r="BR26" s="468"/>
      <c r="BS26" s="468"/>
      <c r="BT26" s="468"/>
      <c r="BU26" s="469"/>
      <c r="BV26" s="467">
        <v>120000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4300</v>
      </c>
      <c r="R27" s="519"/>
      <c r="S27" s="519"/>
      <c r="T27" s="519"/>
      <c r="U27" s="519"/>
      <c r="V27" s="561"/>
      <c r="W27" s="620"/>
      <c r="X27" s="608"/>
      <c r="Y27" s="609"/>
      <c r="Z27" s="517" t="s">
        <v>179</v>
      </c>
      <c r="AA27" s="497"/>
      <c r="AB27" s="497"/>
      <c r="AC27" s="497"/>
      <c r="AD27" s="497"/>
      <c r="AE27" s="497"/>
      <c r="AF27" s="497"/>
      <c r="AG27" s="498"/>
      <c r="AH27" s="518">
        <v>16</v>
      </c>
      <c r="AI27" s="519"/>
      <c r="AJ27" s="519"/>
      <c r="AK27" s="519"/>
      <c r="AL27" s="561"/>
      <c r="AM27" s="518">
        <v>53197</v>
      </c>
      <c r="AN27" s="519"/>
      <c r="AO27" s="519"/>
      <c r="AP27" s="519"/>
      <c r="AQ27" s="519"/>
      <c r="AR27" s="561"/>
      <c r="AS27" s="518">
        <v>3325</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550000</v>
      </c>
      <c r="BO27" s="644"/>
      <c r="BP27" s="644"/>
      <c r="BQ27" s="644"/>
      <c r="BR27" s="644"/>
      <c r="BS27" s="644"/>
      <c r="BT27" s="644"/>
      <c r="BU27" s="645"/>
      <c r="BV27" s="643">
        <v>550000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3800</v>
      </c>
      <c r="R28" s="519"/>
      <c r="S28" s="519"/>
      <c r="T28" s="519"/>
      <c r="U28" s="519"/>
      <c r="V28" s="561"/>
      <c r="W28" s="620"/>
      <c r="X28" s="608"/>
      <c r="Y28" s="609"/>
      <c r="Z28" s="517" t="s">
        <v>182</v>
      </c>
      <c r="AA28" s="497"/>
      <c r="AB28" s="497"/>
      <c r="AC28" s="497"/>
      <c r="AD28" s="497"/>
      <c r="AE28" s="497"/>
      <c r="AF28" s="497"/>
      <c r="AG28" s="498"/>
      <c r="AH28" s="518" t="s">
        <v>128</v>
      </c>
      <c r="AI28" s="519"/>
      <c r="AJ28" s="519"/>
      <c r="AK28" s="519"/>
      <c r="AL28" s="561"/>
      <c r="AM28" s="518" t="s">
        <v>137</v>
      </c>
      <c r="AN28" s="519"/>
      <c r="AO28" s="519"/>
      <c r="AP28" s="519"/>
      <c r="AQ28" s="519"/>
      <c r="AR28" s="561"/>
      <c r="AS28" s="518" t="s">
        <v>138</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7624993</v>
      </c>
      <c r="BO28" s="431"/>
      <c r="BP28" s="431"/>
      <c r="BQ28" s="431"/>
      <c r="BR28" s="431"/>
      <c r="BS28" s="431"/>
      <c r="BT28" s="431"/>
      <c r="BU28" s="432"/>
      <c r="BV28" s="430">
        <v>8140630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16</v>
      </c>
      <c r="M29" s="519"/>
      <c r="N29" s="519"/>
      <c r="O29" s="519"/>
      <c r="P29" s="561"/>
      <c r="Q29" s="518">
        <v>3600</v>
      </c>
      <c r="R29" s="519"/>
      <c r="S29" s="519"/>
      <c r="T29" s="519"/>
      <c r="U29" s="519"/>
      <c r="V29" s="561"/>
      <c r="W29" s="621"/>
      <c r="X29" s="622"/>
      <c r="Y29" s="623"/>
      <c r="Z29" s="517" t="s">
        <v>185</v>
      </c>
      <c r="AA29" s="497"/>
      <c r="AB29" s="497"/>
      <c r="AC29" s="497"/>
      <c r="AD29" s="497"/>
      <c r="AE29" s="497"/>
      <c r="AF29" s="497"/>
      <c r="AG29" s="498"/>
      <c r="AH29" s="518">
        <v>345</v>
      </c>
      <c r="AI29" s="519"/>
      <c r="AJ29" s="519"/>
      <c r="AK29" s="519"/>
      <c r="AL29" s="561"/>
      <c r="AM29" s="518">
        <v>1047106</v>
      </c>
      <c r="AN29" s="519"/>
      <c r="AO29" s="519"/>
      <c r="AP29" s="519"/>
      <c r="AQ29" s="519"/>
      <c r="AR29" s="561"/>
      <c r="AS29" s="518">
        <v>3035</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505619</v>
      </c>
      <c r="BO29" s="468"/>
      <c r="BP29" s="468"/>
      <c r="BQ29" s="468"/>
      <c r="BR29" s="468"/>
      <c r="BS29" s="468"/>
      <c r="BT29" s="468"/>
      <c r="BU29" s="469"/>
      <c r="BV29" s="467">
        <v>504768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95.6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2394418</v>
      </c>
      <c r="BO30" s="644"/>
      <c r="BP30" s="644"/>
      <c r="BQ30" s="644"/>
      <c r="BR30" s="644"/>
      <c r="BS30" s="644"/>
      <c r="BT30" s="644"/>
      <c r="BU30" s="645"/>
      <c r="BV30" s="643">
        <v>2437202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201</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国民健康保険（事業勘定）特別会計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IF('各会計、関係団体の財政状況及び健全化判断比率'!B33="","",'各会計、関係団体の財政状況及び健全化判断比率'!B33)</f>
        <v>太陽光発電事業特別会計</v>
      </c>
      <c r="BH34" s="657"/>
      <c r="BI34" s="657"/>
      <c r="BJ34" s="657"/>
      <c r="BK34" s="657"/>
      <c r="BL34" s="657"/>
      <c r="BM34" s="657"/>
      <c r="BN34" s="657"/>
      <c r="BO34" s="657"/>
      <c r="BP34" s="657"/>
      <c r="BQ34" s="657"/>
      <c r="BR34" s="657"/>
      <c r="BS34" s="657"/>
      <c r="BT34" s="657"/>
      <c r="BU34" s="657"/>
      <c r="BV34" s="214"/>
      <c r="BW34" s="656">
        <f>IF(BY34="","",MAX(C34:D43,U34:V43,AM34:AN43,BE34:BF43)+1)</f>
        <v>15</v>
      </c>
      <c r="BX34" s="656"/>
      <c r="BY34" s="657" t="str">
        <f>IF('各会計、関係団体の財政状況及び健全化判断比率'!B68="","",'各会計、関係団体の財政状況及び健全化判断比率'!B68)</f>
        <v>群馬県後期高齢者医療広域連合（一般会計）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浅原体験村</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鉄道経営対策事業特別会計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国民健康保険（診療所勘定）特別会計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10</v>
      </c>
      <c r="BF35" s="656"/>
      <c r="BG35" s="657" t="str">
        <f>IF('各会計、関係団体の財政状況及び健全化判断比率'!B34="","",'各会計、関係団体の財政状況及び健全化判断比率'!B34)</f>
        <v>戸別浄化槽事業特別会計</v>
      </c>
      <c r="BH35" s="657"/>
      <c r="BI35" s="657"/>
      <c r="BJ35" s="657"/>
      <c r="BK35" s="657"/>
      <c r="BL35" s="657"/>
      <c r="BM35" s="657"/>
      <c r="BN35" s="657"/>
      <c r="BO35" s="657"/>
      <c r="BP35" s="657"/>
      <c r="BQ35" s="657"/>
      <c r="BR35" s="657"/>
      <c r="BS35" s="657"/>
      <c r="BT35" s="657"/>
      <c r="BU35" s="657"/>
      <c r="BV35" s="214"/>
      <c r="BW35" s="656">
        <f t="shared" ref="BW35:BW43" si="2">IF(BY35="","",BW34+1)</f>
        <v>16</v>
      </c>
      <c r="BX35" s="656"/>
      <c r="BY35" s="657" t="str">
        <f>IF('各会計、関係団体の財政状況及び健全化判断比率'!B69="","",'各会計、関係団体の財政状況及び健全化判断比率'!B69)</f>
        <v>群馬県後期高齢者医療広域連合（事業会計）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富弘美術館事業特別会計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11</v>
      </c>
      <c r="BF36" s="656"/>
      <c r="BG36" s="657" t="str">
        <f>IF('各会計、関係団体の財政状況及び健全化判断比率'!B35="","",'各会計、関係団体の財政状況及び健全化判断比率'!B35)</f>
        <v>簡易水道事業特別会計</v>
      </c>
      <c r="BH36" s="657"/>
      <c r="BI36" s="657"/>
      <c r="BJ36" s="657"/>
      <c r="BK36" s="657"/>
      <c r="BL36" s="657"/>
      <c r="BM36" s="657"/>
      <c r="BN36" s="657"/>
      <c r="BO36" s="657"/>
      <c r="BP36" s="657"/>
      <c r="BQ36" s="657"/>
      <c r="BR36" s="657"/>
      <c r="BS36" s="657"/>
      <c r="BT36" s="657"/>
      <c r="BU36" s="657"/>
      <c r="BV36" s="214"/>
      <c r="BW36" s="656">
        <f t="shared" si="2"/>
        <v>17</v>
      </c>
      <c r="BX36" s="656"/>
      <c r="BY36" s="657" t="str">
        <f>IF('各会計、関係団体の財政状況及び健全化判断比率'!B70="","",'各会計、関係団体の財政状況及び健全化判断比率'!B70)</f>
        <v>桐生地域医療組合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介護保険（保険事業勘定）特別会計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12</v>
      </c>
      <c r="BF37" s="656"/>
      <c r="BG37" s="657" t="str">
        <f>IF('各会計、関係団体の財政状況及び健全化判断比率'!B36="","",'各会計、関係団体の財政状況及び健全化判断比率'!B36)</f>
        <v>農業集落排水事業特別会計</v>
      </c>
      <c r="BH37" s="657"/>
      <c r="BI37" s="657"/>
      <c r="BJ37" s="657"/>
      <c r="BK37" s="657"/>
      <c r="BL37" s="657"/>
      <c r="BM37" s="657"/>
      <c r="BN37" s="657"/>
      <c r="BO37" s="657"/>
      <c r="BP37" s="657"/>
      <c r="BQ37" s="657"/>
      <c r="BR37" s="657"/>
      <c r="BS37" s="657"/>
      <c r="BT37" s="657"/>
      <c r="BU37" s="657"/>
      <c r="BV37" s="214"/>
      <c r="BW37" s="656">
        <f t="shared" si="2"/>
        <v>18</v>
      </c>
      <c r="BX37" s="656"/>
      <c r="BY37" s="657" t="str">
        <f>IF('各会計、関係団体の財政状況及び健全化判断比率'!B71="","",'各会計、関係団体の財政状況及び健全化判断比率'!B71)</f>
        <v>群馬県市町村総合事務組合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8</v>
      </c>
      <c r="V38" s="656"/>
      <c r="W38" s="657" t="str">
        <f>IF('各会計、関係団体の財政状況及び健全化判断比率'!B32="","",'各会計、関係団体の財政状況及び健全化判断比率'!B32)</f>
        <v>競艇事業特別会計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f t="shared" si="1"/>
        <v>13</v>
      </c>
      <c r="BF38" s="656"/>
      <c r="BG38" s="657" t="str">
        <f>IF('各会計、関係団体の財政状況及び健全化判断比率'!B37="","",'各会計、関係団体の財政状況及び健全化判断比率'!B37)</f>
        <v>下水道事業特別会計</v>
      </c>
      <c r="BH38" s="657"/>
      <c r="BI38" s="657"/>
      <c r="BJ38" s="657"/>
      <c r="BK38" s="657"/>
      <c r="BL38" s="657"/>
      <c r="BM38" s="657"/>
      <c r="BN38" s="657"/>
      <c r="BO38" s="657"/>
      <c r="BP38" s="657"/>
      <c r="BQ38" s="657"/>
      <c r="BR38" s="657"/>
      <c r="BS38" s="657"/>
      <c r="BT38" s="657"/>
      <c r="BU38" s="657"/>
      <c r="BV38" s="214"/>
      <c r="BW38" s="656">
        <f t="shared" si="2"/>
        <v>19</v>
      </c>
      <c r="BX38" s="656"/>
      <c r="BY38" s="657" t="str">
        <f>IF('各会計、関係団体の財政状況及び健全化判断比率'!B72="","",'各会計、関係団体の財政状況及び健全化判断比率'!B72)</f>
        <v>群馬県市町村会館管理組合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f t="shared" si="1"/>
        <v>14</v>
      </c>
      <c r="BF39" s="656"/>
      <c r="BG39" s="657" t="str">
        <f>IF('各会計、関係団体の財政状況及び健全化判断比率'!B38="","",'各会計、関係団体の財政状況及び健全化判断比率'!B38)</f>
        <v>企業用地整備事業特別会計</v>
      </c>
      <c r="BH39" s="657"/>
      <c r="BI39" s="657"/>
      <c r="BJ39" s="657"/>
      <c r="BK39" s="657"/>
      <c r="BL39" s="657"/>
      <c r="BM39" s="657"/>
      <c r="BN39" s="657"/>
      <c r="BO39" s="657"/>
      <c r="BP39" s="657"/>
      <c r="BQ39" s="657"/>
      <c r="BR39" s="657"/>
      <c r="BS39" s="657"/>
      <c r="BT39" s="657"/>
      <c r="BU39" s="657"/>
      <c r="BV39" s="214"/>
      <c r="BW39" s="656">
        <f t="shared" si="2"/>
        <v>20</v>
      </c>
      <c r="BX39" s="656"/>
      <c r="BY39" s="657" t="str">
        <f>IF('各会計、関係団体の財政状況及び健全化判断比率'!B73="","",'各会計、関係団体の財政状況及び健全化判断比率'!B73)</f>
        <v>群馬東部水道企業団</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pJV5In+lJIpgUMrEpCGg7uQPpSyBmZzFca6+S24DZyBb3DVbasYk1xeHU4P8I8lYljKT2ubLvG9XzAu7LDrBkQ==" saltValue="ru0duXkkR+ZBBjI7oD4c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8" t="s">
        <v>575</v>
      </c>
      <c r="D34" s="1248"/>
      <c r="E34" s="1249"/>
      <c r="F34" s="32">
        <v>6.33</v>
      </c>
      <c r="G34" s="33">
        <v>10.38</v>
      </c>
      <c r="H34" s="33">
        <v>8.0299999999999994</v>
      </c>
      <c r="I34" s="33">
        <v>8.74</v>
      </c>
      <c r="J34" s="34">
        <v>7.88</v>
      </c>
      <c r="K34" s="22"/>
      <c r="L34" s="22"/>
      <c r="M34" s="22"/>
      <c r="N34" s="22"/>
      <c r="O34" s="22"/>
      <c r="P34" s="22"/>
    </row>
    <row r="35" spans="1:16" ht="39" customHeight="1" x14ac:dyDescent="0.15">
      <c r="A35" s="22"/>
      <c r="B35" s="35"/>
      <c r="C35" s="1242" t="s">
        <v>576</v>
      </c>
      <c r="D35" s="1243"/>
      <c r="E35" s="1244"/>
      <c r="F35" s="36">
        <v>2.83</v>
      </c>
      <c r="G35" s="37">
        <v>3</v>
      </c>
      <c r="H35" s="37">
        <v>2.84</v>
      </c>
      <c r="I35" s="37">
        <v>2.62</v>
      </c>
      <c r="J35" s="38">
        <v>2.71</v>
      </c>
      <c r="K35" s="22"/>
      <c r="L35" s="22"/>
      <c r="M35" s="22"/>
      <c r="N35" s="22"/>
      <c r="O35" s="22"/>
      <c r="P35" s="22"/>
    </row>
    <row r="36" spans="1:16" ht="39" customHeight="1" x14ac:dyDescent="0.15">
      <c r="A36" s="22"/>
      <c r="B36" s="35"/>
      <c r="C36" s="1242" t="s">
        <v>577</v>
      </c>
      <c r="D36" s="1243"/>
      <c r="E36" s="1244"/>
      <c r="F36" s="36">
        <v>0.56000000000000005</v>
      </c>
      <c r="G36" s="37">
        <v>1.05</v>
      </c>
      <c r="H36" s="37">
        <v>0.64</v>
      </c>
      <c r="I36" s="37">
        <v>0.75</v>
      </c>
      <c r="J36" s="38">
        <v>0.79</v>
      </c>
      <c r="K36" s="22"/>
      <c r="L36" s="22"/>
      <c r="M36" s="22"/>
      <c r="N36" s="22"/>
      <c r="O36" s="22"/>
      <c r="P36" s="22"/>
    </row>
    <row r="37" spans="1:16" ht="39" customHeight="1" x14ac:dyDescent="0.15">
      <c r="A37" s="22"/>
      <c r="B37" s="35"/>
      <c r="C37" s="1242" t="s">
        <v>578</v>
      </c>
      <c r="D37" s="1243"/>
      <c r="E37" s="1244"/>
      <c r="F37" s="36">
        <v>0.75</v>
      </c>
      <c r="G37" s="37">
        <v>0.32</v>
      </c>
      <c r="H37" s="37">
        <v>0.31</v>
      </c>
      <c r="I37" s="37">
        <v>0.32</v>
      </c>
      <c r="J37" s="38">
        <v>0.31</v>
      </c>
      <c r="K37" s="22"/>
      <c r="L37" s="22"/>
      <c r="M37" s="22"/>
      <c r="N37" s="22"/>
      <c r="O37" s="22"/>
      <c r="P37" s="22"/>
    </row>
    <row r="38" spans="1:16" ht="39" customHeight="1" x14ac:dyDescent="0.15">
      <c r="A38" s="22"/>
      <c r="B38" s="35"/>
      <c r="C38" s="1242" t="s">
        <v>579</v>
      </c>
      <c r="D38" s="1243"/>
      <c r="E38" s="1244"/>
      <c r="F38" s="36">
        <v>0.2</v>
      </c>
      <c r="G38" s="37">
        <v>0.22</v>
      </c>
      <c r="H38" s="37">
        <v>0.99</v>
      </c>
      <c r="I38" s="37">
        <v>0.49</v>
      </c>
      <c r="J38" s="38">
        <v>0.19</v>
      </c>
      <c r="K38" s="22"/>
      <c r="L38" s="22"/>
      <c r="M38" s="22"/>
      <c r="N38" s="22"/>
      <c r="O38" s="22"/>
      <c r="P38" s="22"/>
    </row>
    <row r="39" spans="1:16" ht="39" customHeight="1" x14ac:dyDescent="0.15">
      <c r="A39" s="22"/>
      <c r="B39" s="35"/>
      <c r="C39" s="1242" t="s">
        <v>580</v>
      </c>
      <c r="D39" s="1243"/>
      <c r="E39" s="1244"/>
      <c r="F39" s="36">
        <v>0.28999999999999998</v>
      </c>
      <c r="G39" s="37">
        <v>0.55000000000000004</v>
      </c>
      <c r="H39" s="37">
        <v>0.42</v>
      </c>
      <c r="I39" s="37">
        <v>0.26</v>
      </c>
      <c r="J39" s="38">
        <v>0.19</v>
      </c>
      <c r="K39" s="22"/>
      <c r="L39" s="22"/>
      <c r="M39" s="22"/>
      <c r="N39" s="22"/>
      <c r="O39" s="22"/>
      <c r="P39" s="22"/>
    </row>
    <row r="40" spans="1:16" ht="39" customHeight="1" x14ac:dyDescent="0.15">
      <c r="A40" s="22"/>
      <c r="B40" s="35"/>
      <c r="C40" s="1242" t="s">
        <v>581</v>
      </c>
      <c r="D40" s="1243"/>
      <c r="E40" s="1244"/>
      <c r="F40" s="36">
        <v>0.03</v>
      </c>
      <c r="G40" s="37">
        <v>0.06</v>
      </c>
      <c r="H40" s="37">
        <v>7.0000000000000007E-2</v>
      </c>
      <c r="I40" s="37">
        <v>0.02</v>
      </c>
      <c r="J40" s="38">
        <v>0.04</v>
      </c>
      <c r="K40" s="22"/>
      <c r="L40" s="22"/>
      <c r="M40" s="22"/>
      <c r="N40" s="22"/>
      <c r="O40" s="22"/>
      <c r="P40" s="22"/>
    </row>
    <row r="41" spans="1:16" ht="39" customHeight="1" x14ac:dyDescent="0.15">
      <c r="A41" s="22"/>
      <c r="B41" s="35"/>
      <c r="C41" s="1242" t="s">
        <v>582</v>
      </c>
      <c r="D41" s="1243"/>
      <c r="E41" s="1244"/>
      <c r="F41" s="36">
        <v>0.04</v>
      </c>
      <c r="G41" s="37">
        <v>7.0000000000000007E-2</v>
      </c>
      <c r="H41" s="37">
        <v>0.02</v>
      </c>
      <c r="I41" s="37">
        <v>0.02</v>
      </c>
      <c r="J41" s="38">
        <v>0.03</v>
      </c>
      <c r="K41" s="22"/>
      <c r="L41" s="22"/>
      <c r="M41" s="22"/>
      <c r="N41" s="22"/>
      <c r="O41" s="22"/>
      <c r="P41" s="22"/>
    </row>
    <row r="42" spans="1:16" ht="39" customHeight="1" x14ac:dyDescent="0.15">
      <c r="A42" s="22"/>
      <c r="B42" s="39"/>
      <c r="C42" s="1242" t="s">
        <v>583</v>
      </c>
      <c r="D42" s="1243"/>
      <c r="E42" s="1244"/>
      <c r="F42" s="36" t="s">
        <v>524</v>
      </c>
      <c r="G42" s="37" t="s">
        <v>524</v>
      </c>
      <c r="H42" s="37" t="s">
        <v>524</v>
      </c>
      <c r="I42" s="37" t="s">
        <v>524</v>
      </c>
      <c r="J42" s="38" t="s">
        <v>524</v>
      </c>
      <c r="K42" s="22"/>
      <c r="L42" s="22"/>
      <c r="M42" s="22"/>
      <c r="N42" s="22"/>
      <c r="O42" s="22"/>
      <c r="P42" s="22"/>
    </row>
    <row r="43" spans="1:16" ht="39" customHeight="1" thickBot="1" x14ac:dyDescent="0.2">
      <c r="A43" s="22"/>
      <c r="B43" s="40"/>
      <c r="C43" s="1245" t="s">
        <v>584</v>
      </c>
      <c r="D43" s="1246"/>
      <c r="E43" s="1247"/>
      <c r="F43" s="41">
        <v>11.12</v>
      </c>
      <c r="G43" s="42">
        <v>0.27</v>
      </c>
      <c r="H43" s="42">
        <v>0.18</v>
      </c>
      <c r="I43" s="42">
        <v>0.08</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4yYZ7/vGLXv+rrs60W1xEXlSawFP4wb5EQLBYsrLzd6Xs/aMAaO45CW3RQsMQVFpGmJ5Aj6E1lcoFH6tvJH6w==" saltValue="03FCf4S8gkA4q4f19zXM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1474</v>
      </c>
      <c r="L45" s="60">
        <v>1506</v>
      </c>
      <c r="M45" s="60">
        <v>1423</v>
      </c>
      <c r="N45" s="60">
        <v>1374</v>
      </c>
      <c r="O45" s="61">
        <v>1336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524</v>
      </c>
      <c r="L46" s="64" t="s">
        <v>524</v>
      </c>
      <c r="M46" s="64" t="s">
        <v>524</v>
      </c>
      <c r="N46" s="64" t="s">
        <v>524</v>
      </c>
      <c r="O46" s="65" t="s">
        <v>524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524</v>
      </c>
      <c r="L47" s="64" t="s">
        <v>524</v>
      </c>
      <c r="M47" s="64" t="s">
        <v>524</v>
      </c>
      <c r="N47" s="64" t="s">
        <v>524</v>
      </c>
      <c r="O47" s="65" t="s">
        <v>524</v>
      </c>
      <c r="P47" s="48"/>
      <c r="Q47" s="48"/>
      <c r="R47" s="48"/>
      <c r="S47" s="48"/>
      <c r="T47" s="48"/>
      <c r="U47" s="48"/>
    </row>
    <row r="48" spans="1:21" ht="30.75" customHeight="1" x14ac:dyDescent="0.15">
      <c r="A48" s="48"/>
      <c r="B48" s="1252"/>
      <c r="C48" s="1253"/>
      <c r="D48" s="62"/>
      <c r="E48" s="1258" t="s">
        <v>15</v>
      </c>
      <c r="F48" s="1258"/>
      <c r="G48" s="1258"/>
      <c r="H48" s="1258"/>
      <c r="I48" s="1258"/>
      <c r="J48" s="1259"/>
      <c r="K48" s="63">
        <v>419</v>
      </c>
      <c r="L48" s="64">
        <v>439</v>
      </c>
      <c r="M48" s="64">
        <v>410</v>
      </c>
      <c r="N48" s="64">
        <v>439</v>
      </c>
      <c r="O48" s="65">
        <v>444</v>
      </c>
      <c r="P48" s="48"/>
      <c r="Q48" s="48"/>
      <c r="R48" s="48"/>
      <c r="S48" s="48"/>
      <c r="T48" s="48"/>
      <c r="U48" s="48"/>
    </row>
    <row r="49" spans="1:21" ht="30.75" customHeight="1" x14ac:dyDescent="0.15">
      <c r="A49" s="48"/>
      <c r="B49" s="1252"/>
      <c r="C49" s="1253"/>
      <c r="D49" s="62"/>
      <c r="E49" s="1258" t="s">
        <v>16</v>
      </c>
      <c r="F49" s="1258"/>
      <c r="G49" s="1258"/>
      <c r="H49" s="1258"/>
      <c r="I49" s="1258"/>
      <c r="J49" s="1259"/>
      <c r="K49" s="63">
        <v>65</v>
      </c>
      <c r="L49" s="64">
        <v>80</v>
      </c>
      <c r="M49" s="64">
        <v>74</v>
      </c>
      <c r="N49" s="64">
        <v>68</v>
      </c>
      <c r="O49" s="65">
        <v>69</v>
      </c>
      <c r="P49" s="48"/>
      <c r="Q49" s="48"/>
      <c r="R49" s="48"/>
      <c r="S49" s="48"/>
      <c r="T49" s="48"/>
      <c r="U49" s="48"/>
    </row>
    <row r="50" spans="1:21" ht="30.75" customHeight="1" x14ac:dyDescent="0.15">
      <c r="A50" s="48"/>
      <c r="B50" s="1252"/>
      <c r="C50" s="1253"/>
      <c r="D50" s="62"/>
      <c r="E50" s="1258" t="s">
        <v>17</v>
      </c>
      <c r="F50" s="1258"/>
      <c r="G50" s="1258"/>
      <c r="H50" s="1258"/>
      <c r="I50" s="1258"/>
      <c r="J50" s="1259"/>
      <c r="K50" s="63">
        <v>2</v>
      </c>
      <c r="L50" s="64">
        <v>1</v>
      </c>
      <c r="M50" s="64">
        <v>1</v>
      </c>
      <c r="N50" s="64">
        <v>0</v>
      </c>
      <c r="O50" s="65">
        <v>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524</v>
      </c>
      <c r="L51" s="64" t="s">
        <v>524</v>
      </c>
      <c r="M51" s="64" t="s">
        <v>524</v>
      </c>
      <c r="N51" s="64" t="s">
        <v>524</v>
      </c>
      <c r="O51" s="65" t="s">
        <v>524</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1543</v>
      </c>
      <c r="L52" s="64">
        <v>1582</v>
      </c>
      <c r="M52" s="64">
        <v>1544</v>
      </c>
      <c r="N52" s="64">
        <v>1500</v>
      </c>
      <c r="O52" s="65">
        <v>1447</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417</v>
      </c>
      <c r="L53" s="69">
        <v>444</v>
      </c>
      <c r="M53" s="69">
        <v>364</v>
      </c>
      <c r="N53" s="69">
        <v>381</v>
      </c>
      <c r="O53" s="70">
        <v>402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wlFrTJa+ru36nso59E15Z644r9hv/f8T1/KH66ftzbbekXZKjw2nz2wMMD4pfTVfCjcRvOezzM74diuRywAmA==" saltValue="70U8cGdtDQNuaW6FkAYJv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76" t="s">
        <v>30</v>
      </c>
      <c r="C41" s="1277"/>
      <c r="D41" s="102"/>
      <c r="E41" s="1282" t="s">
        <v>31</v>
      </c>
      <c r="F41" s="1282"/>
      <c r="G41" s="1282"/>
      <c r="H41" s="1283"/>
      <c r="I41" s="103">
        <v>14275</v>
      </c>
      <c r="J41" s="104">
        <v>13925</v>
      </c>
      <c r="K41" s="104">
        <v>13977</v>
      </c>
      <c r="L41" s="104">
        <v>14040</v>
      </c>
      <c r="M41" s="105">
        <v>14466</v>
      </c>
    </row>
    <row r="42" spans="2:13" ht="27.75" customHeight="1" x14ac:dyDescent="0.15">
      <c r="B42" s="1278"/>
      <c r="C42" s="1279"/>
      <c r="D42" s="106"/>
      <c r="E42" s="1284" t="s">
        <v>32</v>
      </c>
      <c r="F42" s="1284"/>
      <c r="G42" s="1284"/>
      <c r="H42" s="1285"/>
      <c r="I42" s="107">
        <v>4</v>
      </c>
      <c r="J42" s="108">
        <v>3</v>
      </c>
      <c r="K42" s="108">
        <v>3</v>
      </c>
      <c r="L42" s="108">
        <v>3</v>
      </c>
      <c r="M42" s="109">
        <v>2</v>
      </c>
    </row>
    <row r="43" spans="2:13" ht="27.75" customHeight="1" x14ac:dyDescent="0.15">
      <c r="B43" s="1278"/>
      <c r="C43" s="1279"/>
      <c r="D43" s="106"/>
      <c r="E43" s="1284" t="s">
        <v>33</v>
      </c>
      <c r="F43" s="1284"/>
      <c r="G43" s="1284"/>
      <c r="H43" s="1285"/>
      <c r="I43" s="107">
        <v>6135</v>
      </c>
      <c r="J43" s="108">
        <v>6074</v>
      </c>
      <c r="K43" s="108">
        <v>5976</v>
      </c>
      <c r="L43" s="108">
        <v>6059</v>
      </c>
      <c r="M43" s="109">
        <v>5865</v>
      </c>
    </row>
    <row r="44" spans="2:13" ht="27.75" customHeight="1" x14ac:dyDescent="0.15">
      <c r="B44" s="1278"/>
      <c r="C44" s="1279"/>
      <c r="D44" s="106"/>
      <c r="E44" s="1284" t="s">
        <v>34</v>
      </c>
      <c r="F44" s="1284"/>
      <c r="G44" s="1284"/>
      <c r="H44" s="1285"/>
      <c r="I44" s="107">
        <v>291</v>
      </c>
      <c r="J44" s="108">
        <v>276</v>
      </c>
      <c r="K44" s="108">
        <v>221</v>
      </c>
      <c r="L44" s="108">
        <v>168</v>
      </c>
      <c r="M44" s="109">
        <v>134</v>
      </c>
    </row>
    <row r="45" spans="2:13" ht="27.75" customHeight="1" x14ac:dyDescent="0.15">
      <c r="B45" s="1278"/>
      <c r="C45" s="1279"/>
      <c r="D45" s="106"/>
      <c r="E45" s="1284" t="s">
        <v>35</v>
      </c>
      <c r="F45" s="1284"/>
      <c r="G45" s="1284"/>
      <c r="H45" s="1285"/>
      <c r="I45" s="107">
        <v>2983</v>
      </c>
      <c r="J45" s="108">
        <v>2968</v>
      </c>
      <c r="K45" s="108">
        <v>2917</v>
      </c>
      <c r="L45" s="108">
        <v>2743</v>
      </c>
      <c r="M45" s="109">
        <v>2665</v>
      </c>
    </row>
    <row r="46" spans="2:13" ht="27.75" customHeight="1" x14ac:dyDescent="0.15">
      <c r="B46" s="1278"/>
      <c r="C46" s="1279"/>
      <c r="D46" s="110"/>
      <c r="E46" s="1284" t="s">
        <v>36</v>
      </c>
      <c r="F46" s="1284"/>
      <c r="G46" s="1284"/>
      <c r="H46" s="1285"/>
      <c r="I46" s="107">
        <v>28</v>
      </c>
      <c r="J46" s="108">
        <v>33</v>
      </c>
      <c r="K46" s="108">
        <v>13</v>
      </c>
      <c r="L46" s="108">
        <v>9</v>
      </c>
      <c r="M46" s="109">
        <v>11</v>
      </c>
    </row>
    <row r="47" spans="2:13" ht="27.75" customHeight="1" x14ac:dyDescent="0.15">
      <c r="B47" s="1278"/>
      <c r="C47" s="1279"/>
      <c r="D47" s="111"/>
      <c r="E47" s="1286" t="s">
        <v>37</v>
      </c>
      <c r="F47" s="1287"/>
      <c r="G47" s="1287"/>
      <c r="H47" s="1288"/>
      <c r="I47" s="107" t="s">
        <v>524</v>
      </c>
      <c r="J47" s="108" t="s">
        <v>524</v>
      </c>
      <c r="K47" s="108" t="s">
        <v>524</v>
      </c>
      <c r="L47" s="108" t="s">
        <v>524</v>
      </c>
      <c r="M47" s="109" t="s">
        <v>524</v>
      </c>
    </row>
    <row r="48" spans="2:13" ht="27.75" customHeight="1" x14ac:dyDescent="0.15">
      <c r="B48" s="1278"/>
      <c r="C48" s="1279"/>
      <c r="D48" s="106"/>
      <c r="E48" s="1284" t="s">
        <v>38</v>
      </c>
      <c r="F48" s="1284"/>
      <c r="G48" s="1284"/>
      <c r="H48" s="1285"/>
      <c r="I48" s="107" t="s">
        <v>524</v>
      </c>
      <c r="J48" s="108" t="s">
        <v>524</v>
      </c>
      <c r="K48" s="108" t="s">
        <v>524</v>
      </c>
      <c r="L48" s="108" t="s">
        <v>524</v>
      </c>
      <c r="M48" s="109" t="s">
        <v>524</v>
      </c>
    </row>
    <row r="49" spans="2:13" ht="27.75" customHeight="1" x14ac:dyDescent="0.15">
      <c r="B49" s="1280"/>
      <c r="C49" s="1281"/>
      <c r="D49" s="106"/>
      <c r="E49" s="1284" t="s">
        <v>39</v>
      </c>
      <c r="F49" s="1284"/>
      <c r="G49" s="1284"/>
      <c r="H49" s="1285"/>
      <c r="I49" s="107" t="s">
        <v>524</v>
      </c>
      <c r="J49" s="108" t="s">
        <v>524</v>
      </c>
      <c r="K49" s="108" t="s">
        <v>524</v>
      </c>
      <c r="L49" s="108" t="s">
        <v>524</v>
      </c>
      <c r="M49" s="109" t="s">
        <v>524</v>
      </c>
    </row>
    <row r="50" spans="2:13" ht="27.75" customHeight="1" x14ac:dyDescent="0.15">
      <c r="B50" s="1289" t="s">
        <v>40</v>
      </c>
      <c r="C50" s="1290"/>
      <c r="D50" s="112"/>
      <c r="E50" s="1284" t="s">
        <v>41</v>
      </c>
      <c r="F50" s="1284"/>
      <c r="G50" s="1284"/>
      <c r="H50" s="1285"/>
      <c r="I50" s="107">
        <v>14845</v>
      </c>
      <c r="J50" s="108">
        <v>14728</v>
      </c>
      <c r="K50" s="108">
        <v>14530</v>
      </c>
      <c r="L50" s="108">
        <v>14148</v>
      </c>
      <c r="M50" s="109">
        <v>13608</v>
      </c>
    </row>
    <row r="51" spans="2:13" ht="27.75" customHeight="1" x14ac:dyDescent="0.15">
      <c r="B51" s="1278"/>
      <c r="C51" s="1279"/>
      <c r="D51" s="106"/>
      <c r="E51" s="1284" t="s">
        <v>42</v>
      </c>
      <c r="F51" s="1284"/>
      <c r="G51" s="1284"/>
      <c r="H51" s="1285"/>
      <c r="I51" s="107">
        <v>100</v>
      </c>
      <c r="J51" s="108">
        <v>79</v>
      </c>
      <c r="K51" s="108">
        <v>58</v>
      </c>
      <c r="L51" s="108">
        <v>36</v>
      </c>
      <c r="M51" s="109">
        <v>15</v>
      </c>
    </row>
    <row r="52" spans="2:13" ht="27.75" customHeight="1" x14ac:dyDescent="0.15">
      <c r="B52" s="1280"/>
      <c r="C52" s="1281"/>
      <c r="D52" s="106"/>
      <c r="E52" s="1284" t="s">
        <v>43</v>
      </c>
      <c r="F52" s="1284"/>
      <c r="G52" s="1284"/>
      <c r="H52" s="1285"/>
      <c r="I52" s="107">
        <v>16289</v>
      </c>
      <c r="J52" s="108">
        <v>15906</v>
      </c>
      <c r="K52" s="108">
        <v>16058</v>
      </c>
      <c r="L52" s="108">
        <v>16060</v>
      </c>
      <c r="M52" s="109">
        <v>16064</v>
      </c>
    </row>
    <row r="53" spans="2:13" ht="27.75" customHeight="1" thickBot="1" x14ac:dyDescent="0.2">
      <c r="B53" s="1291" t="s">
        <v>44</v>
      </c>
      <c r="C53" s="1292"/>
      <c r="D53" s="113"/>
      <c r="E53" s="1293" t="s">
        <v>45</v>
      </c>
      <c r="F53" s="1293"/>
      <c r="G53" s="1293"/>
      <c r="H53" s="1294"/>
      <c r="I53" s="114">
        <v>-7517</v>
      </c>
      <c r="J53" s="115">
        <v>-7434</v>
      </c>
      <c r="K53" s="115">
        <v>-7540</v>
      </c>
      <c r="L53" s="115">
        <v>-7221</v>
      </c>
      <c r="M53" s="116">
        <v>-6545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669odrxcKfl8CKmBp3hVkUPjmv6Eu7HuNCAw7SR31W5+0ahH9icln/HEcaniog9KDjgDO0EIwsVwy0v2U0u6Q==" saltValue="vX20B0881KEtZ43NN5cD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3" t="s">
        <v>48</v>
      </c>
      <c r="D55" s="1303"/>
      <c r="E55" s="1304"/>
      <c r="F55" s="128">
        <v>8625</v>
      </c>
      <c r="G55" s="128">
        <v>8141</v>
      </c>
      <c r="H55" s="129">
        <v>7625</v>
      </c>
    </row>
    <row r="56" spans="2:8" ht="52.5" customHeight="1" x14ac:dyDescent="0.15">
      <c r="B56" s="130"/>
      <c r="C56" s="1305" t="s">
        <v>49</v>
      </c>
      <c r="D56" s="1305"/>
      <c r="E56" s="1306"/>
      <c r="F56" s="131">
        <v>503</v>
      </c>
      <c r="G56" s="131">
        <v>505</v>
      </c>
      <c r="H56" s="132">
        <v>506</v>
      </c>
    </row>
    <row r="57" spans="2:8" ht="53.25" customHeight="1" x14ac:dyDescent="0.15">
      <c r="B57" s="130"/>
      <c r="C57" s="1307" t="s">
        <v>50</v>
      </c>
      <c r="D57" s="1307"/>
      <c r="E57" s="1308"/>
      <c r="F57" s="133">
        <v>2441</v>
      </c>
      <c r="G57" s="133">
        <v>2437</v>
      </c>
      <c r="H57" s="134">
        <v>2394</v>
      </c>
    </row>
    <row r="58" spans="2:8" ht="45.75" customHeight="1" x14ac:dyDescent="0.15">
      <c r="B58" s="135"/>
      <c r="C58" s="1295" t="s">
        <v>607</v>
      </c>
      <c r="D58" s="1296"/>
      <c r="E58" s="1297"/>
      <c r="F58" s="136">
        <v>651</v>
      </c>
      <c r="G58" s="136">
        <v>653</v>
      </c>
      <c r="H58" s="137">
        <v>655</v>
      </c>
    </row>
    <row r="59" spans="2:8" ht="45.75" customHeight="1" x14ac:dyDescent="0.15">
      <c r="B59" s="135"/>
      <c r="C59" s="1295" t="s">
        <v>608</v>
      </c>
      <c r="D59" s="1296"/>
      <c r="E59" s="1297"/>
      <c r="F59" s="136">
        <v>644</v>
      </c>
      <c r="G59" s="136">
        <v>647</v>
      </c>
      <c r="H59" s="137">
        <v>596</v>
      </c>
    </row>
    <row r="60" spans="2:8" ht="45.75" customHeight="1" x14ac:dyDescent="0.15">
      <c r="B60" s="135"/>
      <c r="C60" s="1295" t="s">
        <v>609</v>
      </c>
      <c r="D60" s="1296"/>
      <c r="E60" s="1297"/>
      <c r="F60" s="136">
        <v>418</v>
      </c>
      <c r="G60" s="136">
        <v>419</v>
      </c>
      <c r="H60" s="137">
        <v>398</v>
      </c>
    </row>
    <row r="61" spans="2:8" ht="45.75" customHeight="1" x14ac:dyDescent="0.15">
      <c r="B61" s="135"/>
      <c r="C61" s="1295" t="s">
        <v>610</v>
      </c>
      <c r="D61" s="1296"/>
      <c r="E61" s="1297"/>
      <c r="F61" s="136">
        <v>377</v>
      </c>
      <c r="G61" s="136">
        <v>379</v>
      </c>
      <c r="H61" s="137">
        <v>380</v>
      </c>
    </row>
    <row r="62" spans="2:8" ht="45.75" customHeight="1" thickBot="1" x14ac:dyDescent="0.2">
      <c r="B62" s="138"/>
      <c r="C62" s="1298" t="s">
        <v>611</v>
      </c>
      <c r="D62" s="1299"/>
      <c r="E62" s="1300"/>
      <c r="F62" s="139">
        <v>126</v>
      </c>
      <c r="G62" s="139">
        <v>126</v>
      </c>
      <c r="H62" s="140">
        <v>126</v>
      </c>
    </row>
    <row r="63" spans="2:8" ht="52.5" customHeight="1" thickBot="1" x14ac:dyDescent="0.2">
      <c r="B63" s="141"/>
      <c r="C63" s="1301" t="s">
        <v>51</v>
      </c>
      <c r="D63" s="1301"/>
      <c r="E63" s="1302"/>
      <c r="F63" s="142">
        <v>11569</v>
      </c>
      <c r="G63" s="142">
        <v>11083</v>
      </c>
      <c r="H63" s="143">
        <v>10525</v>
      </c>
    </row>
    <row r="64" spans="2:8" ht="15" customHeight="1" x14ac:dyDescent="0.15"/>
  </sheetData>
  <sheetProtection algorithmName="SHA-512" hashValue="KV2Am6Hoqw1umKZgSt8wl/wTXH+lXbruQCMMwd8ykdyP4lCG7MN/SmtVqf88QbEvJt8VHbkIAjNwbaSQ3KLBOw==" saltValue="CsIo4xOwc9hfGhkZfJAK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633</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617</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566</v>
      </c>
      <c r="BQ50" s="1314"/>
      <c r="BR50" s="1314"/>
      <c r="BS50" s="1314"/>
      <c r="BT50" s="1314"/>
      <c r="BU50" s="1314"/>
      <c r="BV50" s="1314"/>
      <c r="BW50" s="1314"/>
      <c r="BX50" s="1314" t="s">
        <v>567</v>
      </c>
      <c r="BY50" s="1314"/>
      <c r="BZ50" s="1314"/>
      <c r="CA50" s="1314"/>
      <c r="CB50" s="1314"/>
      <c r="CC50" s="1314"/>
      <c r="CD50" s="1314"/>
      <c r="CE50" s="1314"/>
      <c r="CF50" s="1314" t="s">
        <v>568</v>
      </c>
      <c r="CG50" s="1314"/>
      <c r="CH50" s="1314"/>
      <c r="CI50" s="1314"/>
      <c r="CJ50" s="1314"/>
      <c r="CK50" s="1314"/>
      <c r="CL50" s="1314"/>
      <c r="CM50" s="1314"/>
      <c r="CN50" s="1314" t="s">
        <v>569</v>
      </c>
      <c r="CO50" s="1314"/>
      <c r="CP50" s="1314"/>
      <c r="CQ50" s="1314"/>
      <c r="CR50" s="1314"/>
      <c r="CS50" s="1314"/>
      <c r="CT50" s="1314"/>
      <c r="CU50" s="1314"/>
      <c r="CV50" s="1314" t="s">
        <v>570</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618</v>
      </c>
      <c r="AO51" s="1312"/>
      <c r="AP51" s="1312"/>
      <c r="AQ51" s="1312"/>
      <c r="AR51" s="1312"/>
      <c r="AS51" s="1312"/>
      <c r="AT51" s="1312"/>
      <c r="AU51" s="1312"/>
      <c r="AV51" s="1312"/>
      <c r="AW51" s="1312"/>
      <c r="AX51" s="1312"/>
      <c r="AY51" s="1312"/>
      <c r="AZ51" s="1312"/>
      <c r="BA51" s="1312"/>
      <c r="BB51" s="1312" t="s">
        <v>620</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621</v>
      </c>
      <c r="BC53" s="1312"/>
      <c r="BD53" s="1312"/>
      <c r="BE53" s="1312"/>
      <c r="BF53" s="1312"/>
      <c r="BG53" s="1312"/>
      <c r="BH53" s="1312"/>
      <c r="BI53" s="1312"/>
      <c r="BJ53" s="1312"/>
      <c r="BK53" s="1312"/>
      <c r="BL53" s="1312"/>
      <c r="BM53" s="1312"/>
      <c r="BN53" s="1312"/>
      <c r="BO53" s="1312"/>
      <c r="BP53" s="1309">
        <v>66.7</v>
      </c>
      <c r="BQ53" s="1309"/>
      <c r="BR53" s="1309"/>
      <c r="BS53" s="1309"/>
      <c r="BT53" s="1309"/>
      <c r="BU53" s="1309"/>
      <c r="BV53" s="1309"/>
      <c r="BW53" s="1309"/>
      <c r="BX53" s="1309">
        <v>67.3</v>
      </c>
      <c r="BY53" s="1309"/>
      <c r="BZ53" s="1309"/>
      <c r="CA53" s="1309"/>
      <c r="CB53" s="1309"/>
      <c r="CC53" s="1309"/>
      <c r="CD53" s="1309"/>
      <c r="CE53" s="1309"/>
      <c r="CF53" s="1309">
        <v>69.3</v>
      </c>
      <c r="CG53" s="1309"/>
      <c r="CH53" s="1309"/>
      <c r="CI53" s="1309"/>
      <c r="CJ53" s="1309"/>
      <c r="CK53" s="1309"/>
      <c r="CL53" s="1309"/>
      <c r="CM53" s="1309"/>
      <c r="CN53" s="1309">
        <v>70.7</v>
      </c>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622</v>
      </c>
      <c r="AO55" s="1314"/>
      <c r="AP55" s="1314"/>
      <c r="AQ55" s="1314"/>
      <c r="AR55" s="1314"/>
      <c r="AS55" s="1314"/>
      <c r="AT55" s="1314"/>
      <c r="AU55" s="1314"/>
      <c r="AV55" s="1314"/>
      <c r="AW55" s="1314"/>
      <c r="AX55" s="1314"/>
      <c r="AY55" s="1314"/>
      <c r="AZ55" s="1314"/>
      <c r="BA55" s="1314"/>
      <c r="BB55" s="1312" t="s">
        <v>623</v>
      </c>
      <c r="BC55" s="1312"/>
      <c r="BD55" s="1312"/>
      <c r="BE55" s="1312"/>
      <c r="BF55" s="1312"/>
      <c r="BG55" s="1312"/>
      <c r="BH55" s="1312"/>
      <c r="BI55" s="1312"/>
      <c r="BJ55" s="1312"/>
      <c r="BK55" s="1312"/>
      <c r="BL55" s="1312"/>
      <c r="BM55" s="1312"/>
      <c r="BN55" s="1312"/>
      <c r="BO55" s="1312"/>
      <c r="BP55" s="1309">
        <v>37.299999999999997</v>
      </c>
      <c r="BQ55" s="1309"/>
      <c r="BR55" s="1309"/>
      <c r="BS55" s="1309"/>
      <c r="BT55" s="1309"/>
      <c r="BU55" s="1309"/>
      <c r="BV55" s="1309"/>
      <c r="BW55" s="1309"/>
      <c r="BX55" s="1309">
        <v>33.1</v>
      </c>
      <c r="BY55" s="1309"/>
      <c r="BZ55" s="1309"/>
      <c r="CA55" s="1309"/>
      <c r="CB55" s="1309"/>
      <c r="CC55" s="1309"/>
      <c r="CD55" s="1309"/>
      <c r="CE55" s="1309"/>
      <c r="CF55" s="1309">
        <v>31.3</v>
      </c>
      <c r="CG55" s="1309"/>
      <c r="CH55" s="1309"/>
      <c r="CI55" s="1309"/>
      <c r="CJ55" s="1309"/>
      <c r="CK55" s="1309"/>
      <c r="CL55" s="1309"/>
      <c r="CM55" s="1309"/>
      <c r="CN55" s="1309">
        <v>25.3</v>
      </c>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624</v>
      </c>
      <c r="BC57" s="1312"/>
      <c r="BD57" s="1312"/>
      <c r="BE57" s="1312"/>
      <c r="BF57" s="1312"/>
      <c r="BG57" s="1312"/>
      <c r="BH57" s="1312"/>
      <c r="BI57" s="1312"/>
      <c r="BJ57" s="1312"/>
      <c r="BK57" s="1312"/>
      <c r="BL57" s="1312"/>
      <c r="BM57" s="1312"/>
      <c r="BN57" s="1312"/>
      <c r="BO57" s="1312"/>
      <c r="BP57" s="1309">
        <v>55.2</v>
      </c>
      <c r="BQ57" s="1309"/>
      <c r="BR57" s="1309"/>
      <c r="BS57" s="1309"/>
      <c r="BT57" s="1309"/>
      <c r="BU57" s="1309"/>
      <c r="BV57" s="1309"/>
      <c r="BW57" s="1309"/>
      <c r="BX57" s="1309">
        <v>57.2</v>
      </c>
      <c r="BY57" s="1309"/>
      <c r="BZ57" s="1309"/>
      <c r="CA57" s="1309"/>
      <c r="CB57" s="1309"/>
      <c r="CC57" s="1309"/>
      <c r="CD57" s="1309"/>
      <c r="CE57" s="1309"/>
      <c r="CF57" s="1309">
        <v>58.5</v>
      </c>
      <c r="CG57" s="1309"/>
      <c r="CH57" s="1309"/>
      <c r="CI57" s="1309"/>
      <c r="CJ57" s="1309"/>
      <c r="CK57" s="1309"/>
      <c r="CL57" s="1309"/>
      <c r="CM57" s="1309"/>
      <c r="CN57" s="1309">
        <v>59.8</v>
      </c>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625</v>
      </c>
    </row>
    <row r="64" spans="1:109" x14ac:dyDescent="0.15">
      <c r="B64" s="395"/>
      <c r="G64" s="402"/>
      <c r="I64" s="415"/>
      <c r="J64" s="415"/>
      <c r="K64" s="415"/>
      <c r="L64" s="415"/>
      <c r="M64" s="415"/>
      <c r="N64" s="416"/>
      <c r="AM64" s="402"/>
      <c r="AN64" s="402" t="s">
        <v>616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632</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617</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566</v>
      </c>
      <c r="BQ72" s="1314"/>
      <c r="BR72" s="1314"/>
      <c r="BS72" s="1314"/>
      <c r="BT72" s="1314"/>
      <c r="BU72" s="1314"/>
      <c r="BV72" s="1314"/>
      <c r="BW72" s="1314"/>
      <c r="BX72" s="1314" t="s">
        <v>567</v>
      </c>
      <c r="BY72" s="1314"/>
      <c r="BZ72" s="1314"/>
      <c r="CA72" s="1314"/>
      <c r="CB72" s="1314"/>
      <c r="CC72" s="1314"/>
      <c r="CD72" s="1314"/>
      <c r="CE72" s="1314"/>
      <c r="CF72" s="1314" t="s">
        <v>568</v>
      </c>
      <c r="CG72" s="1314"/>
      <c r="CH72" s="1314"/>
      <c r="CI72" s="1314"/>
      <c r="CJ72" s="1314"/>
      <c r="CK72" s="1314"/>
      <c r="CL72" s="1314"/>
      <c r="CM72" s="1314"/>
      <c r="CN72" s="1314" t="s">
        <v>569</v>
      </c>
      <c r="CO72" s="1314"/>
      <c r="CP72" s="1314"/>
      <c r="CQ72" s="1314"/>
      <c r="CR72" s="1314"/>
      <c r="CS72" s="1314"/>
      <c r="CT72" s="1314"/>
      <c r="CU72" s="1314"/>
      <c r="CV72" s="1314" t="s">
        <v>570</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618</v>
      </c>
      <c r="AO73" s="1312"/>
      <c r="AP73" s="1312"/>
      <c r="AQ73" s="1312"/>
      <c r="AR73" s="1312"/>
      <c r="AS73" s="1312"/>
      <c r="AT73" s="1312"/>
      <c r="AU73" s="1312"/>
      <c r="AV73" s="1312"/>
      <c r="AW73" s="1312"/>
      <c r="AX73" s="1312"/>
      <c r="AY73" s="1312"/>
      <c r="AZ73" s="1312"/>
      <c r="BA73" s="1312"/>
      <c r="BB73" s="1312" t="s">
        <v>619</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626</v>
      </c>
      <c r="BC75" s="1312"/>
      <c r="BD75" s="1312"/>
      <c r="BE75" s="1312"/>
      <c r="BF75" s="1312"/>
      <c r="BG75" s="1312"/>
      <c r="BH75" s="1312"/>
      <c r="BI75" s="1312"/>
      <c r="BJ75" s="1312"/>
      <c r="BK75" s="1312"/>
      <c r="BL75" s="1312"/>
      <c r="BM75" s="1312"/>
      <c r="BN75" s="1312"/>
      <c r="BO75" s="1312"/>
      <c r="BP75" s="1309">
        <v>4.2</v>
      </c>
      <c r="BQ75" s="1309"/>
      <c r="BR75" s="1309"/>
      <c r="BS75" s="1309"/>
      <c r="BT75" s="1309"/>
      <c r="BU75" s="1309"/>
      <c r="BV75" s="1309"/>
      <c r="BW75" s="1309"/>
      <c r="BX75" s="1309">
        <v>4</v>
      </c>
      <c r="BY75" s="1309"/>
      <c r="BZ75" s="1309"/>
      <c r="CA75" s="1309"/>
      <c r="CB75" s="1309"/>
      <c r="CC75" s="1309"/>
      <c r="CD75" s="1309"/>
      <c r="CE75" s="1309"/>
      <c r="CF75" s="1309">
        <v>3.9</v>
      </c>
      <c r="CG75" s="1309"/>
      <c r="CH75" s="1309"/>
      <c r="CI75" s="1309"/>
      <c r="CJ75" s="1309"/>
      <c r="CK75" s="1309"/>
      <c r="CL75" s="1309"/>
      <c r="CM75" s="1309"/>
      <c r="CN75" s="1309">
        <v>3.8</v>
      </c>
      <c r="CO75" s="1309"/>
      <c r="CP75" s="1309"/>
      <c r="CQ75" s="1309"/>
      <c r="CR75" s="1309"/>
      <c r="CS75" s="1309"/>
      <c r="CT75" s="1309"/>
      <c r="CU75" s="1309"/>
      <c r="CV75" s="1309">
        <v>3.7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627</v>
      </c>
      <c r="AO77" s="1314"/>
      <c r="AP77" s="1314"/>
      <c r="AQ77" s="1314"/>
      <c r="AR77" s="1314"/>
      <c r="AS77" s="1314"/>
      <c r="AT77" s="1314"/>
      <c r="AU77" s="1314"/>
      <c r="AV77" s="1314"/>
      <c r="AW77" s="1314"/>
      <c r="AX77" s="1314"/>
      <c r="AY77" s="1314"/>
      <c r="AZ77" s="1314"/>
      <c r="BA77" s="1314"/>
      <c r="BB77" s="1312" t="s">
        <v>628</v>
      </c>
      <c r="BC77" s="1312"/>
      <c r="BD77" s="1312"/>
      <c r="BE77" s="1312"/>
      <c r="BF77" s="1312"/>
      <c r="BG77" s="1312"/>
      <c r="BH77" s="1312"/>
      <c r="BI77" s="1312"/>
      <c r="BJ77" s="1312"/>
      <c r="BK77" s="1312"/>
      <c r="BL77" s="1312"/>
      <c r="BM77" s="1312"/>
      <c r="BN77" s="1312"/>
      <c r="BO77" s="1312"/>
      <c r="BP77" s="1309">
        <v>37.299999999999997</v>
      </c>
      <c r="BQ77" s="1309"/>
      <c r="BR77" s="1309"/>
      <c r="BS77" s="1309"/>
      <c r="BT77" s="1309"/>
      <c r="BU77" s="1309"/>
      <c r="BV77" s="1309"/>
      <c r="BW77" s="1309"/>
      <c r="BX77" s="1309">
        <v>33.1</v>
      </c>
      <c r="BY77" s="1309"/>
      <c r="BZ77" s="1309"/>
      <c r="CA77" s="1309"/>
      <c r="CB77" s="1309"/>
      <c r="CC77" s="1309"/>
      <c r="CD77" s="1309"/>
      <c r="CE77" s="1309"/>
      <c r="CF77" s="1309">
        <v>31.3</v>
      </c>
      <c r="CG77" s="1309"/>
      <c r="CH77" s="1309"/>
      <c r="CI77" s="1309"/>
      <c r="CJ77" s="1309"/>
      <c r="CK77" s="1309"/>
      <c r="CL77" s="1309"/>
      <c r="CM77" s="1309"/>
      <c r="CN77" s="1309">
        <v>25.3</v>
      </c>
      <c r="CO77" s="1309"/>
      <c r="CP77" s="1309"/>
      <c r="CQ77" s="1309"/>
      <c r="CR77" s="1309"/>
      <c r="CS77" s="1309"/>
      <c r="CT77" s="1309"/>
      <c r="CU77" s="1309"/>
      <c r="CV77" s="1309">
        <v>25.5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629</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7.5</v>
      </c>
      <c r="BY79" s="1309"/>
      <c r="BZ79" s="1309"/>
      <c r="CA79" s="1309"/>
      <c r="CB79" s="1309"/>
      <c r="CC79" s="1309"/>
      <c r="CD79" s="1309"/>
      <c r="CE79" s="1309"/>
      <c r="CF79" s="1309">
        <v>7.2</v>
      </c>
      <c r="CG79" s="1309"/>
      <c r="CH79" s="1309"/>
      <c r="CI79" s="1309"/>
      <c r="CJ79" s="1309"/>
      <c r="CK79" s="1309"/>
      <c r="CL79" s="1309"/>
      <c r="CM79" s="1309"/>
      <c r="CN79" s="1309">
        <v>6.9</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49/UO5DYjLVB58i9rLjZtseUY0JIS/WJ2GqL8II+kNsUW2lK5fECBKUjoBbXamcI+LW0ABs8M/205mvQRC0Lw==" saltValue="e9Fe9rT3/7riV97n8lcUO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631</v>
      </c>
    </row>
  </sheetData>
  <sheetProtection algorithmName="SHA-512" hashValue="BR+dJcnmcllylw/ezgCjOCLX4BGbJeFKr+gzeSgaID+EXhobC6yScNtF+t8wTDK+xIx1uANqjk2DZ/BYtswzKQ==" saltValue="D362ALgzKoZAC82v8x3O4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630</v>
      </c>
    </row>
  </sheetData>
  <sheetProtection algorithmName="SHA-512" hashValue="f49glPb/0FDjQZigMGtBJSphHVGT0uS2nLwcAzZ7CsssNPEtc/TeV/GGqLfJetF1NHE58ESr/xF03AZ31hIH3w==" saltValue="Y9TT/qSdxTDOLo05l1Wi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53908</v>
      </c>
      <c r="E3" s="162"/>
      <c r="F3" s="163">
        <v>54227</v>
      </c>
      <c r="G3" s="164"/>
      <c r="H3" s="165"/>
    </row>
    <row r="4" spans="1:8" x14ac:dyDescent="0.15">
      <c r="A4" s="166"/>
      <c r="B4" s="167"/>
      <c r="C4" s="168"/>
      <c r="D4" s="169">
        <v>24419</v>
      </c>
      <c r="E4" s="170"/>
      <c r="F4" s="171">
        <v>29694</v>
      </c>
      <c r="G4" s="172"/>
      <c r="H4" s="173"/>
    </row>
    <row r="5" spans="1:8" x14ac:dyDescent="0.15">
      <c r="A5" s="154" t="s">
        <v>558</v>
      </c>
      <c r="B5" s="159"/>
      <c r="C5" s="160"/>
      <c r="D5" s="161">
        <v>31977</v>
      </c>
      <c r="E5" s="162"/>
      <c r="F5" s="163">
        <v>57295</v>
      </c>
      <c r="G5" s="164"/>
      <c r="H5" s="165"/>
    </row>
    <row r="6" spans="1:8" x14ac:dyDescent="0.15">
      <c r="A6" s="166"/>
      <c r="B6" s="167"/>
      <c r="C6" s="168"/>
      <c r="D6" s="169">
        <v>21195</v>
      </c>
      <c r="E6" s="170"/>
      <c r="F6" s="171">
        <v>32771</v>
      </c>
      <c r="G6" s="172"/>
      <c r="H6" s="173"/>
    </row>
    <row r="7" spans="1:8" x14ac:dyDescent="0.15">
      <c r="A7" s="154" t="s">
        <v>559</v>
      </c>
      <c r="B7" s="159"/>
      <c r="C7" s="160"/>
      <c r="D7" s="161">
        <v>37675</v>
      </c>
      <c r="E7" s="162"/>
      <c r="F7" s="163">
        <v>54110</v>
      </c>
      <c r="G7" s="164"/>
      <c r="H7" s="165"/>
    </row>
    <row r="8" spans="1:8" x14ac:dyDescent="0.15">
      <c r="A8" s="166"/>
      <c r="B8" s="167"/>
      <c r="C8" s="168"/>
      <c r="D8" s="169">
        <v>27147</v>
      </c>
      <c r="E8" s="170"/>
      <c r="F8" s="171">
        <v>30620</v>
      </c>
      <c r="G8" s="172"/>
      <c r="H8" s="173"/>
    </row>
    <row r="9" spans="1:8" x14ac:dyDescent="0.15">
      <c r="A9" s="154" t="s">
        <v>560</v>
      </c>
      <c r="B9" s="159"/>
      <c r="C9" s="160"/>
      <c r="D9" s="161">
        <v>34325</v>
      </c>
      <c r="E9" s="162"/>
      <c r="F9" s="163">
        <v>54684</v>
      </c>
      <c r="G9" s="164"/>
      <c r="H9" s="165"/>
    </row>
    <row r="10" spans="1:8" x14ac:dyDescent="0.15">
      <c r="A10" s="166"/>
      <c r="B10" s="167"/>
      <c r="C10" s="168"/>
      <c r="D10" s="169">
        <v>24569</v>
      </c>
      <c r="E10" s="170"/>
      <c r="F10" s="171">
        <v>32829</v>
      </c>
      <c r="G10" s="172"/>
      <c r="H10" s="173"/>
    </row>
    <row r="11" spans="1:8" x14ac:dyDescent="0.15">
      <c r="A11" s="154" t="s">
        <v>561</v>
      </c>
      <c r="B11" s="159"/>
      <c r="C11" s="160"/>
      <c r="D11" s="161">
        <v>48183</v>
      </c>
      <c r="E11" s="162"/>
      <c r="F11" s="163">
        <v>62383</v>
      </c>
      <c r="G11" s="164"/>
      <c r="H11" s="165"/>
    </row>
    <row r="12" spans="1:8" x14ac:dyDescent="0.15">
      <c r="A12" s="166"/>
      <c r="B12" s="167"/>
      <c r="C12" s="174"/>
      <c r="D12" s="169">
        <v>39366</v>
      </c>
      <c r="E12" s="170"/>
      <c r="F12" s="171">
        <v>35325</v>
      </c>
      <c r="G12" s="172"/>
      <c r="H12" s="173"/>
    </row>
    <row r="13" spans="1:8" x14ac:dyDescent="0.15">
      <c r="A13" s="154"/>
      <c r="B13" s="159"/>
      <c r="C13" s="175"/>
      <c r="D13" s="176">
        <v>41214</v>
      </c>
      <c r="E13" s="177"/>
      <c r="F13" s="178">
        <v>56540</v>
      </c>
      <c r="G13" s="179"/>
      <c r="H13" s="165"/>
    </row>
    <row r="14" spans="1:8" x14ac:dyDescent="0.15">
      <c r="A14" s="166"/>
      <c r="B14" s="167"/>
      <c r="C14" s="168"/>
      <c r="D14" s="169">
        <v>27339</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6.44</v>
      </c>
      <c r="C19" s="180">
        <f>ROUND(VALUE(SUBSTITUTE(実質収支比率等に係る経年分析!G$48,"▲","-")),2)</f>
        <v>10.47</v>
      </c>
      <c r="D19" s="180">
        <f>ROUND(VALUE(SUBSTITUTE(実質収支比率等に係る経年分析!H$48,"▲","-")),2)</f>
        <v>8.1</v>
      </c>
      <c r="E19" s="180">
        <f>ROUND(VALUE(SUBSTITUTE(実質収支比率等に係る経年分析!I$48,"▲","-")),2)</f>
        <v>8.8000000000000007</v>
      </c>
      <c r="F19" s="180">
        <f>ROUND(VALUE(SUBSTITUTE(実質収支比率等に係る経年分析!J$48,"▲","-")),2)</f>
        <v>7.92</v>
      </c>
    </row>
    <row r="20" spans="1:11" x14ac:dyDescent="0.15">
      <c r="A20" s="180" t="s">
        <v>55</v>
      </c>
      <c r="B20" s="180">
        <f>ROUND(VALUE(SUBSTITUTE(実質収支比率等に係る経年分析!F$47,"▲","-")),2)</f>
        <v>77.459999999999994</v>
      </c>
      <c r="C20" s="180">
        <f>ROUND(VALUE(SUBSTITUTE(実質収支比率等に係る経年分析!G$47,"▲","-")),2)</f>
        <v>76.92</v>
      </c>
      <c r="D20" s="180">
        <f>ROUND(VALUE(SUBSTITUTE(実質収支比率等に係る経年分析!H$47,"▲","-")),2)</f>
        <v>73.599999999999994</v>
      </c>
      <c r="E20" s="180">
        <f>ROUND(VALUE(SUBSTITUTE(実質収支比率等に係る経年分析!I$47,"▲","-")),2)</f>
        <v>69.790000000000006</v>
      </c>
      <c r="F20" s="180">
        <f>ROUND(VALUE(SUBSTITUTE(実質収支比率等に係る経年分析!J$47,"▲","-")),2)</f>
        <v>65.89</v>
      </c>
    </row>
    <row r="21" spans="1:11" x14ac:dyDescent="0.15">
      <c r="A21" s="180" t="s">
        <v>56</v>
      </c>
      <c r="B21" s="180">
        <f>IF(ISNUMBER(VALUE(SUBSTITUTE(実質収支比率等に係る経年分析!F$49,"▲","-"))),ROUND(VALUE(SUBSTITUTE(実質収支比率等に係る経年分析!F$49,"▲","-")),2),NA())</f>
        <v>1.1499999999999999</v>
      </c>
      <c r="C21" s="180">
        <f>IF(ISNUMBER(VALUE(SUBSTITUTE(実質収支比率等に係る経年分析!G$49,"▲","-"))),ROUND(VALUE(SUBSTITUTE(実質収支比率等に係る経年分析!G$49,"▲","-")),2),NA())</f>
        <v>-1.04</v>
      </c>
      <c r="D21" s="180">
        <f>IF(ISNUMBER(VALUE(SUBSTITUTE(実質収支比率等に係る経年分析!H$49,"▲","-"))),ROUND(VALUE(SUBSTITUTE(実質収支比率等に係る経年分析!H$49,"▲","-")),2),NA())</f>
        <v>-11.98</v>
      </c>
      <c r="E21" s="180">
        <f>IF(ISNUMBER(VALUE(SUBSTITUTE(実質収支比率等に係る経年分析!I$49,"▲","-"))),ROUND(VALUE(SUBSTITUTE(実質収支比率等に係る経年分析!I$49,"▲","-")),2),NA())</f>
        <v>-7.53</v>
      </c>
      <c r="F21" s="180">
        <f>IF(ISNUMBER(VALUE(SUBSTITUTE(実質収支比率等に係る経年分析!J$49,"▲","-"))),ROUND(VALUE(SUBSTITUTE(実質収支比率等に係る経年分析!J$49,"▲","-")),2),NA())</f>
        <v>-9.82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0.09</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0.28999999999999998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0.55000000000000004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国民健康保険（事業勘定）特別会計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15">
      <c r="A33" s="181" t="str">
        <f>IF(連結実質赤字比率に係る赤字・黒字の構成分析!C$37="",NA(),連結実質赤字比率に係る赤字・黒字の構成分析!C$37)</f>
        <v>太陽光発電事業特別会計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0.31</v>
      </c>
    </row>
    <row r="34" spans="1:16" x14ac:dyDescent="0.15">
      <c r="A34" s="181" t="str">
        <f>IF(連結実質赤字比率に係る赤字・黒字の構成分析!C$36="",NA(),連結実質赤字比率に係る赤字・黒字の構成分析!C$36)</f>
        <v>介護保険（保険事業勘定）特別会計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0.56000000000000005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0.79</v>
      </c>
    </row>
    <row r="35" spans="1:16" x14ac:dyDescent="0.15">
      <c r="A35" s="181" t="str">
        <f>IF(連結実質赤字比率に係る赤字・黒字の構成分析!C$35="",NA(),連結実質赤字比率に係る赤字・黒字の構成分析!C$35)</f>
        <v>競艇事業特別会計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8.0299999999999994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1543</v>
      </c>
      <c r="E42" s="182"/>
      <c r="F42" s="182"/>
      <c r="G42" s="182">
        <f>'実質公債費比率（分子）の構造'!L$52</f>
        <v>1582</v>
      </c>
      <c r="H42" s="182"/>
      <c r="I42" s="182"/>
      <c r="J42" s="182">
        <f>'実質公債費比率（分子）の構造'!M$52</f>
        <v>1544</v>
      </c>
      <c r="K42" s="182"/>
      <c r="L42" s="182"/>
      <c r="M42" s="182">
        <f>'実質公債費比率（分子）の構造'!N$52</f>
        <v>1500</v>
      </c>
      <c r="N42" s="182"/>
      <c r="O42" s="182"/>
      <c r="P42" s="182">
        <f>'実質公債費比率（分子）の構造'!O$52</f>
        <v>1447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1</v>
      </c>
      <c r="F44" s="182"/>
      <c r="G44" s="182"/>
      <c r="H44" s="182">
        <f>'実質公債費比率（分子）の構造'!M$50</f>
        <v>1</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65</v>
      </c>
      <c r="C45" s="182"/>
      <c r="D45" s="182"/>
      <c r="E45" s="182">
        <f>'実質公債費比率（分子）の構造'!L$49</f>
        <v>80</v>
      </c>
      <c r="F45" s="182"/>
      <c r="G45" s="182"/>
      <c r="H45" s="182">
        <f>'実質公債費比率（分子）の構造'!M$49</f>
        <v>74</v>
      </c>
      <c r="I45" s="182"/>
      <c r="J45" s="182"/>
      <c r="K45" s="182">
        <f>'実質公債費比率（分子）の構造'!N$49</f>
        <v>68</v>
      </c>
      <c r="L45" s="182"/>
      <c r="M45" s="182"/>
      <c r="N45" s="182">
        <f>'実質公債費比率（分子）の構造'!O$49</f>
        <v>69</v>
      </c>
      <c r="O45" s="182"/>
      <c r="P45" s="182"/>
    </row>
    <row r="46" spans="1:16" x14ac:dyDescent="0.15">
      <c r="A46" s="182" t="s">
        <v>67</v>
      </c>
      <c r="B46" s="182">
        <f>'実質公債費比率（分子）の構造'!K$48</f>
        <v>419</v>
      </c>
      <c r="C46" s="182"/>
      <c r="D46" s="182"/>
      <c r="E46" s="182">
        <f>'実質公債費比率（分子）の構造'!L$48</f>
        <v>439</v>
      </c>
      <c r="F46" s="182"/>
      <c r="G46" s="182"/>
      <c r="H46" s="182">
        <f>'実質公債費比率（分子）の構造'!M$48</f>
        <v>410</v>
      </c>
      <c r="I46" s="182"/>
      <c r="J46" s="182"/>
      <c r="K46" s="182">
        <f>'実質公債費比率（分子）の構造'!N$48</f>
        <v>439</v>
      </c>
      <c r="L46" s="182"/>
      <c r="M46" s="182"/>
      <c r="N46" s="182">
        <f>'実質公債費比率（分子）の構造'!O$48</f>
        <v>444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1474</v>
      </c>
      <c r="C49" s="182"/>
      <c r="D49" s="182"/>
      <c r="E49" s="182">
        <f>'実質公債費比率（分子）の構造'!L$45</f>
        <v>1506</v>
      </c>
      <c r="F49" s="182"/>
      <c r="G49" s="182"/>
      <c r="H49" s="182">
        <f>'実質公債費比率（分子）の構造'!M$45</f>
        <v>1423</v>
      </c>
      <c r="I49" s="182"/>
      <c r="J49" s="182"/>
      <c r="K49" s="182">
        <f>'実質公債費比率（分子）の構造'!N$45</f>
        <v>1374</v>
      </c>
      <c r="L49" s="182"/>
      <c r="M49" s="182"/>
      <c r="N49" s="182">
        <f>'実質公債費比率（分子）の構造'!O$45</f>
        <v>1336</v>
      </c>
      <c r="O49" s="182"/>
      <c r="P49" s="182"/>
    </row>
    <row r="50" spans="1:16" x14ac:dyDescent="0.15">
      <c r="A50" s="182" t="s">
        <v>71</v>
      </c>
      <c r="B50" s="182" t="e">
        <f>NA()</f>
        <v>#N/A</v>
      </c>
      <c r="C50" s="182">
        <f>IF(ISNUMBER('実質公債費比率（分子）の構造'!K$53),'実質公債費比率（分子）の構造'!K$53,NA())</f>
        <v>417</v>
      </c>
      <c r="D50" s="182" t="e">
        <f>NA()</f>
        <v>#N/A</v>
      </c>
      <c r="E50" s="182" t="e">
        <f>NA()</f>
        <v>#N/A</v>
      </c>
      <c r="F50" s="182">
        <f>IF(ISNUMBER('実質公債費比率（分子）の構造'!L$53),'実質公債費比率（分子）の構造'!L$53,NA())</f>
        <v>444</v>
      </c>
      <c r="G50" s="182" t="e">
        <f>NA()</f>
        <v>#N/A</v>
      </c>
      <c r="H50" s="182" t="e">
        <f>NA()</f>
        <v>#N/A</v>
      </c>
      <c r="I50" s="182">
        <f>IF(ISNUMBER('実質公債費比率（分子）の構造'!M$53),'実質公債費比率（分子）の構造'!M$53,NA())</f>
        <v>364</v>
      </c>
      <c r="J50" s="182" t="e">
        <f>NA()</f>
        <v>#N/A</v>
      </c>
      <c r="K50" s="182" t="e">
        <f>NA()</f>
        <v>#N/A</v>
      </c>
      <c r="L50" s="182">
        <f>IF(ISNUMBER('実質公債費比率（分子）の構造'!N$53),'実質公債費比率（分子）の構造'!N$53,NA())</f>
        <v>381</v>
      </c>
      <c r="M50" s="182" t="e">
        <f>NA()</f>
        <v>#N/A</v>
      </c>
      <c r="N50" s="182" t="e">
        <f>NA()</f>
        <v>#N/A</v>
      </c>
      <c r="O50" s="182">
        <f>IF(ISNUMBER('実質公債費比率（分子）の構造'!O$53),'実質公債費比率（分子）の構造'!O$53,NA())</f>
        <v>402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16289</v>
      </c>
      <c r="E56" s="181"/>
      <c r="F56" s="181"/>
      <c r="G56" s="181">
        <f>'将来負担比率（分子）の構造'!J$52</f>
        <v>15906</v>
      </c>
      <c r="H56" s="181"/>
      <c r="I56" s="181"/>
      <c r="J56" s="181">
        <f>'将来負担比率（分子）の構造'!K$52</f>
        <v>16058</v>
      </c>
      <c r="K56" s="181"/>
      <c r="L56" s="181"/>
      <c r="M56" s="181">
        <f>'将来負担比率（分子）の構造'!L$52</f>
        <v>16060</v>
      </c>
      <c r="N56" s="181"/>
      <c r="O56" s="181"/>
      <c r="P56" s="181">
        <f>'将来負担比率（分子）の構造'!M$52</f>
        <v>16064</v>
      </c>
    </row>
    <row r="57" spans="1:16" x14ac:dyDescent="0.15">
      <c r="A57" s="181" t="s">
        <v>42</v>
      </c>
      <c r="B57" s="181"/>
      <c r="C57" s="181"/>
      <c r="D57" s="181">
        <f>'将来負担比率（分子）の構造'!I$51</f>
        <v>100</v>
      </c>
      <c r="E57" s="181"/>
      <c r="F57" s="181"/>
      <c r="G57" s="181">
        <f>'将来負担比率（分子）の構造'!J$51</f>
        <v>79</v>
      </c>
      <c r="H57" s="181"/>
      <c r="I57" s="181"/>
      <c r="J57" s="181">
        <f>'将来負担比率（分子）の構造'!K$51</f>
        <v>58</v>
      </c>
      <c r="K57" s="181"/>
      <c r="L57" s="181"/>
      <c r="M57" s="181">
        <f>'将来負担比率（分子）の構造'!L$51</f>
        <v>36</v>
      </c>
      <c r="N57" s="181"/>
      <c r="O57" s="181"/>
      <c r="P57" s="181">
        <f>'将来負担比率（分子）の構造'!M$51</f>
        <v>15</v>
      </c>
    </row>
    <row r="58" spans="1:16" x14ac:dyDescent="0.15">
      <c r="A58" s="181" t="s">
        <v>41</v>
      </c>
      <c r="B58" s="181"/>
      <c r="C58" s="181"/>
      <c r="D58" s="181">
        <f>'将来負担比率（分子）の構造'!I$50</f>
        <v>14845</v>
      </c>
      <c r="E58" s="181"/>
      <c r="F58" s="181"/>
      <c r="G58" s="181">
        <f>'将来負担比率（分子）の構造'!J$50</f>
        <v>14728</v>
      </c>
      <c r="H58" s="181"/>
      <c r="I58" s="181"/>
      <c r="J58" s="181">
        <f>'将来負担比率（分子）の構造'!K$50</f>
        <v>14530</v>
      </c>
      <c r="K58" s="181"/>
      <c r="L58" s="181"/>
      <c r="M58" s="181">
        <f>'将来負担比率（分子）の構造'!L$50</f>
        <v>14148</v>
      </c>
      <c r="N58" s="181"/>
      <c r="O58" s="181"/>
      <c r="P58" s="181">
        <f>'将来負担比率（分子）の構造'!M$50</f>
        <v>13608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28</v>
      </c>
      <c r="C61" s="181"/>
      <c r="D61" s="181"/>
      <c r="E61" s="181">
        <f>'将来負担比率（分子）の構造'!J$46</f>
        <v>33</v>
      </c>
      <c r="F61" s="181"/>
      <c r="G61" s="181"/>
      <c r="H61" s="181">
        <f>'将来負担比率（分子）の構造'!K$46</f>
        <v>13</v>
      </c>
      <c r="I61" s="181"/>
      <c r="J61" s="181"/>
      <c r="K61" s="181">
        <f>'将来負担比率（分子）の構造'!L$46</f>
        <v>9</v>
      </c>
      <c r="L61" s="181"/>
      <c r="M61" s="181"/>
      <c r="N61" s="181">
        <f>'将来負担比率（分子）の構造'!M$46</f>
        <v>11</v>
      </c>
      <c r="O61" s="181"/>
      <c r="P61" s="181"/>
    </row>
    <row r="62" spans="1:16" x14ac:dyDescent="0.15">
      <c r="A62" s="181" t="s">
        <v>35</v>
      </c>
      <c r="B62" s="181">
        <f>'将来負担比率（分子）の構造'!I$45</f>
        <v>2983</v>
      </c>
      <c r="C62" s="181"/>
      <c r="D62" s="181"/>
      <c r="E62" s="181">
        <f>'将来負担比率（分子）の構造'!J$45</f>
        <v>2968</v>
      </c>
      <c r="F62" s="181"/>
      <c r="G62" s="181"/>
      <c r="H62" s="181">
        <f>'将来負担比率（分子）の構造'!K$45</f>
        <v>2917</v>
      </c>
      <c r="I62" s="181"/>
      <c r="J62" s="181"/>
      <c r="K62" s="181">
        <f>'将来負担比率（分子）の構造'!L$45</f>
        <v>2743</v>
      </c>
      <c r="L62" s="181"/>
      <c r="M62" s="181"/>
      <c r="N62" s="181">
        <f>'将来負担比率（分子）の構造'!M$45</f>
        <v>2665</v>
      </c>
      <c r="O62" s="181"/>
      <c r="P62" s="181"/>
    </row>
    <row r="63" spans="1:16" x14ac:dyDescent="0.15">
      <c r="A63" s="181" t="s">
        <v>34</v>
      </c>
      <c r="B63" s="181">
        <f>'将来負担比率（分子）の構造'!I$44</f>
        <v>291</v>
      </c>
      <c r="C63" s="181"/>
      <c r="D63" s="181"/>
      <c r="E63" s="181">
        <f>'将来負担比率（分子）の構造'!J$44</f>
        <v>276</v>
      </c>
      <c r="F63" s="181"/>
      <c r="G63" s="181"/>
      <c r="H63" s="181">
        <f>'将来負担比率（分子）の構造'!K$44</f>
        <v>221</v>
      </c>
      <c r="I63" s="181"/>
      <c r="J63" s="181"/>
      <c r="K63" s="181">
        <f>'将来負担比率（分子）の構造'!L$44</f>
        <v>168</v>
      </c>
      <c r="L63" s="181"/>
      <c r="M63" s="181"/>
      <c r="N63" s="181">
        <f>'将来負担比率（分子）の構造'!M$44</f>
        <v>134</v>
      </c>
      <c r="O63" s="181"/>
      <c r="P63" s="181"/>
    </row>
    <row r="64" spans="1:16" x14ac:dyDescent="0.15">
      <c r="A64" s="181" t="s">
        <v>33</v>
      </c>
      <c r="B64" s="181">
        <f>'将来負担比率（分子）の構造'!I$43</f>
        <v>6135</v>
      </c>
      <c r="C64" s="181"/>
      <c r="D64" s="181"/>
      <c r="E64" s="181">
        <f>'将来負担比率（分子）の構造'!J$43</f>
        <v>6074</v>
      </c>
      <c r="F64" s="181"/>
      <c r="G64" s="181"/>
      <c r="H64" s="181">
        <f>'将来負担比率（分子）の構造'!K$43</f>
        <v>5976</v>
      </c>
      <c r="I64" s="181"/>
      <c r="J64" s="181"/>
      <c r="K64" s="181">
        <f>'将来負担比率（分子）の構造'!L$43</f>
        <v>6059</v>
      </c>
      <c r="L64" s="181"/>
      <c r="M64" s="181"/>
      <c r="N64" s="181">
        <f>'将来負担比率（分子）の構造'!M$43</f>
        <v>5865</v>
      </c>
      <c r="O64" s="181"/>
      <c r="P64" s="181"/>
    </row>
    <row r="65" spans="1:16" x14ac:dyDescent="0.15">
      <c r="A65" s="181" t="s">
        <v>32</v>
      </c>
      <c r="B65" s="181">
        <f>'将来負担比率（分子）の構造'!I$42</f>
        <v>4</v>
      </c>
      <c r="C65" s="181"/>
      <c r="D65" s="181"/>
      <c r="E65" s="181">
        <f>'将来負担比率（分子）の構造'!J$42</f>
        <v>3</v>
      </c>
      <c r="F65" s="181"/>
      <c r="G65" s="181"/>
      <c r="H65" s="181">
        <f>'将来負担比率（分子）の構造'!K$42</f>
        <v>3</v>
      </c>
      <c r="I65" s="181"/>
      <c r="J65" s="181"/>
      <c r="K65" s="181">
        <f>'将来負担比率（分子）の構造'!L$42</f>
        <v>3</v>
      </c>
      <c r="L65" s="181"/>
      <c r="M65" s="181"/>
      <c r="N65" s="181">
        <f>'将来負担比率（分子）の構造'!M$42</f>
        <v>2</v>
      </c>
      <c r="O65" s="181"/>
      <c r="P65" s="181"/>
    </row>
    <row r="66" spans="1:16" x14ac:dyDescent="0.15">
      <c r="A66" s="181" t="s">
        <v>31</v>
      </c>
      <c r="B66" s="181">
        <f>'将来負担比率（分子）の構造'!I$41</f>
        <v>14275</v>
      </c>
      <c r="C66" s="181"/>
      <c r="D66" s="181"/>
      <c r="E66" s="181">
        <f>'将来負担比率（分子）の構造'!J$41</f>
        <v>13925</v>
      </c>
      <c r="F66" s="181"/>
      <c r="G66" s="181"/>
      <c r="H66" s="181">
        <f>'将来負担比率（分子）の構造'!K$41</f>
        <v>13977</v>
      </c>
      <c r="I66" s="181"/>
      <c r="J66" s="181"/>
      <c r="K66" s="181">
        <f>'将来負担比率（分子）の構造'!L$41</f>
        <v>14040</v>
      </c>
      <c r="L66" s="181"/>
      <c r="M66" s="181"/>
      <c r="N66" s="181">
        <f>'将来負担比率（分子）の構造'!M$41</f>
        <v>14466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8625</v>
      </c>
      <c r="C72" s="185">
        <f>基金残高に係る経年分析!G55</f>
        <v>8141</v>
      </c>
      <c r="D72" s="185">
        <f>基金残高に係る経年分析!H55</f>
        <v>7625</v>
      </c>
    </row>
    <row r="73" spans="1:16" x14ac:dyDescent="0.15">
      <c r="A73" s="184" t="s">
        <v>78</v>
      </c>
      <c r="B73" s="185">
        <f>基金残高に係る経年分析!F56</f>
        <v>503</v>
      </c>
      <c r="C73" s="185">
        <f>基金残高に係る経年分析!G56</f>
        <v>505</v>
      </c>
      <c r="D73" s="185">
        <f>基金残高に係る経年分析!H56</f>
        <v>506</v>
      </c>
    </row>
    <row r="74" spans="1:16" x14ac:dyDescent="0.15">
      <c r="A74" s="184" t="s">
        <v>79</v>
      </c>
      <c r="B74" s="185">
        <f>基金残高に係る経年分析!F57</f>
        <v>2441</v>
      </c>
      <c r="C74" s="185">
        <f>基金残高に係る経年分析!G57</f>
        <v>2437</v>
      </c>
      <c r="D74" s="185">
        <f>基金残高に係る経年分析!H57</f>
        <v>2394</v>
      </c>
    </row>
  </sheetData>
  <sheetProtection algorithmName="SHA-512" hashValue="lzSx/I07xoxIq0X6+UyYId+QHW34mugLfuXgSavV5OYpK2kKqo19D5NAjf8WvKnAZRFq2cczwS0njuVP8TojSw==" saltValue="ZqXVWlpSl9e8xSFhUwPe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6281380</v>
      </c>
      <c r="S5" s="673"/>
      <c r="T5" s="673"/>
      <c r="U5" s="673"/>
      <c r="V5" s="673"/>
      <c r="W5" s="673"/>
      <c r="X5" s="673"/>
      <c r="Y5" s="674"/>
      <c r="Z5" s="675">
        <v>30.7</v>
      </c>
      <c r="AA5" s="675"/>
      <c r="AB5" s="675"/>
      <c r="AC5" s="675"/>
      <c r="AD5" s="676">
        <v>6281380</v>
      </c>
      <c r="AE5" s="676"/>
      <c r="AF5" s="676"/>
      <c r="AG5" s="676"/>
      <c r="AH5" s="676"/>
      <c r="AI5" s="676"/>
      <c r="AJ5" s="676"/>
      <c r="AK5" s="676"/>
      <c r="AL5" s="677">
        <v>54.7</v>
      </c>
      <c r="AM5" s="678"/>
      <c r="AN5" s="678"/>
      <c r="AO5" s="679"/>
      <c r="AP5" s="669" t="s">
        <v>226</v>
      </c>
      <c r="AQ5" s="670"/>
      <c r="AR5" s="670"/>
      <c r="AS5" s="670"/>
      <c r="AT5" s="670"/>
      <c r="AU5" s="670"/>
      <c r="AV5" s="670"/>
      <c r="AW5" s="670"/>
      <c r="AX5" s="670"/>
      <c r="AY5" s="670"/>
      <c r="AZ5" s="670"/>
      <c r="BA5" s="670"/>
      <c r="BB5" s="670"/>
      <c r="BC5" s="670"/>
      <c r="BD5" s="670"/>
      <c r="BE5" s="670"/>
      <c r="BF5" s="671"/>
      <c r="BG5" s="683">
        <v>6281380</v>
      </c>
      <c r="BH5" s="684"/>
      <c r="BI5" s="684"/>
      <c r="BJ5" s="684"/>
      <c r="BK5" s="684"/>
      <c r="BL5" s="684"/>
      <c r="BM5" s="684"/>
      <c r="BN5" s="685"/>
      <c r="BO5" s="686">
        <v>100</v>
      </c>
      <c r="BP5" s="686"/>
      <c r="BQ5" s="686"/>
      <c r="BR5" s="686"/>
      <c r="BS5" s="687">
        <v>64643</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194660</v>
      </c>
      <c r="S6" s="684"/>
      <c r="T6" s="684"/>
      <c r="U6" s="684"/>
      <c r="V6" s="684"/>
      <c r="W6" s="684"/>
      <c r="X6" s="684"/>
      <c r="Y6" s="685"/>
      <c r="Z6" s="686">
        <v>1</v>
      </c>
      <c r="AA6" s="686"/>
      <c r="AB6" s="686"/>
      <c r="AC6" s="686"/>
      <c r="AD6" s="687">
        <v>194660</v>
      </c>
      <c r="AE6" s="687"/>
      <c r="AF6" s="687"/>
      <c r="AG6" s="687"/>
      <c r="AH6" s="687"/>
      <c r="AI6" s="687"/>
      <c r="AJ6" s="687"/>
      <c r="AK6" s="687"/>
      <c r="AL6" s="688">
        <v>1.7</v>
      </c>
      <c r="AM6" s="689"/>
      <c r="AN6" s="689"/>
      <c r="AO6" s="690"/>
      <c r="AP6" s="680" t="s">
        <v>231</v>
      </c>
      <c r="AQ6" s="681"/>
      <c r="AR6" s="681"/>
      <c r="AS6" s="681"/>
      <c r="AT6" s="681"/>
      <c r="AU6" s="681"/>
      <c r="AV6" s="681"/>
      <c r="AW6" s="681"/>
      <c r="AX6" s="681"/>
      <c r="AY6" s="681"/>
      <c r="AZ6" s="681"/>
      <c r="BA6" s="681"/>
      <c r="BB6" s="681"/>
      <c r="BC6" s="681"/>
      <c r="BD6" s="681"/>
      <c r="BE6" s="681"/>
      <c r="BF6" s="682"/>
      <c r="BG6" s="683">
        <v>6281380</v>
      </c>
      <c r="BH6" s="684"/>
      <c r="BI6" s="684"/>
      <c r="BJ6" s="684"/>
      <c r="BK6" s="684"/>
      <c r="BL6" s="684"/>
      <c r="BM6" s="684"/>
      <c r="BN6" s="685"/>
      <c r="BO6" s="686">
        <v>100</v>
      </c>
      <c r="BP6" s="686"/>
      <c r="BQ6" s="686"/>
      <c r="BR6" s="686"/>
      <c r="BS6" s="687">
        <v>64643</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202986</v>
      </c>
      <c r="CS6" s="684"/>
      <c r="CT6" s="684"/>
      <c r="CU6" s="684"/>
      <c r="CV6" s="684"/>
      <c r="CW6" s="684"/>
      <c r="CX6" s="684"/>
      <c r="CY6" s="685"/>
      <c r="CZ6" s="677">
        <v>1.1000000000000001</v>
      </c>
      <c r="DA6" s="678"/>
      <c r="DB6" s="678"/>
      <c r="DC6" s="697"/>
      <c r="DD6" s="692">
        <v>2970</v>
      </c>
      <c r="DE6" s="684"/>
      <c r="DF6" s="684"/>
      <c r="DG6" s="684"/>
      <c r="DH6" s="684"/>
      <c r="DI6" s="684"/>
      <c r="DJ6" s="684"/>
      <c r="DK6" s="684"/>
      <c r="DL6" s="684"/>
      <c r="DM6" s="684"/>
      <c r="DN6" s="684"/>
      <c r="DO6" s="684"/>
      <c r="DP6" s="685"/>
      <c r="DQ6" s="692">
        <v>202975</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5150</v>
      </c>
      <c r="S7" s="684"/>
      <c r="T7" s="684"/>
      <c r="U7" s="684"/>
      <c r="V7" s="684"/>
      <c r="W7" s="684"/>
      <c r="X7" s="684"/>
      <c r="Y7" s="685"/>
      <c r="Z7" s="686">
        <v>0</v>
      </c>
      <c r="AA7" s="686"/>
      <c r="AB7" s="686"/>
      <c r="AC7" s="686"/>
      <c r="AD7" s="687">
        <v>5150</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2889483</v>
      </c>
      <c r="BH7" s="684"/>
      <c r="BI7" s="684"/>
      <c r="BJ7" s="684"/>
      <c r="BK7" s="684"/>
      <c r="BL7" s="684"/>
      <c r="BM7" s="684"/>
      <c r="BN7" s="685"/>
      <c r="BO7" s="686">
        <v>46</v>
      </c>
      <c r="BP7" s="686"/>
      <c r="BQ7" s="686"/>
      <c r="BR7" s="686"/>
      <c r="BS7" s="687">
        <v>64643</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2311569</v>
      </c>
      <c r="CS7" s="684"/>
      <c r="CT7" s="684"/>
      <c r="CU7" s="684"/>
      <c r="CV7" s="684"/>
      <c r="CW7" s="684"/>
      <c r="CX7" s="684"/>
      <c r="CY7" s="685"/>
      <c r="CZ7" s="686">
        <v>12.1</v>
      </c>
      <c r="DA7" s="686"/>
      <c r="DB7" s="686"/>
      <c r="DC7" s="686"/>
      <c r="DD7" s="692">
        <v>492721</v>
      </c>
      <c r="DE7" s="684"/>
      <c r="DF7" s="684"/>
      <c r="DG7" s="684"/>
      <c r="DH7" s="684"/>
      <c r="DI7" s="684"/>
      <c r="DJ7" s="684"/>
      <c r="DK7" s="684"/>
      <c r="DL7" s="684"/>
      <c r="DM7" s="684"/>
      <c r="DN7" s="684"/>
      <c r="DO7" s="684"/>
      <c r="DP7" s="685"/>
      <c r="DQ7" s="692">
        <v>1756689</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25277</v>
      </c>
      <c r="S8" s="684"/>
      <c r="T8" s="684"/>
      <c r="U8" s="684"/>
      <c r="V8" s="684"/>
      <c r="W8" s="684"/>
      <c r="X8" s="684"/>
      <c r="Y8" s="685"/>
      <c r="Z8" s="686">
        <v>0.1</v>
      </c>
      <c r="AA8" s="686"/>
      <c r="AB8" s="686"/>
      <c r="AC8" s="686"/>
      <c r="AD8" s="687">
        <v>25277</v>
      </c>
      <c r="AE8" s="687"/>
      <c r="AF8" s="687"/>
      <c r="AG8" s="687"/>
      <c r="AH8" s="687"/>
      <c r="AI8" s="687"/>
      <c r="AJ8" s="687"/>
      <c r="AK8" s="687"/>
      <c r="AL8" s="688">
        <v>0.2</v>
      </c>
      <c r="AM8" s="689"/>
      <c r="AN8" s="689"/>
      <c r="AO8" s="690"/>
      <c r="AP8" s="680" t="s">
        <v>237</v>
      </c>
      <c r="AQ8" s="681"/>
      <c r="AR8" s="681"/>
      <c r="AS8" s="681"/>
      <c r="AT8" s="681"/>
      <c r="AU8" s="681"/>
      <c r="AV8" s="681"/>
      <c r="AW8" s="681"/>
      <c r="AX8" s="681"/>
      <c r="AY8" s="681"/>
      <c r="AZ8" s="681"/>
      <c r="BA8" s="681"/>
      <c r="BB8" s="681"/>
      <c r="BC8" s="681"/>
      <c r="BD8" s="681"/>
      <c r="BE8" s="681"/>
      <c r="BF8" s="682"/>
      <c r="BG8" s="683">
        <v>90480</v>
      </c>
      <c r="BH8" s="684"/>
      <c r="BI8" s="684"/>
      <c r="BJ8" s="684"/>
      <c r="BK8" s="684"/>
      <c r="BL8" s="684"/>
      <c r="BM8" s="684"/>
      <c r="BN8" s="685"/>
      <c r="BO8" s="686">
        <v>1.4</v>
      </c>
      <c r="BP8" s="686"/>
      <c r="BQ8" s="686"/>
      <c r="BR8" s="686"/>
      <c r="BS8" s="692" t="s">
        <v>238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7136580</v>
      </c>
      <c r="CS8" s="684"/>
      <c r="CT8" s="684"/>
      <c r="CU8" s="684"/>
      <c r="CV8" s="684"/>
      <c r="CW8" s="684"/>
      <c r="CX8" s="684"/>
      <c r="CY8" s="685"/>
      <c r="CZ8" s="686">
        <v>37.299999999999997</v>
      </c>
      <c r="DA8" s="686"/>
      <c r="DB8" s="686"/>
      <c r="DC8" s="686"/>
      <c r="DD8" s="692">
        <v>2132</v>
      </c>
      <c r="DE8" s="684"/>
      <c r="DF8" s="684"/>
      <c r="DG8" s="684"/>
      <c r="DH8" s="684"/>
      <c r="DI8" s="684"/>
      <c r="DJ8" s="684"/>
      <c r="DK8" s="684"/>
      <c r="DL8" s="684"/>
      <c r="DM8" s="684"/>
      <c r="DN8" s="684"/>
      <c r="DO8" s="684"/>
      <c r="DP8" s="685"/>
      <c r="DQ8" s="692">
        <v>3566108</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15077</v>
      </c>
      <c r="S9" s="684"/>
      <c r="T9" s="684"/>
      <c r="U9" s="684"/>
      <c r="V9" s="684"/>
      <c r="W9" s="684"/>
      <c r="X9" s="684"/>
      <c r="Y9" s="685"/>
      <c r="Z9" s="686">
        <v>0.1</v>
      </c>
      <c r="AA9" s="686"/>
      <c r="AB9" s="686"/>
      <c r="AC9" s="686"/>
      <c r="AD9" s="687">
        <v>15077</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2341779</v>
      </c>
      <c r="BH9" s="684"/>
      <c r="BI9" s="684"/>
      <c r="BJ9" s="684"/>
      <c r="BK9" s="684"/>
      <c r="BL9" s="684"/>
      <c r="BM9" s="684"/>
      <c r="BN9" s="685"/>
      <c r="BO9" s="686">
        <v>37.299999999999997</v>
      </c>
      <c r="BP9" s="686"/>
      <c r="BQ9" s="686"/>
      <c r="BR9" s="686"/>
      <c r="BS9" s="692" t="s">
        <v>138</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1427881</v>
      </c>
      <c r="CS9" s="684"/>
      <c r="CT9" s="684"/>
      <c r="CU9" s="684"/>
      <c r="CV9" s="684"/>
      <c r="CW9" s="684"/>
      <c r="CX9" s="684"/>
      <c r="CY9" s="685"/>
      <c r="CZ9" s="686">
        <v>7.5</v>
      </c>
      <c r="DA9" s="686"/>
      <c r="DB9" s="686"/>
      <c r="DC9" s="686"/>
      <c r="DD9" s="692">
        <v>53752</v>
      </c>
      <c r="DE9" s="684"/>
      <c r="DF9" s="684"/>
      <c r="DG9" s="684"/>
      <c r="DH9" s="684"/>
      <c r="DI9" s="684"/>
      <c r="DJ9" s="684"/>
      <c r="DK9" s="684"/>
      <c r="DL9" s="684"/>
      <c r="DM9" s="684"/>
      <c r="DN9" s="684"/>
      <c r="DO9" s="684"/>
      <c r="DP9" s="685"/>
      <c r="DQ9" s="692">
        <v>1357889</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138</v>
      </c>
      <c r="S10" s="684"/>
      <c r="T10" s="684"/>
      <c r="U10" s="684"/>
      <c r="V10" s="684"/>
      <c r="W10" s="684"/>
      <c r="X10" s="684"/>
      <c r="Y10" s="685"/>
      <c r="Z10" s="686" t="s">
        <v>238</v>
      </c>
      <c r="AA10" s="686"/>
      <c r="AB10" s="686"/>
      <c r="AC10" s="686"/>
      <c r="AD10" s="687" t="s">
        <v>238</v>
      </c>
      <c r="AE10" s="687"/>
      <c r="AF10" s="687"/>
      <c r="AG10" s="687"/>
      <c r="AH10" s="687"/>
      <c r="AI10" s="687"/>
      <c r="AJ10" s="687"/>
      <c r="AK10" s="687"/>
      <c r="AL10" s="688" t="s">
        <v>138</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130498</v>
      </c>
      <c r="BH10" s="684"/>
      <c r="BI10" s="684"/>
      <c r="BJ10" s="684"/>
      <c r="BK10" s="684"/>
      <c r="BL10" s="684"/>
      <c r="BM10" s="684"/>
      <c r="BN10" s="685"/>
      <c r="BO10" s="686">
        <v>2.1</v>
      </c>
      <c r="BP10" s="686"/>
      <c r="BQ10" s="686"/>
      <c r="BR10" s="686"/>
      <c r="BS10" s="692" t="s">
        <v>238</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2585</v>
      </c>
      <c r="CS10" s="684"/>
      <c r="CT10" s="684"/>
      <c r="CU10" s="684"/>
      <c r="CV10" s="684"/>
      <c r="CW10" s="684"/>
      <c r="CX10" s="684"/>
      <c r="CY10" s="685"/>
      <c r="CZ10" s="686">
        <v>0</v>
      </c>
      <c r="DA10" s="686"/>
      <c r="DB10" s="686"/>
      <c r="DC10" s="686"/>
      <c r="DD10" s="692" t="s">
        <v>238</v>
      </c>
      <c r="DE10" s="684"/>
      <c r="DF10" s="684"/>
      <c r="DG10" s="684"/>
      <c r="DH10" s="684"/>
      <c r="DI10" s="684"/>
      <c r="DJ10" s="684"/>
      <c r="DK10" s="684"/>
      <c r="DL10" s="684"/>
      <c r="DM10" s="684"/>
      <c r="DN10" s="684"/>
      <c r="DO10" s="684"/>
      <c r="DP10" s="685"/>
      <c r="DQ10" s="692">
        <v>1931</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896436</v>
      </c>
      <c r="S11" s="684"/>
      <c r="T11" s="684"/>
      <c r="U11" s="684"/>
      <c r="V11" s="684"/>
      <c r="W11" s="684"/>
      <c r="X11" s="684"/>
      <c r="Y11" s="685"/>
      <c r="Z11" s="688">
        <v>4.4000000000000004</v>
      </c>
      <c r="AA11" s="689"/>
      <c r="AB11" s="689"/>
      <c r="AC11" s="701"/>
      <c r="AD11" s="692">
        <v>896436</v>
      </c>
      <c r="AE11" s="684"/>
      <c r="AF11" s="684"/>
      <c r="AG11" s="684"/>
      <c r="AH11" s="684"/>
      <c r="AI11" s="684"/>
      <c r="AJ11" s="684"/>
      <c r="AK11" s="685"/>
      <c r="AL11" s="688">
        <v>7.8</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326726</v>
      </c>
      <c r="BH11" s="684"/>
      <c r="BI11" s="684"/>
      <c r="BJ11" s="684"/>
      <c r="BK11" s="684"/>
      <c r="BL11" s="684"/>
      <c r="BM11" s="684"/>
      <c r="BN11" s="685"/>
      <c r="BO11" s="686">
        <v>5.2</v>
      </c>
      <c r="BP11" s="686"/>
      <c r="BQ11" s="686"/>
      <c r="BR11" s="686"/>
      <c r="BS11" s="692">
        <v>64643</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644785</v>
      </c>
      <c r="CS11" s="684"/>
      <c r="CT11" s="684"/>
      <c r="CU11" s="684"/>
      <c r="CV11" s="684"/>
      <c r="CW11" s="684"/>
      <c r="CX11" s="684"/>
      <c r="CY11" s="685"/>
      <c r="CZ11" s="686">
        <v>3.4</v>
      </c>
      <c r="DA11" s="686"/>
      <c r="DB11" s="686"/>
      <c r="DC11" s="686"/>
      <c r="DD11" s="692">
        <v>214356</v>
      </c>
      <c r="DE11" s="684"/>
      <c r="DF11" s="684"/>
      <c r="DG11" s="684"/>
      <c r="DH11" s="684"/>
      <c r="DI11" s="684"/>
      <c r="DJ11" s="684"/>
      <c r="DK11" s="684"/>
      <c r="DL11" s="684"/>
      <c r="DM11" s="684"/>
      <c r="DN11" s="684"/>
      <c r="DO11" s="684"/>
      <c r="DP11" s="685"/>
      <c r="DQ11" s="692">
        <v>433171</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11583</v>
      </c>
      <c r="S12" s="684"/>
      <c r="T12" s="684"/>
      <c r="U12" s="684"/>
      <c r="V12" s="684"/>
      <c r="W12" s="684"/>
      <c r="X12" s="684"/>
      <c r="Y12" s="685"/>
      <c r="Z12" s="686">
        <v>0.1</v>
      </c>
      <c r="AA12" s="686"/>
      <c r="AB12" s="686"/>
      <c r="AC12" s="686"/>
      <c r="AD12" s="687">
        <v>11583</v>
      </c>
      <c r="AE12" s="687"/>
      <c r="AF12" s="687"/>
      <c r="AG12" s="687"/>
      <c r="AH12" s="687"/>
      <c r="AI12" s="687"/>
      <c r="AJ12" s="687"/>
      <c r="AK12" s="687"/>
      <c r="AL12" s="688">
        <v>0.1</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2819746</v>
      </c>
      <c r="BH12" s="684"/>
      <c r="BI12" s="684"/>
      <c r="BJ12" s="684"/>
      <c r="BK12" s="684"/>
      <c r="BL12" s="684"/>
      <c r="BM12" s="684"/>
      <c r="BN12" s="685"/>
      <c r="BO12" s="686">
        <v>44.9</v>
      </c>
      <c r="BP12" s="686"/>
      <c r="BQ12" s="686"/>
      <c r="BR12" s="686"/>
      <c r="BS12" s="692" t="s">
        <v>238</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511215</v>
      </c>
      <c r="CS12" s="684"/>
      <c r="CT12" s="684"/>
      <c r="CU12" s="684"/>
      <c r="CV12" s="684"/>
      <c r="CW12" s="684"/>
      <c r="CX12" s="684"/>
      <c r="CY12" s="685"/>
      <c r="CZ12" s="686">
        <v>2.7</v>
      </c>
      <c r="DA12" s="686"/>
      <c r="DB12" s="686"/>
      <c r="DC12" s="686"/>
      <c r="DD12" s="692">
        <v>15306</v>
      </c>
      <c r="DE12" s="684"/>
      <c r="DF12" s="684"/>
      <c r="DG12" s="684"/>
      <c r="DH12" s="684"/>
      <c r="DI12" s="684"/>
      <c r="DJ12" s="684"/>
      <c r="DK12" s="684"/>
      <c r="DL12" s="684"/>
      <c r="DM12" s="684"/>
      <c r="DN12" s="684"/>
      <c r="DO12" s="684"/>
      <c r="DP12" s="685"/>
      <c r="DQ12" s="692">
        <v>402448</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238</v>
      </c>
      <c r="S13" s="684"/>
      <c r="T13" s="684"/>
      <c r="U13" s="684"/>
      <c r="V13" s="684"/>
      <c r="W13" s="684"/>
      <c r="X13" s="684"/>
      <c r="Y13" s="685"/>
      <c r="Z13" s="686" t="s">
        <v>138</v>
      </c>
      <c r="AA13" s="686"/>
      <c r="AB13" s="686"/>
      <c r="AC13" s="686"/>
      <c r="AD13" s="687" t="s">
        <v>138</v>
      </c>
      <c r="AE13" s="687"/>
      <c r="AF13" s="687"/>
      <c r="AG13" s="687"/>
      <c r="AH13" s="687"/>
      <c r="AI13" s="687"/>
      <c r="AJ13" s="687"/>
      <c r="AK13" s="687"/>
      <c r="AL13" s="688" t="s">
        <v>138</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2748080</v>
      </c>
      <c r="BH13" s="684"/>
      <c r="BI13" s="684"/>
      <c r="BJ13" s="684"/>
      <c r="BK13" s="684"/>
      <c r="BL13" s="684"/>
      <c r="BM13" s="684"/>
      <c r="BN13" s="685"/>
      <c r="BO13" s="686">
        <v>43.7</v>
      </c>
      <c r="BP13" s="686"/>
      <c r="BQ13" s="686"/>
      <c r="BR13" s="686"/>
      <c r="BS13" s="692" t="s">
        <v>238</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1721058</v>
      </c>
      <c r="CS13" s="684"/>
      <c r="CT13" s="684"/>
      <c r="CU13" s="684"/>
      <c r="CV13" s="684"/>
      <c r="CW13" s="684"/>
      <c r="CX13" s="684"/>
      <c r="CY13" s="685"/>
      <c r="CZ13" s="686">
        <v>9</v>
      </c>
      <c r="DA13" s="686"/>
      <c r="DB13" s="686"/>
      <c r="DC13" s="686"/>
      <c r="DD13" s="692">
        <v>910543</v>
      </c>
      <c r="DE13" s="684"/>
      <c r="DF13" s="684"/>
      <c r="DG13" s="684"/>
      <c r="DH13" s="684"/>
      <c r="DI13" s="684"/>
      <c r="DJ13" s="684"/>
      <c r="DK13" s="684"/>
      <c r="DL13" s="684"/>
      <c r="DM13" s="684"/>
      <c r="DN13" s="684"/>
      <c r="DO13" s="684"/>
      <c r="DP13" s="685"/>
      <c r="DQ13" s="692">
        <v>959520</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28223</v>
      </c>
      <c r="S14" s="684"/>
      <c r="T14" s="684"/>
      <c r="U14" s="684"/>
      <c r="V14" s="684"/>
      <c r="W14" s="684"/>
      <c r="X14" s="684"/>
      <c r="Y14" s="685"/>
      <c r="Z14" s="686">
        <v>0.1</v>
      </c>
      <c r="AA14" s="686"/>
      <c r="AB14" s="686"/>
      <c r="AC14" s="686"/>
      <c r="AD14" s="687">
        <v>28223</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168838</v>
      </c>
      <c r="BH14" s="684"/>
      <c r="BI14" s="684"/>
      <c r="BJ14" s="684"/>
      <c r="BK14" s="684"/>
      <c r="BL14" s="684"/>
      <c r="BM14" s="684"/>
      <c r="BN14" s="685"/>
      <c r="BO14" s="686">
        <v>2.7</v>
      </c>
      <c r="BP14" s="686"/>
      <c r="BQ14" s="686"/>
      <c r="BR14" s="686"/>
      <c r="BS14" s="692" t="s">
        <v>138</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1264981</v>
      </c>
      <c r="CS14" s="684"/>
      <c r="CT14" s="684"/>
      <c r="CU14" s="684"/>
      <c r="CV14" s="684"/>
      <c r="CW14" s="684"/>
      <c r="CX14" s="684"/>
      <c r="CY14" s="685"/>
      <c r="CZ14" s="686">
        <v>6.6</v>
      </c>
      <c r="DA14" s="686"/>
      <c r="DB14" s="686"/>
      <c r="DC14" s="686"/>
      <c r="DD14" s="692">
        <v>527189</v>
      </c>
      <c r="DE14" s="684"/>
      <c r="DF14" s="684"/>
      <c r="DG14" s="684"/>
      <c r="DH14" s="684"/>
      <c r="DI14" s="684"/>
      <c r="DJ14" s="684"/>
      <c r="DK14" s="684"/>
      <c r="DL14" s="684"/>
      <c r="DM14" s="684"/>
      <c r="DN14" s="684"/>
      <c r="DO14" s="684"/>
      <c r="DP14" s="685"/>
      <c r="DQ14" s="692">
        <v>778566</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138</v>
      </c>
      <c r="S15" s="684"/>
      <c r="T15" s="684"/>
      <c r="U15" s="684"/>
      <c r="V15" s="684"/>
      <c r="W15" s="684"/>
      <c r="X15" s="684"/>
      <c r="Y15" s="685"/>
      <c r="Z15" s="686" t="s">
        <v>138</v>
      </c>
      <c r="AA15" s="686"/>
      <c r="AB15" s="686"/>
      <c r="AC15" s="686"/>
      <c r="AD15" s="687" t="s">
        <v>238</v>
      </c>
      <c r="AE15" s="687"/>
      <c r="AF15" s="687"/>
      <c r="AG15" s="687"/>
      <c r="AH15" s="687"/>
      <c r="AI15" s="687"/>
      <c r="AJ15" s="687"/>
      <c r="AK15" s="687"/>
      <c r="AL15" s="688" t="s">
        <v>238</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403313</v>
      </c>
      <c r="BH15" s="684"/>
      <c r="BI15" s="684"/>
      <c r="BJ15" s="684"/>
      <c r="BK15" s="684"/>
      <c r="BL15" s="684"/>
      <c r="BM15" s="684"/>
      <c r="BN15" s="685"/>
      <c r="BO15" s="686">
        <v>6.4</v>
      </c>
      <c r="BP15" s="686"/>
      <c r="BQ15" s="686"/>
      <c r="BR15" s="686"/>
      <c r="BS15" s="692" t="s">
        <v>238</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2559408</v>
      </c>
      <c r="CS15" s="684"/>
      <c r="CT15" s="684"/>
      <c r="CU15" s="684"/>
      <c r="CV15" s="684"/>
      <c r="CW15" s="684"/>
      <c r="CX15" s="684"/>
      <c r="CY15" s="685"/>
      <c r="CZ15" s="686">
        <v>13.4</v>
      </c>
      <c r="DA15" s="686"/>
      <c r="DB15" s="686"/>
      <c r="DC15" s="686"/>
      <c r="DD15" s="692">
        <v>207187</v>
      </c>
      <c r="DE15" s="684"/>
      <c r="DF15" s="684"/>
      <c r="DG15" s="684"/>
      <c r="DH15" s="684"/>
      <c r="DI15" s="684"/>
      <c r="DJ15" s="684"/>
      <c r="DK15" s="684"/>
      <c r="DL15" s="684"/>
      <c r="DM15" s="684"/>
      <c r="DN15" s="684"/>
      <c r="DO15" s="684"/>
      <c r="DP15" s="685"/>
      <c r="DQ15" s="692">
        <v>2147588</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8290</v>
      </c>
      <c r="S16" s="684"/>
      <c r="T16" s="684"/>
      <c r="U16" s="684"/>
      <c r="V16" s="684"/>
      <c r="W16" s="684"/>
      <c r="X16" s="684"/>
      <c r="Y16" s="685"/>
      <c r="Z16" s="686">
        <v>0</v>
      </c>
      <c r="AA16" s="686"/>
      <c r="AB16" s="686"/>
      <c r="AC16" s="686"/>
      <c r="AD16" s="687">
        <v>8290</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138</v>
      </c>
      <c r="BH16" s="684"/>
      <c r="BI16" s="684"/>
      <c r="BJ16" s="684"/>
      <c r="BK16" s="684"/>
      <c r="BL16" s="684"/>
      <c r="BM16" s="684"/>
      <c r="BN16" s="685"/>
      <c r="BO16" s="686" t="s">
        <v>138</v>
      </c>
      <c r="BP16" s="686"/>
      <c r="BQ16" s="686"/>
      <c r="BR16" s="686"/>
      <c r="BS16" s="692" t="s">
        <v>138</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28126</v>
      </c>
      <c r="CS16" s="684"/>
      <c r="CT16" s="684"/>
      <c r="CU16" s="684"/>
      <c r="CV16" s="684"/>
      <c r="CW16" s="684"/>
      <c r="CX16" s="684"/>
      <c r="CY16" s="685"/>
      <c r="CZ16" s="686">
        <v>0.1</v>
      </c>
      <c r="DA16" s="686"/>
      <c r="DB16" s="686"/>
      <c r="DC16" s="686"/>
      <c r="DD16" s="692" t="s">
        <v>238</v>
      </c>
      <c r="DE16" s="684"/>
      <c r="DF16" s="684"/>
      <c r="DG16" s="684"/>
      <c r="DH16" s="684"/>
      <c r="DI16" s="684"/>
      <c r="DJ16" s="684"/>
      <c r="DK16" s="684"/>
      <c r="DL16" s="684"/>
      <c r="DM16" s="684"/>
      <c r="DN16" s="684"/>
      <c r="DO16" s="684"/>
      <c r="DP16" s="685"/>
      <c r="DQ16" s="692">
        <v>14705</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113796</v>
      </c>
      <c r="S17" s="684"/>
      <c r="T17" s="684"/>
      <c r="U17" s="684"/>
      <c r="V17" s="684"/>
      <c r="W17" s="684"/>
      <c r="X17" s="684"/>
      <c r="Y17" s="685"/>
      <c r="Z17" s="686">
        <v>0.6</v>
      </c>
      <c r="AA17" s="686"/>
      <c r="AB17" s="686"/>
      <c r="AC17" s="686"/>
      <c r="AD17" s="687">
        <v>113796</v>
      </c>
      <c r="AE17" s="687"/>
      <c r="AF17" s="687"/>
      <c r="AG17" s="687"/>
      <c r="AH17" s="687"/>
      <c r="AI17" s="687"/>
      <c r="AJ17" s="687"/>
      <c r="AK17" s="687"/>
      <c r="AL17" s="688">
        <v>1</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138</v>
      </c>
      <c r="BH17" s="684"/>
      <c r="BI17" s="684"/>
      <c r="BJ17" s="684"/>
      <c r="BK17" s="684"/>
      <c r="BL17" s="684"/>
      <c r="BM17" s="684"/>
      <c r="BN17" s="685"/>
      <c r="BO17" s="686" t="s">
        <v>138</v>
      </c>
      <c r="BP17" s="686"/>
      <c r="BQ17" s="686"/>
      <c r="BR17" s="686"/>
      <c r="BS17" s="692" t="s">
        <v>138</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1336055</v>
      </c>
      <c r="CS17" s="684"/>
      <c r="CT17" s="684"/>
      <c r="CU17" s="684"/>
      <c r="CV17" s="684"/>
      <c r="CW17" s="684"/>
      <c r="CX17" s="684"/>
      <c r="CY17" s="685"/>
      <c r="CZ17" s="686">
        <v>7</v>
      </c>
      <c r="DA17" s="686"/>
      <c r="DB17" s="686"/>
      <c r="DC17" s="686"/>
      <c r="DD17" s="692" t="s">
        <v>238</v>
      </c>
      <c r="DE17" s="684"/>
      <c r="DF17" s="684"/>
      <c r="DG17" s="684"/>
      <c r="DH17" s="684"/>
      <c r="DI17" s="684"/>
      <c r="DJ17" s="684"/>
      <c r="DK17" s="684"/>
      <c r="DL17" s="684"/>
      <c r="DM17" s="684"/>
      <c r="DN17" s="684"/>
      <c r="DO17" s="684"/>
      <c r="DP17" s="685"/>
      <c r="DQ17" s="692">
        <v>1317191</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47802</v>
      </c>
      <c r="S18" s="684"/>
      <c r="T18" s="684"/>
      <c r="U18" s="684"/>
      <c r="V18" s="684"/>
      <c r="W18" s="684"/>
      <c r="X18" s="684"/>
      <c r="Y18" s="685"/>
      <c r="Z18" s="686">
        <v>0.2</v>
      </c>
      <c r="AA18" s="686"/>
      <c r="AB18" s="686"/>
      <c r="AC18" s="686"/>
      <c r="AD18" s="687">
        <v>47802</v>
      </c>
      <c r="AE18" s="687"/>
      <c r="AF18" s="687"/>
      <c r="AG18" s="687"/>
      <c r="AH18" s="687"/>
      <c r="AI18" s="687"/>
      <c r="AJ18" s="687"/>
      <c r="AK18" s="687"/>
      <c r="AL18" s="688">
        <v>0.4</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238</v>
      </c>
      <c r="BH18" s="684"/>
      <c r="BI18" s="684"/>
      <c r="BJ18" s="684"/>
      <c r="BK18" s="684"/>
      <c r="BL18" s="684"/>
      <c r="BM18" s="684"/>
      <c r="BN18" s="685"/>
      <c r="BO18" s="686" t="s">
        <v>138</v>
      </c>
      <c r="BP18" s="686"/>
      <c r="BQ18" s="686"/>
      <c r="BR18" s="686"/>
      <c r="BS18" s="692" t="s">
        <v>138</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138</v>
      </c>
      <c r="CS18" s="684"/>
      <c r="CT18" s="684"/>
      <c r="CU18" s="684"/>
      <c r="CV18" s="684"/>
      <c r="CW18" s="684"/>
      <c r="CX18" s="684"/>
      <c r="CY18" s="685"/>
      <c r="CZ18" s="686" t="s">
        <v>138</v>
      </c>
      <c r="DA18" s="686"/>
      <c r="DB18" s="686"/>
      <c r="DC18" s="686"/>
      <c r="DD18" s="692" t="s">
        <v>238</v>
      </c>
      <c r="DE18" s="684"/>
      <c r="DF18" s="684"/>
      <c r="DG18" s="684"/>
      <c r="DH18" s="684"/>
      <c r="DI18" s="684"/>
      <c r="DJ18" s="684"/>
      <c r="DK18" s="684"/>
      <c r="DL18" s="684"/>
      <c r="DM18" s="684"/>
      <c r="DN18" s="684"/>
      <c r="DO18" s="684"/>
      <c r="DP18" s="685"/>
      <c r="DQ18" s="692" t="s">
        <v>138</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4373</v>
      </c>
      <c r="S19" s="684"/>
      <c r="T19" s="684"/>
      <c r="U19" s="684"/>
      <c r="V19" s="684"/>
      <c r="W19" s="684"/>
      <c r="X19" s="684"/>
      <c r="Y19" s="685"/>
      <c r="Z19" s="686">
        <v>0</v>
      </c>
      <c r="AA19" s="686"/>
      <c r="AB19" s="686"/>
      <c r="AC19" s="686"/>
      <c r="AD19" s="687">
        <v>4373</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t="s">
        <v>238</v>
      </c>
      <c r="BH19" s="684"/>
      <c r="BI19" s="684"/>
      <c r="BJ19" s="684"/>
      <c r="BK19" s="684"/>
      <c r="BL19" s="684"/>
      <c r="BM19" s="684"/>
      <c r="BN19" s="685"/>
      <c r="BO19" s="686" t="s">
        <v>238</v>
      </c>
      <c r="BP19" s="686"/>
      <c r="BQ19" s="686"/>
      <c r="BR19" s="686"/>
      <c r="BS19" s="692" t="s">
        <v>238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238</v>
      </c>
      <c r="CS19" s="684"/>
      <c r="CT19" s="684"/>
      <c r="CU19" s="684"/>
      <c r="CV19" s="684"/>
      <c r="CW19" s="684"/>
      <c r="CX19" s="684"/>
      <c r="CY19" s="685"/>
      <c r="CZ19" s="686" t="s">
        <v>138</v>
      </c>
      <c r="DA19" s="686"/>
      <c r="DB19" s="686"/>
      <c r="DC19" s="686"/>
      <c r="DD19" s="692" t="s">
        <v>238</v>
      </c>
      <c r="DE19" s="684"/>
      <c r="DF19" s="684"/>
      <c r="DG19" s="684"/>
      <c r="DH19" s="684"/>
      <c r="DI19" s="684"/>
      <c r="DJ19" s="684"/>
      <c r="DK19" s="684"/>
      <c r="DL19" s="684"/>
      <c r="DM19" s="684"/>
      <c r="DN19" s="684"/>
      <c r="DO19" s="684"/>
      <c r="DP19" s="685"/>
      <c r="DQ19" s="692" t="s">
        <v>138</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1217</v>
      </c>
      <c r="S20" s="684"/>
      <c r="T20" s="684"/>
      <c r="U20" s="684"/>
      <c r="V20" s="684"/>
      <c r="W20" s="684"/>
      <c r="X20" s="684"/>
      <c r="Y20" s="685"/>
      <c r="Z20" s="686">
        <v>0</v>
      </c>
      <c r="AA20" s="686"/>
      <c r="AB20" s="686"/>
      <c r="AC20" s="686"/>
      <c r="AD20" s="687">
        <v>1217</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t="s">
        <v>238</v>
      </c>
      <c r="BH20" s="684"/>
      <c r="BI20" s="684"/>
      <c r="BJ20" s="684"/>
      <c r="BK20" s="684"/>
      <c r="BL20" s="684"/>
      <c r="BM20" s="684"/>
      <c r="BN20" s="685"/>
      <c r="BO20" s="686" t="s">
        <v>138</v>
      </c>
      <c r="BP20" s="686"/>
      <c r="BQ20" s="686"/>
      <c r="BR20" s="686"/>
      <c r="BS20" s="692" t="s">
        <v>238</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19147229</v>
      </c>
      <c r="CS20" s="684"/>
      <c r="CT20" s="684"/>
      <c r="CU20" s="684"/>
      <c r="CV20" s="684"/>
      <c r="CW20" s="684"/>
      <c r="CX20" s="684"/>
      <c r="CY20" s="685"/>
      <c r="CZ20" s="686">
        <v>100</v>
      </c>
      <c r="DA20" s="686"/>
      <c r="DB20" s="686"/>
      <c r="DC20" s="686"/>
      <c r="DD20" s="692">
        <v>2426156</v>
      </c>
      <c r="DE20" s="684"/>
      <c r="DF20" s="684"/>
      <c r="DG20" s="684"/>
      <c r="DH20" s="684"/>
      <c r="DI20" s="684"/>
      <c r="DJ20" s="684"/>
      <c r="DK20" s="684"/>
      <c r="DL20" s="684"/>
      <c r="DM20" s="684"/>
      <c r="DN20" s="684"/>
      <c r="DO20" s="684"/>
      <c r="DP20" s="685"/>
      <c r="DQ20" s="692">
        <v>12938781</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60404</v>
      </c>
      <c r="S21" s="684"/>
      <c r="T21" s="684"/>
      <c r="U21" s="684"/>
      <c r="V21" s="684"/>
      <c r="W21" s="684"/>
      <c r="X21" s="684"/>
      <c r="Y21" s="685"/>
      <c r="Z21" s="686">
        <v>0.3</v>
      </c>
      <c r="AA21" s="686"/>
      <c r="AB21" s="686"/>
      <c r="AC21" s="686"/>
      <c r="AD21" s="687">
        <v>60404</v>
      </c>
      <c r="AE21" s="687"/>
      <c r="AF21" s="687"/>
      <c r="AG21" s="687"/>
      <c r="AH21" s="687"/>
      <c r="AI21" s="687"/>
      <c r="AJ21" s="687"/>
      <c r="AK21" s="687"/>
      <c r="AL21" s="688">
        <v>0.5</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238</v>
      </c>
      <c r="BH21" s="684"/>
      <c r="BI21" s="684"/>
      <c r="BJ21" s="684"/>
      <c r="BK21" s="684"/>
      <c r="BL21" s="684"/>
      <c r="BM21" s="684"/>
      <c r="BN21" s="685"/>
      <c r="BO21" s="686" t="s">
        <v>138</v>
      </c>
      <c r="BP21" s="686"/>
      <c r="BQ21" s="686"/>
      <c r="BR21" s="686"/>
      <c r="BS21" s="692" t="s">
        <v>138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3888968</v>
      </c>
      <c r="S22" s="684"/>
      <c r="T22" s="684"/>
      <c r="U22" s="684"/>
      <c r="V22" s="684"/>
      <c r="W22" s="684"/>
      <c r="X22" s="684"/>
      <c r="Y22" s="685"/>
      <c r="Z22" s="686">
        <v>19</v>
      </c>
      <c r="AA22" s="686"/>
      <c r="AB22" s="686"/>
      <c r="AC22" s="686"/>
      <c r="AD22" s="687">
        <v>3561561</v>
      </c>
      <c r="AE22" s="687"/>
      <c r="AF22" s="687"/>
      <c r="AG22" s="687"/>
      <c r="AH22" s="687"/>
      <c r="AI22" s="687"/>
      <c r="AJ22" s="687"/>
      <c r="AK22" s="687"/>
      <c r="AL22" s="688">
        <v>31</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138</v>
      </c>
      <c r="BH22" s="684"/>
      <c r="BI22" s="684"/>
      <c r="BJ22" s="684"/>
      <c r="BK22" s="684"/>
      <c r="BL22" s="684"/>
      <c r="BM22" s="684"/>
      <c r="BN22" s="685"/>
      <c r="BO22" s="686" t="s">
        <v>238</v>
      </c>
      <c r="BP22" s="686"/>
      <c r="BQ22" s="686"/>
      <c r="BR22" s="686"/>
      <c r="BS22" s="692" t="s">
        <v>238</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3561561</v>
      </c>
      <c r="S23" s="684"/>
      <c r="T23" s="684"/>
      <c r="U23" s="684"/>
      <c r="V23" s="684"/>
      <c r="W23" s="684"/>
      <c r="X23" s="684"/>
      <c r="Y23" s="685"/>
      <c r="Z23" s="686">
        <v>17.399999999999999</v>
      </c>
      <c r="AA23" s="686"/>
      <c r="AB23" s="686"/>
      <c r="AC23" s="686"/>
      <c r="AD23" s="687">
        <v>3561561</v>
      </c>
      <c r="AE23" s="687"/>
      <c r="AF23" s="687"/>
      <c r="AG23" s="687"/>
      <c r="AH23" s="687"/>
      <c r="AI23" s="687"/>
      <c r="AJ23" s="687"/>
      <c r="AK23" s="687"/>
      <c r="AL23" s="688">
        <v>31</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138</v>
      </c>
      <c r="BH23" s="684"/>
      <c r="BI23" s="684"/>
      <c r="BJ23" s="684"/>
      <c r="BK23" s="684"/>
      <c r="BL23" s="684"/>
      <c r="BM23" s="684"/>
      <c r="BN23" s="685"/>
      <c r="BO23" s="686" t="s">
        <v>238</v>
      </c>
      <c r="BP23" s="686"/>
      <c r="BQ23" s="686"/>
      <c r="BR23" s="686"/>
      <c r="BS23" s="692" t="s">
        <v>138</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327329</v>
      </c>
      <c r="S24" s="684"/>
      <c r="T24" s="684"/>
      <c r="U24" s="684"/>
      <c r="V24" s="684"/>
      <c r="W24" s="684"/>
      <c r="X24" s="684"/>
      <c r="Y24" s="685"/>
      <c r="Z24" s="686">
        <v>1.6</v>
      </c>
      <c r="AA24" s="686"/>
      <c r="AB24" s="686"/>
      <c r="AC24" s="686"/>
      <c r="AD24" s="687" t="s">
        <v>138</v>
      </c>
      <c r="AE24" s="687"/>
      <c r="AF24" s="687"/>
      <c r="AG24" s="687"/>
      <c r="AH24" s="687"/>
      <c r="AI24" s="687"/>
      <c r="AJ24" s="687"/>
      <c r="AK24" s="687"/>
      <c r="AL24" s="688" t="s">
        <v>238</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238</v>
      </c>
      <c r="BH24" s="684"/>
      <c r="BI24" s="684"/>
      <c r="BJ24" s="684"/>
      <c r="BK24" s="684"/>
      <c r="BL24" s="684"/>
      <c r="BM24" s="684"/>
      <c r="BN24" s="685"/>
      <c r="BO24" s="686" t="s">
        <v>138</v>
      </c>
      <c r="BP24" s="686"/>
      <c r="BQ24" s="686"/>
      <c r="BR24" s="686"/>
      <c r="BS24" s="692" t="s">
        <v>138</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8952488</v>
      </c>
      <c r="CS24" s="673"/>
      <c r="CT24" s="673"/>
      <c r="CU24" s="673"/>
      <c r="CV24" s="673"/>
      <c r="CW24" s="673"/>
      <c r="CX24" s="673"/>
      <c r="CY24" s="674"/>
      <c r="CZ24" s="677">
        <v>46.8</v>
      </c>
      <c r="DA24" s="678"/>
      <c r="DB24" s="678"/>
      <c r="DC24" s="697"/>
      <c r="DD24" s="722">
        <v>5666460</v>
      </c>
      <c r="DE24" s="673"/>
      <c r="DF24" s="673"/>
      <c r="DG24" s="673"/>
      <c r="DH24" s="673"/>
      <c r="DI24" s="673"/>
      <c r="DJ24" s="673"/>
      <c r="DK24" s="674"/>
      <c r="DL24" s="722">
        <v>5630008</v>
      </c>
      <c r="DM24" s="673"/>
      <c r="DN24" s="673"/>
      <c r="DO24" s="673"/>
      <c r="DP24" s="673"/>
      <c r="DQ24" s="673"/>
      <c r="DR24" s="673"/>
      <c r="DS24" s="673"/>
      <c r="DT24" s="673"/>
      <c r="DU24" s="673"/>
      <c r="DV24" s="674"/>
      <c r="DW24" s="677">
        <v>46.7</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v>78</v>
      </c>
      <c r="S25" s="684"/>
      <c r="T25" s="684"/>
      <c r="U25" s="684"/>
      <c r="V25" s="684"/>
      <c r="W25" s="684"/>
      <c r="X25" s="684"/>
      <c r="Y25" s="685"/>
      <c r="Z25" s="686">
        <v>0</v>
      </c>
      <c r="AA25" s="686"/>
      <c r="AB25" s="686"/>
      <c r="AC25" s="686"/>
      <c r="AD25" s="687" t="s">
        <v>138</v>
      </c>
      <c r="AE25" s="687"/>
      <c r="AF25" s="687"/>
      <c r="AG25" s="687"/>
      <c r="AH25" s="687"/>
      <c r="AI25" s="687"/>
      <c r="AJ25" s="687"/>
      <c r="AK25" s="687"/>
      <c r="AL25" s="688" t="s">
        <v>138</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238</v>
      </c>
      <c r="BH25" s="684"/>
      <c r="BI25" s="684"/>
      <c r="BJ25" s="684"/>
      <c r="BK25" s="684"/>
      <c r="BL25" s="684"/>
      <c r="BM25" s="684"/>
      <c r="BN25" s="685"/>
      <c r="BO25" s="686" t="s">
        <v>238</v>
      </c>
      <c r="BP25" s="686"/>
      <c r="BQ25" s="686"/>
      <c r="BR25" s="686"/>
      <c r="BS25" s="692" t="s">
        <v>138</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2983517</v>
      </c>
      <c r="CS25" s="719"/>
      <c r="CT25" s="719"/>
      <c r="CU25" s="719"/>
      <c r="CV25" s="719"/>
      <c r="CW25" s="719"/>
      <c r="CX25" s="719"/>
      <c r="CY25" s="720"/>
      <c r="CZ25" s="688">
        <v>15.6</v>
      </c>
      <c r="DA25" s="717"/>
      <c r="DB25" s="717"/>
      <c r="DC25" s="721"/>
      <c r="DD25" s="692">
        <v>2845659</v>
      </c>
      <c r="DE25" s="719"/>
      <c r="DF25" s="719"/>
      <c r="DG25" s="719"/>
      <c r="DH25" s="719"/>
      <c r="DI25" s="719"/>
      <c r="DJ25" s="719"/>
      <c r="DK25" s="720"/>
      <c r="DL25" s="692">
        <v>2809226</v>
      </c>
      <c r="DM25" s="719"/>
      <c r="DN25" s="719"/>
      <c r="DO25" s="719"/>
      <c r="DP25" s="719"/>
      <c r="DQ25" s="719"/>
      <c r="DR25" s="719"/>
      <c r="DS25" s="719"/>
      <c r="DT25" s="719"/>
      <c r="DU25" s="719"/>
      <c r="DV25" s="720"/>
      <c r="DW25" s="688">
        <v>23.3</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11468840</v>
      </c>
      <c r="S26" s="684"/>
      <c r="T26" s="684"/>
      <c r="U26" s="684"/>
      <c r="V26" s="684"/>
      <c r="W26" s="684"/>
      <c r="X26" s="684"/>
      <c r="Y26" s="685"/>
      <c r="Z26" s="686">
        <v>56</v>
      </c>
      <c r="AA26" s="686"/>
      <c r="AB26" s="686"/>
      <c r="AC26" s="686"/>
      <c r="AD26" s="687">
        <v>11141433</v>
      </c>
      <c r="AE26" s="687"/>
      <c r="AF26" s="687"/>
      <c r="AG26" s="687"/>
      <c r="AH26" s="687"/>
      <c r="AI26" s="687"/>
      <c r="AJ26" s="687"/>
      <c r="AK26" s="687"/>
      <c r="AL26" s="688">
        <v>97.1</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138</v>
      </c>
      <c r="BH26" s="684"/>
      <c r="BI26" s="684"/>
      <c r="BJ26" s="684"/>
      <c r="BK26" s="684"/>
      <c r="BL26" s="684"/>
      <c r="BM26" s="684"/>
      <c r="BN26" s="685"/>
      <c r="BO26" s="686" t="s">
        <v>138</v>
      </c>
      <c r="BP26" s="686"/>
      <c r="BQ26" s="686"/>
      <c r="BR26" s="686"/>
      <c r="BS26" s="692" t="s">
        <v>138</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1872033</v>
      </c>
      <c r="CS26" s="684"/>
      <c r="CT26" s="684"/>
      <c r="CU26" s="684"/>
      <c r="CV26" s="684"/>
      <c r="CW26" s="684"/>
      <c r="CX26" s="684"/>
      <c r="CY26" s="685"/>
      <c r="CZ26" s="688">
        <v>9.8000000000000007</v>
      </c>
      <c r="DA26" s="717"/>
      <c r="DB26" s="717"/>
      <c r="DC26" s="721"/>
      <c r="DD26" s="692">
        <v>1756168</v>
      </c>
      <c r="DE26" s="684"/>
      <c r="DF26" s="684"/>
      <c r="DG26" s="684"/>
      <c r="DH26" s="684"/>
      <c r="DI26" s="684"/>
      <c r="DJ26" s="684"/>
      <c r="DK26" s="685"/>
      <c r="DL26" s="692" t="s">
        <v>238</v>
      </c>
      <c r="DM26" s="684"/>
      <c r="DN26" s="684"/>
      <c r="DO26" s="684"/>
      <c r="DP26" s="684"/>
      <c r="DQ26" s="684"/>
      <c r="DR26" s="684"/>
      <c r="DS26" s="684"/>
      <c r="DT26" s="684"/>
      <c r="DU26" s="684"/>
      <c r="DV26" s="685"/>
      <c r="DW26" s="688" t="s">
        <v>138</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6792</v>
      </c>
      <c r="S27" s="684"/>
      <c r="T27" s="684"/>
      <c r="U27" s="684"/>
      <c r="V27" s="684"/>
      <c r="W27" s="684"/>
      <c r="X27" s="684"/>
      <c r="Y27" s="685"/>
      <c r="Z27" s="686">
        <v>0</v>
      </c>
      <c r="AA27" s="686"/>
      <c r="AB27" s="686"/>
      <c r="AC27" s="686"/>
      <c r="AD27" s="687">
        <v>6792</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6281380</v>
      </c>
      <c r="BH27" s="684"/>
      <c r="BI27" s="684"/>
      <c r="BJ27" s="684"/>
      <c r="BK27" s="684"/>
      <c r="BL27" s="684"/>
      <c r="BM27" s="684"/>
      <c r="BN27" s="685"/>
      <c r="BO27" s="686">
        <v>100</v>
      </c>
      <c r="BP27" s="686"/>
      <c r="BQ27" s="686"/>
      <c r="BR27" s="686"/>
      <c r="BS27" s="692">
        <v>64643</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4632916</v>
      </c>
      <c r="CS27" s="719"/>
      <c r="CT27" s="719"/>
      <c r="CU27" s="719"/>
      <c r="CV27" s="719"/>
      <c r="CW27" s="719"/>
      <c r="CX27" s="719"/>
      <c r="CY27" s="720"/>
      <c r="CZ27" s="688">
        <v>24.2</v>
      </c>
      <c r="DA27" s="717"/>
      <c r="DB27" s="717"/>
      <c r="DC27" s="721"/>
      <c r="DD27" s="692">
        <v>1503610</v>
      </c>
      <c r="DE27" s="719"/>
      <c r="DF27" s="719"/>
      <c r="DG27" s="719"/>
      <c r="DH27" s="719"/>
      <c r="DI27" s="719"/>
      <c r="DJ27" s="719"/>
      <c r="DK27" s="720"/>
      <c r="DL27" s="692">
        <v>1503591</v>
      </c>
      <c r="DM27" s="719"/>
      <c r="DN27" s="719"/>
      <c r="DO27" s="719"/>
      <c r="DP27" s="719"/>
      <c r="DQ27" s="719"/>
      <c r="DR27" s="719"/>
      <c r="DS27" s="719"/>
      <c r="DT27" s="719"/>
      <c r="DU27" s="719"/>
      <c r="DV27" s="720"/>
      <c r="DW27" s="688">
        <v>12.5</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156250</v>
      </c>
      <c r="S28" s="684"/>
      <c r="T28" s="684"/>
      <c r="U28" s="684"/>
      <c r="V28" s="684"/>
      <c r="W28" s="684"/>
      <c r="X28" s="684"/>
      <c r="Y28" s="685"/>
      <c r="Z28" s="686">
        <v>0.8</v>
      </c>
      <c r="AA28" s="686"/>
      <c r="AB28" s="686"/>
      <c r="AC28" s="686"/>
      <c r="AD28" s="687" t="s">
        <v>238</v>
      </c>
      <c r="AE28" s="687"/>
      <c r="AF28" s="687"/>
      <c r="AG28" s="687"/>
      <c r="AH28" s="687"/>
      <c r="AI28" s="687"/>
      <c r="AJ28" s="687"/>
      <c r="AK28" s="687"/>
      <c r="AL28" s="688" t="s">
        <v>138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1336055</v>
      </c>
      <c r="CS28" s="684"/>
      <c r="CT28" s="684"/>
      <c r="CU28" s="684"/>
      <c r="CV28" s="684"/>
      <c r="CW28" s="684"/>
      <c r="CX28" s="684"/>
      <c r="CY28" s="685"/>
      <c r="CZ28" s="688">
        <v>7</v>
      </c>
      <c r="DA28" s="717"/>
      <c r="DB28" s="717"/>
      <c r="DC28" s="721"/>
      <c r="DD28" s="692">
        <v>1317191</v>
      </c>
      <c r="DE28" s="684"/>
      <c r="DF28" s="684"/>
      <c r="DG28" s="684"/>
      <c r="DH28" s="684"/>
      <c r="DI28" s="684"/>
      <c r="DJ28" s="684"/>
      <c r="DK28" s="685"/>
      <c r="DL28" s="692">
        <v>1317191</v>
      </c>
      <c r="DM28" s="684"/>
      <c r="DN28" s="684"/>
      <c r="DO28" s="684"/>
      <c r="DP28" s="684"/>
      <c r="DQ28" s="684"/>
      <c r="DR28" s="684"/>
      <c r="DS28" s="684"/>
      <c r="DT28" s="684"/>
      <c r="DU28" s="684"/>
      <c r="DV28" s="685"/>
      <c r="DW28" s="688">
        <v>10.9</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218482</v>
      </c>
      <c r="S29" s="684"/>
      <c r="T29" s="684"/>
      <c r="U29" s="684"/>
      <c r="V29" s="684"/>
      <c r="W29" s="684"/>
      <c r="X29" s="684"/>
      <c r="Y29" s="685"/>
      <c r="Z29" s="686">
        <v>1.1000000000000001</v>
      </c>
      <c r="AA29" s="686"/>
      <c r="AB29" s="686"/>
      <c r="AC29" s="686"/>
      <c r="AD29" s="687">
        <v>10485</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70</v>
      </c>
      <c r="CG29" s="699"/>
      <c r="CH29" s="699"/>
      <c r="CI29" s="699"/>
      <c r="CJ29" s="699"/>
      <c r="CK29" s="699"/>
      <c r="CL29" s="699"/>
      <c r="CM29" s="699"/>
      <c r="CN29" s="699"/>
      <c r="CO29" s="699"/>
      <c r="CP29" s="699"/>
      <c r="CQ29" s="700"/>
      <c r="CR29" s="683">
        <v>1336055</v>
      </c>
      <c r="CS29" s="719"/>
      <c r="CT29" s="719"/>
      <c r="CU29" s="719"/>
      <c r="CV29" s="719"/>
      <c r="CW29" s="719"/>
      <c r="CX29" s="719"/>
      <c r="CY29" s="720"/>
      <c r="CZ29" s="688">
        <v>7</v>
      </c>
      <c r="DA29" s="717"/>
      <c r="DB29" s="717"/>
      <c r="DC29" s="721"/>
      <c r="DD29" s="692">
        <v>1317191</v>
      </c>
      <c r="DE29" s="719"/>
      <c r="DF29" s="719"/>
      <c r="DG29" s="719"/>
      <c r="DH29" s="719"/>
      <c r="DI29" s="719"/>
      <c r="DJ29" s="719"/>
      <c r="DK29" s="720"/>
      <c r="DL29" s="692">
        <v>1317191</v>
      </c>
      <c r="DM29" s="719"/>
      <c r="DN29" s="719"/>
      <c r="DO29" s="719"/>
      <c r="DP29" s="719"/>
      <c r="DQ29" s="719"/>
      <c r="DR29" s="719"/>
      <c r="DS29" s="719"/>
      <c r="DT29" s="719"/>
      <c r="DU29" s="719"/>
      <c r="DV29" s="720"/>
      <c r="DW29" s="688">
        <v>10.9</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29864</v>
      </c>
      <c r="S30" s="684"/>
      <c r="T30" s="684"/>
      <c r="U30" s="684"/>
      <c r="V30" s="684"/>
      <c r="W30" s="684"/>
      <c r="X30" s="684"/>
      <c r="Y30" s="685"/>
      <c r="Z30" s="686">
        <v>0.1</v>
      </c>
      <c r="AA30" s="686"/>
      <c r="AB30" s="686"/>
      <c r="AC30" s="686"/>
      <c r="AD30" s="687" t="s">
        <v>238</v>
      </c>
      <c r="AE30" s="687"/>
      <c r="AF30" s="687"/>
      <c r="AG30" s="687"/>
      <c r="AH30" s="687"/>
      <c r="AI30" s="687"/>
      <c r="AJ30" s="687"/>
      <c r="AK30" s="687"/>
      <c r="AL30" s="688" t="s">
        <v>238</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1276363</v>
      </c>
      <c r="CS30" s="684"/>
      <c r="CT30" s="684"/>
      <c r="CU30" s="684"/>
      <c r="CV30" s="684"/>
      <c r="CW30" s="684"/>
      <c r="CX30" s="684"/>
      <c r="CY30" s="685"/>
      <c r="CZ30" s="688">
        <v>6.7</v>
      </c>
      <c r="DA30" s="717"/>
      <c r="DB30" s="717"/>
      <c r="DC30" s="721"/>
      <c r="DD30" s="692">
        <v>1258199</v>
      </c>
      <c r="DE30" s="684"/>
      <c r="DF30" s="684"/>
      <c r="DG30" s="684"/>
      <c r="DH30" s="684"/>
      <c r="DI30" s="684"/>
      <c r="DJ30" s="684"/>
      <c r="DK30" s="685"/>
      <c r="DL30" s="692">
        <v>1258199</v>
      </c>
      <c r="DM30" s="684"/>
      <c r="DN30" s="684"/>
      <c r="DO30" s="684"/>
      <c r="DP30" s="684"/>
      <c r="DQ30" s="684"/>
      <c r="DR30" s="684"/>
      <c r="DS30" s="684"/>
      <c r="DT30" s="684"/>
      <c r="DU30" s="684"/>
      <c r="DV30" s="685"/>
      <c r="DW30" s="688">
        <v>10.4</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2487852</v>
      </c>
      <c r="S31" s="684"/>
      <c r="T31" s="684"/>
      <c r="U31" s="684"/>
      <c r="V31" s="684"/>
      <c r="W31" s="684"/>
      <c r="X31" s="684"/>
      <c r="Y31" s="685"/>
      <c r="Z31" s="686">
        <v>12.1</v>
      </c>
      <c r="AA31" s="686"/>
      <c r="AB31" s="686"/>
      <c r="AC31" s="686"/>
      <c r="AD31" s="687" t="s">
        <v>138</v>
      </c>
      <c r="AE31" s="687"/>
      <c r="AF31" s="687"/>
      <c r="AG31" s="687"/>
      <c r="AH31" s="687"/>
      <c r="AI31" s="687"/>
      <c r="AJ31" s="687"/>
      <c r="AK31" s="687"/>
      <c r="AL31" s="688" t="s">
        <v>238</v>
      </c>
      <c r="AM31" s="689"/>
      <c r="AN31" s="689"/>
      <c r="AO31" s="690"/>
      <c r="AP31" s="740" t="s">
        <v>309</v>
      </c>
      <c r="AQ31" s="741"/>
      <c r="AR31" s="741"/>
      <c r="AS31" s="741"/>
      <c r="AT31" s="746" t="s">
        <v>310</v>
      </c>
      <c r="AU31" s="231"/>
      <c r="AV31" s="231"/>
      <c r="AW31" s="231"/>
      <c r="AX31" s="669" t="s">
        <v>185</v>
      </c>
      <c r="AY31" s="670"/>
      <c r="AZ31" s="670"/>
      <c r="BA31" s="670"/>
      <c r="BB31" s="670"/>
      <c r="BC31" s="670"/>
      <c r="BD31" s="670"/>
      <c r="BE31" s="670"/>
      <c r="BF31" s="671"/>
      <c r="BG31" s="751">
        <v>99.1</v>
      </c>
      <c r="BH31" s="738"/>
      <c r="BI31" s="738"/>
      <c r="BJ31" s="738"/>
      <c r="BK31" s="738"/>
      <c r="BL31" s="738"/>
      <c r="BM31" s="678">
        <v>97</v>
      </c>
      <c r="BN31" s="738"/>
      <c r="BO31" s="738"/>
      <c r="BP31" s="738"/>
      <c r="BQ31" s="739"/>
      <c r="BR31" s="751">
        <v>99.2</v>
      </c>
      <c r="BS31" s="738"/>
      <c r="BT31" s="738"/>
      <c r="BU31" s="738"/>
      <c r="BV31" s="738"/>
      <c r="BW31" s="738"/>
      <c r="BX31" s="678">
        <v>96.9</v>
      </c>
      <c r="BY31" s="738"/>
      <c r="BZ31" s="738"/>
      <c r="CA31" s="738"/>
      <c r="CB31" s="739"/>
      <c r="CD31" s="725"/>
      <c r="CE31" s="726"/>
      <c r="CF31" s="698" t="s">
        <v>311</v>
      </c>
      <c r="CG31" s="699"/>
      <c r="CH31" s="699"/>
      <c r="CI31" s="699"/>
      <c r="CJ31" s="699"/>
      <c r="CK31" s="699"/>
      <c r="CL31" s="699"/>
      <c r="CM31" s="699"/>
      <c r="CN31" s="699"/>
      <c r="CO31" s="699"/>
      <c r="CP31" s="699"/>
      <c r="CQ31" s="700"/>
      <c r="CR31" s="683">
        <v>59692</v>
      </c>
      <c r="CS31" s="719"/>
      <c r="CT31" s="719"/>
      <c r="CU31" s="719"/>
      <c r="CV31" s="719"/>
      <c r="CW31" s="719"/>
      <c r="CX31" s="719"/>
      <c r="CY31" s="720"/>
      <c r="CZ31" s="688">
        <v>0.3</v>
      </c>
      <c r="DA31" s="717"/>
      <c r="DB31" s="717"/>
      <c r="DC31" s="721"/>
      <c r="DD31" s="692">
        <v>58992</v>
      </c>
      <c r="DE31" s="719"/>
      <c r="DF31" s="719"/>
      <c r="DG31" s="719"/>
      <c r="DH31" s="719"/>
      <c r="DI31" s="719"/>
      <c r="DJ31" s="719"/>
      <c r="DK31" s="720"/>
      <c r="DL31" s="692">
        <v>58992</v>
      </c>
      <c r="DM31" s="719"/>
      <c r="DN31" s="719"/>
      <c r="DO31" s="719"/>
      <c r="DP31" s="719"/>
      <c r="DQ31" s="719"/>
      <c r="DR31" s="719"/>
      <c r="DS31" s="719"/>
      <c r="DT31" s="719"/>
      <c r="DU31" s="719"/>
      <c r="DV31" s="720"/>
      <c r="DW31" s="688">
        <v>0.5</v>
      </c>
      <c r="DX31" s="717"/>
      <c r="DY31" s="717"/>
      <c r="DZ31" s="717"/>
      <c r="EA31" s="717"/>
      <c r="EB31" s="717"/>
      <c r="EC31" s="718"/>
    </row>
    <row r="32" spans="2:133" ht="11.25" customHeight="1" x14ac:dyDescent="0.15">
      <c r="B32" s="729" t="s">
        <v>312</v>
      </c>
      <c r="C32" s="730"/>
      <c r="D32" s="730"/>
      <c r="E32" s="730"/>
      <c r="F32" s="730"/>
      <c r="G32" s="730"/>
      <c r="H32" s="730"/>
      <c r="I32" s="730"/>
      <c r="J32" s="730"/>
      <c r="K32" s="730"/>
      <c r="L32" s="730"/>
      <c r="M32" s="730"/>
      <c r="N32" s="730"/>
      <c r="O32" s="730"/>
      <c r="P32" s="730"/>
      <c r="Q32" s="731"/>
      <c r="R32" s="683" t="s">
        <v>138</v>
      </c>
      <c r="S32" s="684"/>
      <c r="T32" s="684"/>
      <c r="U32" s="684"/>
      <c r="V32" s="684"/>
      <c r="W32" s="684"/>
      <c r="X32" s="684"/>
      <c r="Y32" s="685"/>
      <c r="Z32" s="686" t="s">
        <v>138</v>
      </c>
      <c r="AA32" s="686"/>
      <c r="AB32" s="686"/>
      <c r="AC32" s="686"/>
      <c r="AD32" s="687" t="s">
        <v>238</v>
      </c>
      <c r="AE32" s="687"/>
      <c r="AF32" s="687"/>
      <c r="AG32" s="687"/>
      <c r="AH32" s="687"/>
      <c r="AI32" s="687"/>
      <c r="AJ32" s="687"/>
      <c r="AK32" s="687"/>
      <c r="AL32" s="688" t="s">
        <v>138</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99</v>
      </c>
      <c r="BH32" s="719"/>
      <c r="BI32" s="719"/>
      <c r="BJ32" s="719"/>
      <c r="BK32" s="719"/>
      <c r="BL32" s="719"/>
      <c r="BM32" s="689">
        <v>96.8</v>
      </c>
      <c r="BN32" s="749"/>
      <c r="BO32" s="749"/>
      <c r="BP32" s="749"/>
      <c r="BQ32" s="750"/>
      <c r="BR32" s="752">
        <v>98.9</v>
      </c>
      <c r="BS32" s="719"/>
      <c r="BT32" s="719"/>
      <c r="BU32" s="719"/>
      <c r="BV32" s="719"/>
      <c r="BW32" s="719"/>
      <c r="BX32" s="689">
        <v>96.6</v>
      </c>
      <c r="BY32" s="749"/>
      <c r="BZ32" s="749"/>
      <c r="CA32" s="749"/>
      <c r="CB32" s="750"/>
      <c r="CD32" s="727"/>
      <c r="CE32" s="728"/>
      <c r="CF32" s="698" t="s">
        <v>315</v>
      </c>
      <c r="CG32" s="699"/>
      <c r="CH32" s="699"/>
      <c r="CI32" s="699"/>
      <c r="CJ32" s="699"/>
      <c r="CK32" s="699"/>
      <c r="CL32" s="699"/>
      <c r="CM32" s="699"/>
      <c r="CN32" s="699"/>
      <c r="CO32" s="699"/>
      <c r="CP32" s="699"/>
      <c r="CQ32" s="700"/>
      <c r="CR32" s="683" t="s">
        <v>238</v>
      </c>
      <c r="CS32" s="684"/>
      <c r="CT32" s="684"/>
      <c r="CU32" s="684"/>
      <c r="CV32" s="684"/>
      <c r="CW32" s="684"/>
      <c r="CX32" s="684"/>
      <c r="CY32" s="685"/>
      <c r="CZ32" s="688" t="s">
        <v>238</v>
      </c>
      <c r="DA32" s="717"/>
      <c r="DB32" s="717"/>
      <c r="DC32" s="721"/>
      <c r="DD32" s="692" t="s">
        <v>238</v>
      </c>
      <c r="DE32" s="684"/>
      <c r="DF32" s="684"/>
      <c r="DG32" s="684"/>
      <c r="DH32" s="684"/>
      <c r="DI32" s="684"/>
      <c r="DJ32" s="684"/>
      <c r="DK32" s="685"/>
      <c r="DL32" s="692" t="s">
        <v>238</v>
      </c>
      <c r="DM32" s="684"/>
      <c r="DN32" s="684"/>
      <c r="DO32" s="684"/>
      <c r="DP32" s="684"/>
      <c r="DQ32" s="684"/>
      <c r="DR32" s="684"/>
      <c r="DS32" s="684"/>
      <c r="DT32" s="684"/>
      <c r="DU32" s="684"/>
      <c r="DV32" s="685"/>
      <c r="DW32" s="688" t="s">
        <v>138</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1730682</v>
      </c>
      <c r="S33" s="684"/>
      <c r="T33" s="684"/>
      <c r="U33" s="684"/>
      <c r="V33" s="684"/>
      <c r="W33" s="684"/>
      <c r="X33" s="684"/>
      <c r="Y33" s="685"/>
      <c r="Z33" s="686">
        <v>8.4</v>
      </c>
      <c r="AA33" s="686"/>
      <c r="AB33" s="686"/>
      <c r="AC33" s="686"/>
      <c r="AD33" s="687" t="s">
        <v>238</v>
      </c>
      <c r="AE33" s="687"/>
      <c r="AF33" s="687"/>
      <c r="AG33" s="687"/>
      <c r="AH33" s="687"/>
      <c r="AI33" s="687"/>
      <c r="AJ33" s="687"/>
      <c r="AK33" s="687"/>
      <c r="AL33" s="688" t="s">
        <v>138</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99.2</v>
      </c>
      <c r="BH33" s="754"/>
      <c r="BI33" s="754"/>
      <c r="BJ33" s="754"/>
      <c r="BK33" s="754"/>
      <c r="BL33" s="754"/>
      <c r="BM33" s="755">
        <v>96.8</v>
      </c>
      <c r="BN33" s="754"/>
      <c r="BO33" s="754"/>
      <c r="BP33" s="754"/>
      <c r="BQ33" s="756"/>
      <c r="BR33" s="753">
        <v>99.3</v>
      </c>
      <c r="BS33" s="754"/>
      <c r="BT33" s="754"/>
      <c r="BU33" s="754"/>
      <c r="BV33" s="754"/>
      <c r="BW33" s="754"/>
      <c r="BX33" s="755">
        <v>96.7</v>
      </c>
      <c r="BY33" s="754"/>
      <c r="BZ33" s="754"/>
      <c r="CA33" s="754"/>
      <c r="CB33" s="756"/>
      <c r="CD33" s="698" t="s">
        <v>318</v>
      </c>
      <c r="CE33" s="699"/>
      <c r="CF33" s="699"/>
      <c r="CG33" s="699"/>
      <c r="CH33" s="699"/>
      <c r="CI33" s="699"/>
      <c r="CJ33" s="699"/>
      <c r="CK33" s="699"/>
      <c r="CL33" s="699"/>
      <c r="CM33" s="699"/>
      <c r="CN33" s="699"/>
      <c r="CO33" s="699"/>
      <c r="CP33" s="699"/>
      <c r="CQ33" s="700"/>
      <c r="CR33" s="683">
        <v>7740459</v>
      </c>
      <c r="CS33" s="719"/>
      <c r="CT33" s="719"/>
      <c r="CU33" s="719"/>
      <c r="CV33" s="719"/>
      <c r="CW33" s="719"/>
      <c r="CX33" s="719"/>
      <c r="CY33" s="720"/>
      <c r="CZ33" s="688">
        <v>40.4</v>
      </c>
      <c r="DA33" s="717"/>
      <c r="DB33" s="717"/>
      <c r="DC33" s="721"/>
      <c r="DD33" s="692">
        <v>6587327</v>
      </c>
      <c r="DE33" s="719"/>
      <c r="DF33" s="719"/>
      <c r="DG33" s="719"/>
      <c r="DH33" s="719"/>
      <c r="DI33" s="719"/>
      <c r="DJ33" s="719"/>
      <c r="DK33" s="720"/>
      <c r="DL33" s="692">
        <v>6356324</v>
      </c>
      <c r="DM33" s="719"/>
      <c r="DN33" s="719"/>
      <c r="DO33" s="719"/>
      <c r="DP33" s="719"/>
      <c r="DQ33" s="719"/>
      <c r="DR33" s="719"/>
      <c r="DS33" s="719"/>
      <c r="DT33" s="719"/>
      <c r="DU33" s="719"/>
      <c r="DV33" s="720"/>
      <c r="DW33" s="688">
        <v>52.7</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351444</v>
      </c>
      <c r="S34" s="684"/>
      <c r="T34" s="684"/>
      <c r="U34" s="684"/>
      <c r="V34" s="684"/>
      <c r="W34" s="684"/>
      <c r="X34" s="684"/>
      <c r="Y34" s="685"/>
      <c r="Z34" s="686">
        <v>1.7</v>
      </c>
      <c r="AA34" s="686"/>
      <c r="AB34" s="686"/>
      <c r="AC34" s="686"/>
      <c r="AD34" s="687">
        <v>316627</v>
      </c>
      <c r="AE34" s="687"/>
      <c r="AF34" s="687"/>
      <c r="AG34" s="687"/>
      <c r="AH34" s="687"/>
      <c r="AI34" s="687"/>
      <c r="AJ34" s="687"/>
      <c r="AK34" s="687"/>
      <c r="AL34" s="688">
        <v>2.8</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3052945</v>
      </c>
      <c r="CS34" s="684"/>
      <c r="CT34" s="684"/>
      <c r="CU34" s="684"/>
      <c r="CV34" s="684"/>
      <c r="CW34" s="684"/>
      <c r="CX34" s="684"/>
      <c r="CY34" s="685"/>
      <c r="CZ34" s="688">
        <v>15.9</v>
      </c>
      <c r="DA34" s="717"/>
      <c r="DB34" s="717"/>
      <c r="DC34" s="721"/>
      <c r="DD34" s="692">
        <v>2583725</v>
      </c>
      <c r="DE34" s="684"/>
      <c r="DF34" s="684"/>
      <c r="DG34" s="684"/>
      <c r="DH34" s="684"/>
      <c r="DI34" s="684"/>
      <c r="DJ34" s="684"/>
      <c r="DK34" s="685"/>
      <c r="DL34" s="692">
        <v>2552275</v>
      </c>
      <c r="DM34" s="684"/>
      <c r="DN34" s="684"/>
      <c r="DO34" s="684"/>
      <c r="DP34" s="684"/>
      <c r="DQ34" s="684"/>
      <c r="DR34" s="684"/>
      <c r="DS34" s="684"/>
      <c r="DT34" s="684"/>
      <c r="DU34" s="684"/>
      <c r="DV34" s="685"/>
      <c r="DW34" s="688">
        <v>21.2</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36596</v>
      </c>
      <c r="S35" s="684"/>
      <c r="T35" s="684"/>
      <c r="U35" s="684"/>
      <c r="V35" s="684"/>
      <c r="W35" s="684"/>
      <c r="X35" s="684"/>
      <c r="Y35" s="685"/>
      <c r="Z35" s="686">
        <v>0.2</v>
      </c>
      <c r="AA35" s="686"/>
      <c r="AB35" s="686"/>
      <c r="AC35" s="686"/>
      <c r="AD35" s="687" t="s">
        <v>238</v>
      </c>
      <c r="AE35" s="687"/>
      <c r="AF35" s="687"/>
      <c r="AG35" s="687"/>
      <c r="AH35" s="687"/>
      <c r="AI35" s="687"/>
      <c r="AJ35" s="687"/>
      <c r="AK35" s="687"/>
      <c r="AL35" s="688" t="s">
        <v>138</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79234</v>
      </c>
      <c r="CS35" s="719"/>
      <c r="CT35" s="719"/>
      <c r="CU35" s="719"/>
      <c r="CV35" s="719"/>
      <c r="CW35" s="719"/>
      <c r="CX35" s="719"/>
      <c r="CY35" s="720"/>
      <c r="CZ35" s="688">
        <v>0.4</v>
      </c>
      <c r="DA35" s="717"/>
      <c r="DB35" s="717"/>
      <c r="DC35" s="721"/>
      <c r="DD35" s="692">
        <v>59268</v>
      </c>
      <c r="DE35" s="719"/>
      <c r="DF35" s="719"/>
      <c r="DG35" s="719"/>
      <c r="DH35" s="719"/>
      <c r="DI35" s="719"/>
      <c r="DJ35" s="719"/>
      <c r="DK35" s="720"/>
      <c r="DL35" s="692">
        <v>56473</v>
      </c>
      <c r="DM35" s="719"/>
      <c r="DN35" s="719"/>
      <c r="DO35" s="719"/>
      <c r="DP35" s="719"/>
      <c r="DQ35" s="719"/>
      <c r="DR35" s="719"/>
      <c r="DS35" s="719"/>
      <c r="DT35" s="719"/>
      <c r="DU35" s="719"/>
      <c r="DV35" s="720"/>
      <c r="DW35" s="688">
        <v>0.5</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1158077</v>
      </c>
      <c r="S36" s="684"/>
      <c r="T36" s="684"/>
      <c r="U36" s="684"/>
      <c r="V36" s="684"/>
      <c r="W36" s="684"/>
      <c r="X36" s="684"/>
      <c r="Y36" s="685"/>
      <c r="Z36" s="686">
        <v>5.7</v>
      </c>
      <c r="AA36" s="686"/>
      <c r="AB36" s="686"/>
      <c r="AC36" s="686"/>
      <c r="AD36" s="687" t="s">
        <v>138</v>
      </c>
      <c r="AE36" s="687"/>
      <c r="AF36" s="687"/>
      <c r="AG36" s="687"/>
      <c r="AH36" s="687"/>
      <c r="AI36" s="687"/>
      <c r="AJ36" s="687"/>
      <c r="AK36" s="687"/>
      <c r="AL36" s="688" t="s">
        <v>238</v>
      </c>
      <c r="AM36" s="689"/>
      <c r="AN36" s="689"/>
      <c r="AO36" s="690"/>
      <c r="AP36" s="235"/>
      <c r="AQ36" s="757" t="s">
        <v>326</v>
      </c>
      <c r="AR36" s="758"/>
      <c r="AS36" s="758"/>
      <c r="AT36" s="758"/>
      <c r="AU36" s="758"/>
      <c r="AV36" s="758"/>
      <c r="AW36" s="758"/>
      <c r="AX36" s="758"/>
      <c r="AY36" s="759"/>
      <c r="AZ36" s="672">
        <v>2467303</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22924</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2228262</v>
      </c>
      <c r="CS36" s="684"/>
      <c r="CT36" s="684"/>
      <c r="CU36" s="684"/>
      <c r="CV36" s="684"/>
      <c r="CW36" s="684"/>
      <c r="CX36" s="684"/>
      <c r="CY36" s="685"/>
      <c r="CZ36" s="688">
        <v>11.6</v>
      </c>
      <c r="DA36" s="717"/>
      <c r="DB36" s="717"/>
      <c r="DC36" s="721"/>
      <c r="DD36" s="692">
        <v>2004261</v>
      </c>
      <c r="DE36" s="684"/>
      <c r="DF36" s="684"/>
      <c r="DG36" s="684"/>
      <c r="DH36" s="684"/>
      <c r="DI36" s="684"/>
      <c r="DJ36" s="684"/>
      <c r="DK36" s="685"/>
      <c r="DL36" s="692">
        <v>1908018</v>
      </c>
      <c r="DM36" s="684"/>
      <c r="DN36" s="684"/>
      <c r="DO36" s="684"/>
      <c r="DP36" s="684"/>
      <c r="DQ36" s="684"/>
      <c r="DR36" s="684"/>
      <c r="DS36" s="684"/>
      <c r="DT36" s="684"/>
      <c r="DU36" s="684"/>
      <c r="DV36" s="685"/>
      <c r="DW36" s="688">
        <v>15.8</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729401</v>
      </c>
      <c r="S37" s="684"/>
      <c r="T37" s="684"/>
      <c r="U37" s="684"/>
      <c r="V37" s="684"/>
      <c r="W37" s="684"/>
      <c r="X37" s="684"/>
      <c r="Y37" s="685"/>
      <c r="Z37" s="686">
        <v>3.6</v>
      </c>
      <c r="AA37" s="686"/>
      <c r="AB37" s="686"/>
      <c r="AC37" s="686"/>
      <c r="AD37" s="687" t="s">
        <v>238</v>
      </c>
      <c r="AE37" s="687"/>
      <c r="AF37" s="687"/>
      <c r="AG37" s="687"/>
      <c r="AH37" s="687"/>
      <c r="AI37" s="687"/>
      <c r="AJ37" s="687"/>
      <c r="AK37" s="687"/>
      <c r="AL37" s="688" t="s">
        <v>138</v>
      </c>
      <c r="AM37" s="689"/>
      <c r="AN37" s="689"/>
      <c r="AO37" s="690"/>
      <c r="AQ37" s="761" t="s">
        <v>330</v>
      </c>
      <c r="AR37" s="762"/>
      <c r="AS37" s="762"/>
      <c r="AT37" s="762"/>
      <c r="AU37" s="762"/>
      <c r="AV37" s="762"/>
      <c r="AW37" s="762"/>
      <c r="AX37" s="762"/>
      <c r="AY37" s="763"/>
      <c r="AZ37" s="683">
        <v>490666</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-9263</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9388</v>
      </c>
      <c r="CS37" s="719"/>
      <c r="CT37" s="719"/>
      <c r="CU37" s="719"/>
      <c r="CV37" s="719"/>
      <c r="CW37" s="719"/>
      <c r="CX37" s="719"/>
      <c r="CY37" s="720"/>
      <c r="CZ37" s="688">
        <v>0</v>
      </c>
      <c r="DA37" s="717"/>
      <c r="DB37" s="717"/>
      <c r="DC37" s="721"/>
      <c r="DD37" s="692">
        <v>7913</v>
      </c>
      <c r="DE37" s="719"/>
      <c r="DF37" s="719"/>
      <c r="DG37" s="719"/>
      <c r="DH37" s="719"/>
      <c r="DI37" s="719"/>
      <c r="DJ37" s="719"/>
      <c r="DK37" s="720"/>
      <c r="DL37" s="692">
        <v>7913</v>
      </c>
      <c r="DM37" s="719"/>
      <c r="DN37" s="719"/>
      <c r="DO37" s="719"/>
      <c r="DP37" s="719"/>
      <c r="DQ37" s="719"/>
      <c r="DR37" s="719"/>
      <c r="DS37" s="719"/>
      <c r="DT37" s="719"/>
      <c r="DU37" s="719"/>
      <c r="DV37" s="720"/>
      <c r="DW37" s="688">
        <v>0.1</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410278</v>
      </c>
      <c r="S38" s="684"/>
      <c r="T38" s="684"/>
      <c r="U38" s="684"/>
      <c r="V38" s="684"/>
      <c r="W38" s="684"/>
      <c r="X38" s="684"/>
      <c r="Y38" s="685"/>
      <c r="Z38" s="686">
        <v>2</v>
      </c>
      <c r="AA38" s="686"/>
      <c r="AB38" s="686"/>
      <c r="AC38" s="686"/>
      <c r="AD38" s="687">
        <v>1088</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182506</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7109</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2272911</v>
      </c>
      <c r="CS38" s="684"/>
      <c r="CT38" s="684"/>
      <c r="CU38" s="684"/>
      <c r="CV38" s="684"/>
      <c r="CW38" s="684"/>
      <c r="CX38" s="684"/>
      <c r="CY38" s="685"/>
      <c r="CZ38" s="688">
        <v>11.9</v>
      </c>
      <c r="DA38" s="717"/>
      <c r="DB38" s="717"/>
      <c r="DC38" s="721"/>
      <c r="DD38" s="692">
        <v>1917850</v>
      </c>
      <c r="DE38" s="684"/>
      <c r="DF38" s="684"/>
      <c r="DG38" s="684"/>
      <c r="DH38" s="684"/>
      <c r="DI38" s="684"/>
      <c r="DJ38" s="684"/>
      <c r="DK38" s="685"/>
      <c r="DL38" s="692">
        <v>1839558</v>
      </c>
      <c r="DM38" s="684"/>
      <c r="DN38" s="684"/>
      <c r="DO38" s="684"/>
      <c r="DP38" s="684"/>
      <c r="DQ38" s="684"/>
      <c r="DR38" s="684"/>
      <c r="DS38" s="684"/>
      <c r="DT38" s="684"/>
      <c r="DU38" s="684"/>
      <c r="DV38" s="685"/>
      <c r="DW38" s="688">
        <v>15.3</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1703000</v>
      </c>
      <c r="S39" s="684"/>
      <c r="T39" s="684"/>
      <c r="U39" s="684"/>
      <c r="V39" s="684"/>
      <c r="W39" s="684"/>
      <c r="X39" s="684"/>
      <c r="Y39" s="685"/>
      <c r="Z39" s="686">
        <v>8.3000000000000007</v>
      </c>
      <c r="AA39" s="686"/>
      <c r="AB39" s="686"/>
      <c r="AC39" s="686"/>
      <c r="AD39" s="687" t="s">
        <v>238</v>
      </c>
      <c r="AE39" s="687"/>
      <c r="AF39" s="687"/>
      <c r="AG39" s="687"/>
      <c r="AH39" s="687"/>
      <c r="AI39" s="687"/>
      <c r="AJ39" s="687"/>
      <c r="AK39" s="687"/>
      <c r="AL39" s="688" t="s">
        <v>138</v>
      </c>
      <c r="AM39" s="689"/>
      <c r="AN39" s="689"/>
      <c r="AO39" s="690"/>
      <c r="AQ39" s="761" t="s">
        <v>338</v>
      </c>
      <c r="AR39" s="762"/>
      <c r="AS39" s="762"/>
      <c r="AT39" s="762"/>
      <c r="AU39" s="762"/>
      <c r="AV39" s="762"/>
      <c r="AW39" s="762"/>
      <c r="AX39" s="762"/>
      <c r="AY39" s="763"/>
      <c r="AZ39" s="683">
        <v>82775</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11968</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80157</v>
      </c>
      <c r="CS39" s="719"/>
      <c r="CT39" s="719"/>
      <c r="CU39" s="719"/>
      <c r="CV39" s="719"/>
      <c r="CW39" s="719"/>
      <c r="CX39" s="719"/>
      <c r="CY39" s="720"/>
      <c r="CZ39" s="688">
        <v>0.4</v>
      </c>
      <c r="DA39" s="717"/>
      <c r="DB39" s="717"/>
      <c r="DC39" s="721"/>
      <c r="DD39" s="692">
        <v>22223</v>
      </c>
      <c r="DE39" s="719"/>
      <c r="DF39" s="719"/>
      <c r="DG39" s="719"/>
      <c r="DH39" s="719"/>
      <c r="DI39" s="719"/>
      <c r="DJ39" s="719"/>
      <c r="DK39" s="720"/>
      <c r="DL39" s="692" t="s">
        <v>238</v>
      </c>
      <c r="DM39" s="719"/>
      <c r="DN39" s="719"/>
      <c r="DO39" s="719"/>
      <c r="DP39" s="719"/>
      <c r="DQ39" s="719"/>
      <c r="DR39" s="719"/>
      <c r="DS39" s="719"/>
      <c r="DT39" s="719"/>
      <c r="DU39" s="719"/>
      <c r="DV39" s="720"/>
      <c r="DW39" s="688" t="s">
        <v>138</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138</v>
      </c>
      <c r="S40" s="684"/>
      <c r="T40" s="684"/>
      <c r="U40" s="684"/>
      <c r="V40" s="684"/>
      <c r="W40" s="684"/>
      <c r="X40" s="684"/>
      <c r="Y40" s="685"/>
      <c r="Z40" s="686" t="s">
        <v>138</v>
      </c>
      <c r="AA40" s="686"/>
      <c r="AB40" s="686"/>
      <c r="AC40" s="686"/>
      <c r="AD40" s="687" t="s">
        <v>138</v>
      </c>
      <c r="AE40" s="687"/>
      <c r="AF40" s="687"/>
      <c r="AG40" s="687"/>
      <c r="AH40" s="687"/>
      <c r="AI40" s="687"/>
      <c r="AJ40" s="687"/>
      <c r="AK40" s="687"/>
      <c r="AL40" s="688" t="s">
        <v>138</v>
      </c>
      <c r="AM40" s="689"/>
      <c r="AN40" s="689"/>
      <c r="AO40" s="690"/>
      <c r="AQ40" s="761" t="s">
        <v>342</v>
      </c>
      <c r="AR40" s="762"/>
      <c r="AS40" s="762"/>
      <c r="AT40" s="762"/>
      <c r="AU40" s="762"/>
      <c r="AV40" s="762"/>
      <c r="AW40" s="762"/>
      <c r="AX40" s="762"/>
      <c r="AY40" s="763"/>
      <c r="AZ40" s="683">
        <v>11886</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101</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26950</v>
      </c>
      <c r="CS40" s="684"/>
      <c r="CT40" s="684"/>
      <c r="CU40" s="684"/>
      <c r="CV40" s="684"/>
      <c r="CW40" s="684"/>
      <c r="CX40" s="684"/>
      <c r="CY40" s="685"/>
      <c r="CZ40" s="688">
        <v>0.1</v>
      </c>
      <c r="DA40" s="717"/>
      <c r="DB40" s="717"/>
      <c r="DC40" s="721"/>
      <c r="DD40" s="692" t="s">
        <v>238</v>
      </c>
      <c r="DE40" s="684"/>
      <c r="DF40" s="684"/>
      <c r="DG40" s="684"/>
      <c r="DH40" s="684"/>
      <c r="DI40" s="684"/>
      <c r="DJ40" s="684"/>
      <c r="DK40" s="685"/>
      <c r="DL40" s="692" t="s">
        <v>238</v>
      </c>
      <c r="DM40" s="684"/>
      <c r="DN40" s="684"/>
      <c r="DO40" s="684"/>
      <c r="DP40" s="684"/>
      <c r="DQ40" s="684"/>
      <c r="DR40" s="684"/>
      <c r="DS40" s="684"/>
      <c r="DT40" s="684"/>
      <c r="DU40" s="684"/>
      <c r="DV40" s="685"/>
      <c r="DW40" s="688" t="s">
        <v>238</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581300</v>
      </c>
      <c r="S41" s="684"/>
      <c r="T41" s="684"/>
      <c r="U41" s="684"/>
      <c r="V41" s="684"/>
      <c r="W41" s="684"/>
      <c r="X41" s="684"/>
      <c r="Y41" s="685"/>
      <c r="Z41" s="686">
        <v>2.8</v>
      </c>
      <c r="AA41" s="686"/>
      <c r="AB41" s="686"/>
      <c r="AC41" s="686"/>
      <c r="AD41" s="687" t="s">
        <v>238</v>
      </c>
      <c r="AE41" s="687"/>
      <c r="AF41" s="687"/>
      <c r="AG41" s="687"/>
      <c r="AH41" s="687"/>
      <c r="AI41" s="687"/>
      <c r="AJ41" s="687"/>
      <c r="AK41" s="687"/>
      <c r="AL41" s="688" t="s">
        <v>138</v>
      </c>
      <c r="AM41" s="689"/>
      <c r="AN41" s="689"/>
      <c r="AO41" s="690"/>
      <c r="AQ41" s="761" t="s">
        <v>347</v>
      </c>
      <c r="AR41" s="762"/>
      <c r="AS41" s="762"/>
      <c r="AT41" s="762"/>
      <c r="AU41" s="762"/>
      <c r="AV41" s="762"/>
      <c r="AW41" s="762"/>
      <c r="AX41" s="762"/>
      <c r="AY41" s="763"/>
      <c r="AZ41" s="683">
        <v>441868</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138</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138</v>
      </c>
      <c r="CS41" s="719"/>
      <c r="CT41" s="719"/>
      <c r="CU41" s="719"/>
      <c r="CV41" s="719"/>
      <c r="CW41" s="719"/>
      <c r="CX41" s="719"/>
      <c r="CY41" s="720"/>
      <c r="CZ41" s="688" t="s">
        <v>238</v>
      </c>
      <c r="DA41" s="717"/>
      <c r="DB41" s="717"/>
      <c r="DC41" s="721"/>
      <c r="DD41" s="692" t="s">
        <v>138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350</v>
      </c>
      <c r="C42" s="734"/>
      <c r="D42" s="734"/>
      <c r="E42" s="734"/>
      <c r="F42" s="734"/>
      <c r="G42" s="734"/>
      <c r="H42" s="734"/>
      <c r="I42" s="734"/>
      <c r="J42" s="734"/>
      <c r="K42" s="734"/>
      <c r="L42" s="734"/>
      <c r="M42" s="734"/>
      <c r="N42" s="734"/>
      <c r="O42" s="734"/>
      <c r="P42" s="734"/>
      <c r="Q42" s="735"/>
      <c r="R42" s="768">
        <v>20487558</v>
      </c>
      <c r="S42" s="769"/>
      <c r="T42" s="769"/>
      <c r="U42" s="769"/>
      <c r="V42" s="769"/>
      <c r="W42" s="769"/>
      <c r="X42" s="769"/>
      <c r="Y42" s="777"/>
      <c r="Z42" s="778">
        <v>100</v>
      </c>
      <c r="AA42" s="778"/>
      <c r="AB42" s="778"/>
      <c r="AC42" s="778"/>
      <c r="AD42" s="779">
        <v>11476425</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1257602</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315</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2454282</v>
      </c>
      <c r="CS42" s="684"/>
      <c r="CT42" s="684"/>
      <c r="CU42" s="684"/>
      <c r="CV42" s="684"/>
      <c r="CW42" s="684"/>
      <c r="CX42" s="684"/>
      <c r="CY42" s="685"/>
      <c r="CZ42" s="688">
        <v>12.8</v>
      </c>
      <c r="DA42" s="689"/>
      <c r="DB42" s="689"/>
      <c r="DC42" s="701"/>
      <c r="DD42" s="692">
        <v>684994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50193</v>
      </c>
      <c r="CS43" s="719"/>
      <c r="CT43" s="719"/>
      <c r="CU43" s="719"/>
      <c r="CV43" s="719"/>
      <c r="CW43" s="719"/>
      <c r="CX43" s="719"/>
      <c r="CY43" s="720"/>
      <c r="CZ43" s="688">
        <v>0.3</v>
      </c>
      <c r="DA43" s="717"/>
      <c r="DB43" s="717"/>
      <c r="DC43" s="721"/>
      <c r="DD43" s="692">
        <v>50193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355</v>
      </c>
      <c r="CG44" s="681"/>
      <c r="CH44" s="681"/>
      <c r="CI44" s="681"/>
      <c r="CJ44" s="681"/>
      <c r="CK44" s="681"/>
      <c r="CL44" s="681"/>
      <c r="CM44" s="681"/>
      <c r="CN44" s="681"/>
      <c r="CO44" s="681"/>
      <c r="CP44" s="681"/>
      <c r="CQ44" s="682"/>
      <c r="CR44" s="683">
        <v>2426156</v>
      </c>
      <c r="CS44" s="684"/>
      <c r="CT44" s="684"/>
      <c r="CU44" s="684"/>
      <c r="CV44" s="684"/>
      <c r="CW44" s="684"/>
      <c r="CX44" s="684"/>
      <c r="CY44" s="685"/>
      <c r="CZ44" s="688">
        <v>12.7</v>
      </c>
      <c r="DA44" s="689"/>
      <c r="DB44" s="689"/>
      <c r="DC44" s="701"/>
      <c r="DD44" s="692">
        <v>670289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381256</v>
      </c>
      <c r="CS45" s="719"/>
      <c r="CT45" s="719"/>
      <c r="CU45" s="719"/>
      <c r="CV45" s="719"/>
      <c r="CW45" s="719"/>
      <c r="CX45" s="719"/>
      <c r="CY45" s="720"/>
      <c r="CZ45" s="688">
        <v>2</v>
      </c>
      <c r="DA45" s="717"/>
      <c r="DB45" s="717"/>
      <c r="DC45" s="721"/>
      <c r="DD45" s="692">
        <v>57820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1982185</v>
      </c>
      <c r="CS46" s="684"/>
      <c r="CT46" s="684"/>
      <c r="CU46" s="684"/>
      <c r="CV46" s="684"/>
      <c r="CW46" s="684"/>
      <c r="CX46" s="684"/>
      <c r="CY46" s="685"/>
      <c r="CZ46" s="688">
        <v>10.4</v>
      </c>
      <c r="DA46" s="689"/>
      <c r="DB46" s="689"/>
      <c r="DC46" s="701"/>
      <c r="DD46" s="692">
        <v>557954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28126</v>
      </c>
      <c r="CS47" s="719"/>
      <c r="CT47" s="719"/>
      <c r="CU47" s="719"/>
      <c r="CV47" s="719"/>
      <c r="CW47" s="719"/>
      <c r="CX47" s="719"/>
      <c r="CY47" s="720"/>
      <c r="CZ47" s="688">
        <v>0.1</v>
      </c>
      <c r="DA47" s="717"/>
      <c r="DB47" s="717"/>
      <c r="DC47" s="721"/>
      <c r="DD47" s="692">
        <v>14705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238</v>
      </c>
      <c r="CS48" s="684"/>
      <c r="CT48" s="684"/>
      <c r="CU48" s="684"/>
      <c r="CV48" s="684"/>
      <c r="CW48" s="684"/>
      <c r="CX48" s="684"/>
      <c r="CY48" s="685"/>
      <c r="CZ48" s="688" t="s">
        <v>138</v>
      </c>
      <c r="DA48" s="689"/>
      <c r="DB48" s="689"/>
      <c r="DC48" s="701"/>
      <c r="DD48" s="692" t="s">
        <v>138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363</v>
      </c>
      <c r="CE49" s="734"/>
      <c r="CF49" s="734"/>
      <c r="CG49" s="734"/>
      <c r="CH49" s="734"/>
      <c r="CI49" s="734"/>
      <c r="CJ49" s="734"/>
      <c r="CK49" s="734"/>
      <c r="CL49" s="734"/>
      <c r="CM49" s="734"/>
      <c r="CN49" s="734"/>
      <c r="CO49" s="734"/>
      <c r="CP49" s="734"/>
      <c r="CQ49" s="735"/>
      <c r="CR49" s="768">
        <v>19147229</v>
      </c>
      <c r="CS49" s="754"/>
      <c r="CT49" s="754"/>
      <c r="CU49" s="754"/>
      <c r="CV49" s="754"/>
      <c r="CW49" s="754"/>
      <c r="CX49" s="754"/>
      <c r="CY49" s="785"/>
      <c r="CZ49" s="780">
        <v>100</v>
      </c>
      <c r="DA49" s="786"/>
      <c r="DB49" s="786"/>
      <c r="DC49" s="787"/>
      <c r="DD49" s="788">
        <v>12938781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THlD3pj/Iqickk4PfttZXPTgILqJ3H75SDGGeyWaN87vsQzxDd0P6AEIL18/dFWX43VU+/vGVAsMg+jckszB/A==" saltValue="yKfqWTbPktO2nUP0vqEIh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20362</v>
      </c>
      <c r="R7" s="819"/>
      <c r="S7" s="819"/>
      <c r="T7" s="819"/>
      <c r="U7" s="819"/>
      <c r="V7" s="819">
        <v>19025</v>
      </c>
      <c r="W7" s="819"/>
      <c r="X7" s="819"/>
      <c r="Y7" s="819"/>
      <c r="Z7" s="819"/>
      <c r="AA7" s="819">
        <v>1336</v>
      </c>
      <c r="AB7" s="819"/>
      <c r="AC7" s="819"/>
      <c r="AD7" s="819"/>
      <c r="AE7" s="820"/>
      <c r="AF7" s="821">
        <v>912</v>
      </c>
      <c r="AG7" s="822"/>
      <c r="AH7" s="822"/>
      <c r="AI7" s="822"/>
      <c r="AJ7" s="823"/>
      <c r="AK7" s="858">
        <v>1117</v>
      </c>
      <c r="AL7" s="859"/>
      <c r="AM7" s="859"/>
      <c r="AN7" s="859"/>
      <c r="AO7" s="859"/>
      <c r="AP7" s="859">
        <v>14417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604</v>
      </c>
      <c r="BT7" s="863"/>
      <c r="BU7" s="863"/>
      <c r="BV7" s="863"/>
      <c r="BW7" s="863"/>
      <c r="BX7" s="863"/>
      <c r="BY7" s="863"/>
      <c r="BZ7" s="863"/>
      <c r="CA7" s="863"/>
      <c r="CB7" s="863"/>
      <c r="CC7" s="863"/>
      <c r="CD7" s="863"/>
      <c r="CE7" s="863"/>
      <c r="CF7" s="863"/>
      <c r="CG7" s="864"/>
      <c r="CH7" s="855">
        <v>1</v>
      </c>
      <c r="CI7" s="856"/>
      <c r="CJ7" s="856"/>
      <c r="CK7" s="856"/>
      <c r="CL7" s="857"/>
      <c r="CM7" s="855">
        <v>1</v>
      </c>
      <c r="CN7" s="856"/>
      <c r="CO7" s="856"/>
      <c r="CP7" s="856"/>
      <c r="CQ7" s="857"/>
      <c r="CR7" s="855">
        <v>2</v>
      </c>
      <c r="CS7" s="856"/>
      <c r="CT7" s="856"/>
      <c r="CU7" s="856"/>
      <c r="CV7" s="857"/>
      <c r="CW7" s="855" t="s">
        <v>591</v>
      </c>
      <c r="CX7" s="856"/>
      <c r="CY7" s="856"/>
      <c r="CZ7" s="856"/>
      <c r="DA7" s="857"/>
      <c r="DB7" s="855" t="s">
        <v>591</v>
      </c>
      <c r="DC7" s="856"/>
      <c r="DD7" s="856"/>
      <c r="DE7" s="856"/>
      <c r="DF7" s="857"/>
      <c r="DG7" s="855" t="s">
        <v>600</v>
      </c>
      <c r="DH7" s="856"/>
      <c r="DI7" s="856"/>
      <c r="DJ7" s="856"/>
      <c r="DK7" s="857"/>
      <c r="DL7" s="855" t="s">
        <v>613</v>
      </c>
      <c r="DM7" s="856"/>
      <c r="DN7" s="856"/>
      <c r="DO7" s="856"/>
      <c r="DP7" s="857"/>
      <c r="DQ7" s="855" t="s">
        <v>613</v>
      </c>
      <c r="DR7" s="856"/>
      <c r="DS7" s="856"/>
      <c r="DT7" s="856"/>
      <c r="DU7" s="857"/>
      <c r="DV7" s="836"/>
      <c r="DW7" s="837"/>
      <c r="DX7" s="837"/>
      <c r="DY7" s="837"/>
      <c r="DZ7" s="838"/>
      <c r="EA7" s="255"/>
    </row>
    <row r="8" spans="1:131" s="256" customFormat="1" ht="26.25" customHeight="1" x14ac:dyDescent="0.15">
      <c r="A8" s="262">
        <v>2</v>
      </c>
      <c r="B8" s="839" t="s">
        <v>387</v>
      </c>
      <c r="C8" s="840"/>
      <c r="D8" s="840"/>
      <c r="E8" s="840"/>
      <c r="F8" s="840"/>
      <c r="G8" s="840"/>
      <c r="H8" s="840"/>
      <c r="I8" s="840"/>
      <c r="J8" s="840"/>
      <c r="K8" s="840"/>
      <c r="L8" s="840"/>
      <c r="M8" s="840"/>
      <c r="N8" s="840"/>
      <c r="O8" s="840"/>
      <c r="P8" s="841"/>
      <c r="Q8" s="842">
        <v>59</v>
      </c>
      <c r="R8" s="843"/>
      <c r="S8" s="843"/>
      <c r="T8" s="843"/>
      <c r="U8" s="843"/>
      <c r="V8" s="843">
        <v>59</v>
      </c>
      <c r="W8" s="843"/>
      <c r="X8" s="843"/>
      <c r="Y8" s="843"/>
      <c r="Z8" s="843"/>
      <c r="AA8" s="843" t="s">
        <v>591</v>
      </c>
      <c r="AB8" s="843"/>
      <c r="AC8" s="843"/>
      <c r="AD8" s="843"/>
      <c r="AE8" s="844"/>
      <c r="AF8" s="845" t="s">
        <v>138</v>
      </c>
      <c r="AG8" s="846"/>
      <c r="AH8" s="846"/>
      <c r="AI8" s="846"/>
      <c r="AJ8" s="847"/>
      <c r="AK8" s="848">
        <v>57</v>
      </c>
      <c r="AL8" s="849"/>
      <c r="AM8" s="849"/>
      <c r="AN8" s="849"/>
      <c r="AO8" s="849"/>
      <c r="AP8" s="849" t="s">
        <v>605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388</v>
      </c>
      <c r="C9" s="840"/>
      <c r="D9" s="840"/>
      <c r="E9" s="840"/>
      <c r="F9" s="840"/>
      <c r="G9" s="840"/>
      <c r="H9" s="840"/>
      <c r="I9" s="840"/>
      <c r="J9" s="840"/>
      <c r="K9" s="840"/>
      <c r="L9" s="840"/>
      <c r="M9" s="840"/>
      <c r="N9" s="840"/>
      <c r="O9" s="840"/>
      <c r="P9" s="841"/>
      <c r="Q9" s="842">
        <v>162</v>
      </c>
      <c r="R9" s="843"/>
      <c r="S9" s="843"/>
      <c r="T9" s="843"/>
      <c r="U9" s="843"/>
      <c r="V9" s="843">
        <v>158</v>
      </c>
      <c r="W9" s="843"/>
      <c r="X9" s="843"/>
      <c r="Y9" s="843"/>
      <c r="Z9" s="843"/>
      <c r="AA9" s="843">
        <v>4</v>
      </c>
      <c r="AB9" s="843"/>
      <c r="AC9" s="843"/>
      <c r="AD9" s="843"/>
      <c r="AE9" s="844"/>
      <c r="AF9" s="845">
        <v>4</v>
      </c>
      <c r="AG9" s="846"/>
      <c r="AH9" s="846"/>
      <c r="AI9" s="846"/>
      <c r="AJ9" s="847"/>
      <c r="AK9" s="848">
        <v>49</v>
      </c>
      <c r="AL9" s="849"/>
      <c r="AM9" s="849"/>
      <c r="AN9" s="849"/>
      <c r="AO9" s="849"/>
      <c r="AP9" s="849">
        <v>49</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20489</v>
      </c>
      <c r="R23" s="878"/>
      <c r="S23" s="878"/>
      <c r="T23" s="878"/>
      <c r="U23" s="878"/>
      <c r="V23" s="878">
        <v>19149</v>
      </c>
      <c r="W23" s="878"/>
      <c r="X23" s="878"/>
      <c r="Y23" s="878"/>
      <c r="Z23" s="878"/>
      <c r="AA23" s="878">
        <v>1340</v>
      </c>
      <c r="AB23" s="878"/>
      <c r="AC23" s="878"/>
      <c r="AD23" s="878"/>
      <c r="AE23" s="879"/>
      <c r="AF23" s="880">
        <v>916</v>
      </c>
      <c r="AG23" s="878"/>
      <c r="AH23" s="878"/>
      <c r="AI23" s="878"/>
      <c r="AJ23" s="881"/>
      <c r="AK23" s="882"/>
      <c r="AL23" s="883"/>
      <c r="AM23" s="883"/>
      <c r="AN23" s="883"/>
      <c r="AO23" s="883"/>
      <c r="AP23" s="878">
        <v>14466</v>
      </c>
      <c r="AQ23" s="878"/>
      <c r="AR23" s="878"/>
      <c r="AS23" s="878"/>
      <c r="AT23" s="878"/>
      <c r="AU23" s="884"/>
      <c r="AV23" s="884"/>
      <c r="AW23" s="884"/>
      <c r="AX23" s="884"/>
      <c r="AY23" s="885"/>
      <c r="AZ23" s="893" t="s">
        <v>138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5632</v>
      </c>
      <c r="R28" s="907"/>
      <c r="S28" s="907"/>
      <c r="T28" s="907"/>
      <c r="U28" s="907"/>
      <c r="V28" s="907">
        <v>5609</v>
      </c>
      <c r="W28" s="907"/>
      <c r="X28" s="907"/>
      <c r="Y28" s="907"/>
      <c r="Z28" s="907"/>
      <c r="AA28" s="907">
        <v>23</v>
      </c>
      <c r="AB28" s="907"/>
      <c r="AC28" s="907"/>
      <c r="AD28" s="907"/>
      <c r="AE28" s="908"/>
      <c r="AF28" s="909">
        <v>23</v>
      </c>
      <c r="AG28" s="907"/>
      <c r="AH28" s="907"/>
      <c r="AI28" s="907"/>
      <c r="AJ28" s="910"/>
      <c r="AK28" s="911">
        <v>470</v>
      </c>
      <c r="AL28" s="902"/>
      <c r="AM28" s="902"/>
      <c r="AN28" s="902"/>
      <c r="AO28" s="902"/>
      <c r="AP28" s="902" t="s">
        <v>591</v>
      </c>
      <c r="AQ28" s="902"/>
      <c r="AR28" s="902"/>
      <c r="AS28" s="902"/>
      <c r="AT28" s="902"/>
      <c r="AU28" s="902" t="s">
        <v>601</v>
      </c>
      <c r="AV28" s="902"/>
      <c r="AW28" s="902"/>
      <c r="AX28" s="902"/>
      <c r="AY28" s="902"/>
      <c r="AZ28" s="903" t="s">
        <v>591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112</v>
      </c>
      <c r="R29" s="843"/>
      <c r="S29" s="843"/>
      <c r="T29" s="843"/>
      <c r="U29" s="843"/>
      <c r="V29" s="843">
        <v>109</v>
      </c>
      <c r="W29" s="843"/>
      <c r="X29" s="843"/>
      <c r="Y29" s="843"/>
      <c r="Z29" s="843"/>
      <c r="AA29" s="843">
        <v>4</v>
      </c>
      <c r="AB29" s="843"/>
      <c r="AC29" s="843"/>
      <c r="AD29" s="843"/>
      <c r="AE29" s="844"/>
      <c r="AF29" s="845">
        <v>4</v>
      </c>
      <c r="AG29" s="846"/>
      <c r="AH29" s="846"/>
      <c r="AI29" s="846"/>
      <c r="AJ29" s="847"/>
      <c r="AK29" s="914">
        <v>9</v>
      </c>
      <c r="AL29" s="915"/>
      <c r="AM29" s="915"/>
      <c r="AN29" s="915"/>
      <c r="AO29" s="915"/>
      <c r="AP29" s="915" t="s">
        <v>591</v>
      </c>
      <c r="AQ29" s="915"/>
      <c r="AR29" s="915"/>
      <c r="AS29" s="915"/>
      <c r="AT29" s="915"/>
      <c r="AU29" s="915" t="s">
        <v>602</v>
      </c>
      <c r="AV29" s="915"/>
      <c r="AW29" s="915"/>
      <c r="AX29" s="915"/>
      <c r="AY29" s="915"/>
      <c r="AZ29" s="916" t="s">
        <v>591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550</v>
      </c>
      <c r="R30" s="843"/>
      <c r="S30" s="843"/>
      <c r="T30" s="843"/>
      <c r="U30" s="843"/>
      <c r="V30" s="843">
        <v>549</v>
      </c>
      <c r="W30" s="843"/>
      <c r="X30" s="843"/>
      <c r="Y30" s="843"/>
      <c r="Z30" s="843"/>
      <c r="AA30" s="843">
        <v>1</v>
      </c>
      <c r="AB30" s="843"/>
      <c r="AC30" s="843"/>
      <c r="AD30" s="843"/>
      <c r="AE30" s="844"/>
      <c r="AF30" s="845">
        <v>1</v>
      </c>
      <c r="AG30" s="846"/>
      <c r="AH30" s="846"/>
      <c r="AI30" s="846"/>
      <c r="AJ30" s="847"/>
      <c r="AK30" s="914">
        <v>139</v>
      </c>
      <c r="AL30" s="915"/>
      <c r="AM30" s="915"/>
      <c r="AN30" s="915"/>
      <c r="AO30" s="915"/>
      <c r="AP30" s="915" t="s">
        <v>599</v>
      </c>
      <c r="AQ30" s="915"/>
      <c r="AR30" s="915"/>
      <c r="AS30" s="915"/>
      <c r="AT30" s="915"/>
      <c r="AU30" s="915" t="s">
        <v>591</v>
      </c>
      <c r="AV30" s="915"/>
      <c r="AW30" s="915"/>
      <c r="AX30" s="915"/>
      <c r="AY30" s="915"/>
      <c r="AZ30" s="916" t="s">
        <v>591</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4400</v>
      </c>
      <c r="R31" s="843"/>
      <c r="S31" s="843"/>
      <c r="T31" s="843"/>
      <c r="U31" s="843"/>
      <c r="V31" s="843">
        <v>4307</v>
      </c>
      <c r="W31" s="843"/>
      <c r="X31" s="843"/>
      <c r="Y31" s="843"/>
      <c r="Z31" s="843"/>
      <c r="AA31" s="843">
        <v>92</v>
      </c>
      <c r="AB31" s="843"/>
      <c r="AC31" s="843"/>
      <c r="AD31" s="843"/>
      <c r="AE31" s="844"/>
      <c r="AF31" s="845">
        <v>92</v>
      </c>
      <c r="AG31" s="846"/>
      <c r="AH31" s="846"/>
      <c r="AI31" s="846"/>
      <c r="AJ31" s="847"/>
      <c r="AK31" s="914">
        <v>647</v>
      </c>
      <c r="AL31" s="915"/>
      <c r="AM31" s="915"/>
      <c r="AN31" s="915"/>
      <c r="AO31" s="915"/>
      <c r="AP31" s="915" t="s">
        <v>591</v>
      </c>
      <c r="AQ31" s="915"/>
      <c r="AR31" s="915"/>
      <c r="AS31" s="915"/>
      <c r="AT31" s="915"/>
      <c r="AU31" s="915" t="s">
        <v>600</v>
      </c>
      <c r="AV31" s="915"/>
      <c r="AW31" s="915"/>
      <c r="AX31" s="915"/>
      <c r="AY31" s="915"/>
      <c r="AZ31" s="916" t="s">
        <v>600</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406</v>
      </c>
      <c r="C32" s="840"/>
      <c r="D32" s="840"/>
      <c r="E32" s="840"/>
      <c r="F32" s="840"/>
      <c r="G32" s="840"/>
      <c r="H32" s="840"/>
      <c r="I32" s="840"/>
      <c r="J32" s="840"/>
      <c r="K32" s="840"/>
      <c r="L32" s="840"/>
      <c r="M32" s="840"/>
      <c r="N32" s="840"/>
      <c r="O32" s="840"/>
      <c r="P32" s="841"/>
      <c r="Q32" s="842">
        <v>126390</v>
      </c>
      <c r="R32" s="843"/>
      <c r="S32" s="843"/>
      <c r="T32" s="843"/>
      <c r="U32" s="843"/>
      <c r="V32" s="843">
        <v>126077</v>
      </c>
      <c r="W32" s="843"/>
      <c r="X32" s="843"/>
      <c r="Y32" s="843"/>
      <c r="Z32" s="843"/>
      <c r="AA32" s="843">
        <v>314</v>
      </c>
      <c r="AB32" s="843"/>
      <c r="AC32" s="843"/>
      <c r="AD32" s="843"/>
      <c r="AE32" s="844"/>
      <c r="AF32" s="845">
        <v>314</v>
      </c>
      <c r="AG32" s="846"/>
      <c r="AH32" s="846"/>
      <c r="AI32" s="846"/>
      <c r="AJ32" s="847"/>
      <c r="AK32" s="914" t="s">
        <v>591</v>
      </c>
      <c r="AL32" s="915"/>
      <c r="AM32" s="915"/>
      <c r="AN32" s="915"/>
      <c r="AO32" s="915"/>
      <c r="AP32" s="915" t="s">
        <v>591</v>
      </c>
      <c r="AQ32" s="915"/>
      <c r="AR32" s="915"/>
      <c r="AS32" s="915"/>
      <c r="AT32" s="915"/>
      <c r="AU32" s="915" t="s">
        <v>591</v>
      </c>
      <c r="AV32" s="915"/>
      <c r="AW32" s="915"/>
      <c r="AX32" s="915"/>
      <c r="AY32" s="915"/>
      <c r="AZ32" s="916" t="s">
        <v>591</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407</v>
      </c>
      <c r="C33" s="840"/>
      <c r="D33" s="840"/>
      <c r="E33" s="840"/>
      <c r="F33" s="840"/>
      <c r="G33" s="840"/>
      <c r="H33" s="840"/>
      <c r="I33" s="840"/>
      <c r="J33" s="840"/>
      <c r="K33" s="840"/>
      <c r="L33" s="840"/>
      <c r="M33" s="840"/>
      <c r="N33" s="840"/>
      <c r="O33" s="840"/>
      <c r="P33" s="841"/>
      <c r="Q33" s="842">
        <v>74</v>
      </c>
      <c r="R33" s="843"/>
      <c r="S33" s="843"/>
      <c r="T33" s="843"/>
      <c r="U33" s="843"/>
      <c r="V33" s="843">
        <v>38</v>
      </c>
      <c r="W33" s="843"/>
      <c r="X33" s="843"/>
      <c r="Y33" s="843"/>
      <c r="Z33" s="843"/>
      <c r="AA33" s="843">
        <v>36</v>
      </c>
      <c r="AB33" s="843"/>
      <c r="AC33" s="843"/>
      <c r="AD33" s="843"/>
      <c r="AE33" s="844"/>
      <c r="AF33" s="845">
        <v>36</v>
      </c>
      <c r="AG33" s="846"/>
      <c r="AH33" s="846"/>
      <c r="AI33" s="846"/>
      <c r="AJ33" s="847"/>
      <c r="AK33" s="914">
        <v>9</v>
      </c>
      <c r="AL33" s="915"/>
      <c r="AM33" s="915"/>
      <c r="AN33" s="915"/>
      <c r="AO33" s="915"/>
      <c r="AP33" s="915" t="s">
        <v>591</v>
      </c>
      <c r="AQ33" s="915"/>
      <c r="AR33" s="915"/>
      <c r="AS33" s="915"/>
      <c r="AT33" s="915"/>
      <c r="AU33" s="915" t="s">
        <v>591</v>
      </c>
      <c r="AV33" s="915"/>
      <c r="AW33" s="915"/>
      <c r="AX33" s="915"/>
      <c r="AY33" s="915"/>
      <c r="AZ33" s="916" t="s">
        <v>591</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409</v>
      </c>
      <c r="C34" s="840"/>
      <c r="D34" s="840"/>
      <c r="E34" s="840"/>
      <c r="F34" s="840"/>
      <c r="G34" s="840"/>
      <c r="H34" s="840"/>
      <c r="I34" s="840"/>
      <c r="J34" s="840"/>
      <c r="K34" s="840"/>
      <c r="L34" s="840"/>
      <c r="M34" s="840"/>
      <c r="N34" s="840"/>
      <c r="O34" s="840"/>
      <c r="P34" s="841"/>
      <c r="Q34" s="842">
        <v>5</v>
      </c>
      <c r="R34" s="843"/>
      <c r="S34" s="843"/>
      <c r="T34" s="843"/>
      <c r="U34" s="843"/>
      <c r="V34" s="843">
        <v>4</v>
      </c>
      <c r="W34" s="843"/>
      <c r="X34" s="843"/>
      <c r="Y34" s="843"/>
      <c r="Z34" s="843"/>
      <c r="AA34" s="843">
        <v>1</v>
      </c>
      <c r="AB34" s="843"/>
      <c r="AC34" s="843"/>
      <c r="AD34" s="843"/>
      <c r="AE34" s="844"/>
      <c r="AF34" s="845">
        <v>1</v>
      </c>
      <c r="AG34" s="846"/>
      <c r="AH34" s="846"/>
      <c r="AI34" s="846"/>
      <c r="AJ34" s="847"/>
      <c r="AK34" s="914">
        <v>3</v>
      </c>
      <c r="AL34" s="915"/>
      <c r="AM34" s="915"/>
      <c r="AN34" s="915"/>
      <c r="AO34" s="915"/>
      <c r="AP34" s="915">
        <v>29</v>
      </c>
      <c r="AQ34" s="915"/>
      <c r="AR34" s="915"/>
      <c r="AS34" s="915"/>
      <c r="AT34" s="915"/>
      <c r="AU34" s="915">
        <v>27</v>
      </c>
      <c r="AV34" s="915"/>
      <c r="AW34" s="915"/>
      <c r="AX34" s="915"/>
      <c r="AY34" s="915"/>
      <c r="AZ34" s="916" t="s">
        <v>591</v>
      </c>
      <c r="BA34" s="916"/>
      <c r="BB34" s="916"/>
      <c r="BC34" s="916"/>
      <c r="BD34" s="916"/>
      <c r="BE34" s="912" t="s">
        <v>410</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411</v>
      </c>
      <c r="C35" s="840"/>
      <c r="D35" s="840"/>
      <c r="E35" s="840"/>
      <c r="F35" s="840"/>
      <c r="G35" s="840"/>
      <c r="H35" s="840"/>
      <c r="I35" s="840"/>
      <c r="J35" s="840"/>
      <c r="K35" s="840"/>
      <c r="L35" s="840"/>
      <c r="M35" s="840"/>
      <c r="N35" s="840"/>
      <c r="O35" s="840"/>
      <c r="P35" s="841"/>
      <c r="Q35" s="842">
        <v>133</v>
      </c>
      <c r="R35" s="843"/>
      <c r="S35" s="843"/>
      <c r="T35" s="843"/>
      <c r="U35" s="843"/>
      <c r="V35" s="843">
        <v>127</v>
      </c>
      <c r="W35" s="843"/>
      <c r="X35" s="843"/>
      <c r="Y35" s="843"/>
      <c r="Z35" s="843"/>
      <c r="AA35" s="843">
        <v>5</v>
      </c>
      <c r="AB35" s="843"/>
      <c r="AC35" s="843"/>
      <c r="AD35" s="843"/>
      <c r="AE35" s="844"/>
      <c r="AF35" s="845">
        <v>5</v>
      </c>
      <c r="AG35" s="846"/>
      <c r="AH35" s="846"/>
      <c r="AI35" s="846"/>
      <c r="AJ35" s="847"/>
      <c r="AK35" s="914">
        <v>83</v>
      </c>
      <c r="AL35" s="915"/>
      <c r="AM35" s="915"/>
      <c r="AN35" s="915"/>
      <c r="AO35" s="915"/>
      <c r="AP35" s="915">
        <v>248</v>
      </c>
      <c r="AQ35" s="915"/>
      <c r="AR35" s="915"/>
      <c r="AS35" s="915"/>
      <c r="AT35" s="915"/>
      <c r="AU35" s="915">
        <v>231</v>
      </c>
      <c r="AV35" s="915"/>
      <c r="AW35" s="915"/>
      <c r="AX35" s="915"/>
      <c r="AY35" s="915"/>
      <c r="AZ35" s="916" t="s">
        <v>600</v>
      </c>
      <c r="BA35" s="916"/>
      <c r="BB35" s="916"/>
      <c r="BC35" s="916"/>
      <c r="BD35" s="916"/>
      <c r="BE35" s="912" t="s">
        <v>412</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413</v>
      </c>
      <c r="C36" s="840"/>
      <c r="D36" s="840"/>
      <c r="E36" s="840"/>
      <c r="F36" s="840"/>
      <c r="G36" s="840"/>
      <c r="H36" s="840"/>
      <c r="I36" s="840"/>
      <c r="J36" s="840"/>
      <c r="K36" s="840"/>
      <c r="L36" s="840"/>
      <c r="M36" s="840"/>
      <c r="N36" s="840"/>
      <c r="O36" s="840"/>
      <c r="P36" s="841"/>
      <c r="Q36" s="842">
        <v>73</v>
      </c>
      <c r="R36" s="843"/>
      <c r="S36" s="843"/>
      <c r="T36" s="843"/>
      <c r="U36" s="843"/>
      <c r="V36" s="843">
        <v>69</v>
      </c>
      <c r="W36" s="843"/>
      <c r="X36" s="843"/>
      <c r="Y36" s="843"/>
      <c r="Z36" s="843"/>
      <c r="AA36" s="843">
        <v>4</v>
      </c>
      <c r="AB36" s="843"/>
      <c r="AC36" s="843"/>
      <c r="AD36" s="843"/>
      <c r="AE36" s="844"/>
      <c r="AF36" s="845">
        <v>4</v>
      </c>
      <c r="AG36" s="846"/>
      <c r="AH36" s="846"/>
      <c r="AI36" s="846"/>
      <c r="AJ36" s="847"/>
      <c r="AK36" s="914">
        <v>63</v>
      </c>
      <c r="AL36" s="915"/>
      <c r="AM36" s="915"/>
      <c r="AN36" s="915"/>
      <c r="AO36" s="915"/>
      <c r="AP36" s="915">
        <v>276</v>
      </c>
      <c r="AQ36" s="915"/>
      <c r="AR36" s="915"/>
      <c r="AS36" s="915"/>
      <c r="AT36" s="915"/>
      <c r="AU36" s="915">
        <v>238</v>
      </c>
      <c r="AV36" s="915"/>
      <c r="AW36" s="915"/>
      <c r="AX36" s="915"/>
      <c r="AY36" s="915"/>
      <c r="AZ36" s="916" t="s">
        <v>603</v>
      </c>
      <c r="BA36" s="916"/>
      <c r="BB36" s="916"/>
      <c r="BC36" s="916"/>
      <c r="BD36" s="916"/>
      <c r="BE36" s="912" t="s">
        <v>410</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t="s">
        <v>414</v>
      </c>
      <c r="C37" s="840"/>
      <c r="D37" s="840"/>
      <c r="E37" s="840"/>
      <c r="F37" s="840"/>
      <c r="G37" s="840"/>
      <c r="H37" s="840"/>
      <c r="I37" s="840"/>
      <c r="J37" s="840"/>
      <c r="K37" s="840"/>
      <c r="L37" s="840"/>
      <c r="M37" s="840"/>
      <c r="N37" s="840"/>
      <c r="O37" s="840"/>
      <c r="P37" s="841"/>
      <c r="Q37" s="842">
        <v>907</v>
      </c>
      <c r="R37" s="843"/>
      <c r="S37" s="843"/>
      <c r="T37" s="843"/>
      <c r="U37" s="843"/>
      <c r="V37" s="843">
        <v>884</v>
      </c>
      <c r="W37" s="843"/>
      <c r="X37" s="843"/>
      <c r="Y37" s="843"/>
      <c r="Z37" s="843"/>
      <c r="AA37" s="843">
        <v>23</v>
      </c>
      <c r="AB37" s="843"/>
      <c r="AC37" s="843"/>
      <c r="AD37" s="843"/>
      <c r="AE37" s="844"/>
      <c r="AF37" s="845">
        <v>23</v>
      </c>
      <c r="AG37" s="846"/>
      <c r="AH37" s="846"/>
      <c r="AI37" s="846"/>
      <c r="AJ37" s="847"/>
      <c r="AK37" s="914">
        <v>424</v>
      </c>
      <c r="AL37" s="915"/>
      <c r="AM37" s="915"/>
      <c r="AN37" s="915"/>
      <c r="AO37" s="915"/>
      <c r="AP37" s="915">
        <v>5683</v>
      </c>
      <c r="AQ37" s="915"/>
      <c r="AR37" s="915"/>
      <c r="AS37" s="915"/>
      <c r="AT37" s="915"/>
      <c r="AU37" s="915">
        <v>5370</v>
      </c>
      <c r="AV37" s="915"/>
      <c r="AW37" s="915"/>
      <c r="AX37" s="915"/>
      <c r="AY37" s="915"/>
      <c r="AZ37" s="916" t="s">
        <v>591</v>
      </c>
      <c r="BA37" s="916"/>
      <c r="BB37" s="916"/>
      <c r="BC37" s="916"/>
      <c r="BD37" s="916"/>
      <c r="BE37" s="912" t="s">
        <v>408</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t="s">
        <v>415</v>
      </c>
      <c r="C38" s="840"/>
      <c r="D38" s="840"/>
      <c r="E38" s="840"/>
      <c r="F38" s="840"/>
      <c r="G38" s="840"/>
      <c r="H38" s="840"/>
      <c r="I38" s="840"/>
      <c r="J38" s="840"/>
      <c r="K38" s="840"/>
      <c r="L38" s="840"/>
      <c r="M38" s="840"/>
      <c r="N38" s="840"/>
      <c r="O38" s="840"/>
      <c r="P38" s="841"/>
      <c r="Q38" s="842">
        <v>2</v>
      </c>
      <c r="R38" s="843"/>
      <c r="S38" s="843"/>
      <c r="T38" s="843"/>
      <c r="U38" s="843"/>
      <c r="V38" s="843" t="s">
        <v>591</v>
      </c>
      <c r="W38" s="843"/>
      <c r="X38" s="843"/>
      <c r="Y38" s="843"/>
      <c r="Z38" s="843"/>
      <c r="AA38" s="843">
        <v>2</v>
      </c>
      <c r="AB38" s="843"/>
      <c r="AC38" s="843"/>
      <c r="AD38" s="843"/>
      <c r="AE38" s="844"/>
      <c r="AF38" s="845">
        <v>2</v>
      </c>
      <c r="AG38" s="846"/>
      <c r="AH38" s="846"/>
      <c r="AI38" s="846"/>
      <c r="AJ38" s="847"/>
      <c r="AK38" s="914" t="s">
        <v>591</v>
      </c>
      <c r="AL38" s="915"/>
      <c r="AM38" s="915"/>
      <c r="AN38" s="915"/>
      <c r="AO38" s="915"/>
      <c r="AP38" s="915" t="s">
        <v>600</v>
      </c>
      <c r="AQ38" s="915"/>
      <c r="AR38" s="915"/>
      <c r="AS38" s="915"/>
      <c r="AT38" s="915"/>
      <c r="AU38" s="915" t="s">
        <v>591</v>
      </c>
      <c r="AV38" s="915"/>
      <c r="AW38" s="915"/>
      <c r="AX38" s="915"/>
      <c r="AY38" s="915"/>
      <c r="AZ38" s="916" t="s">
        <v>591</v>
      </c>
      <c r="BA38" s="916"/>
      <c r="BB38" s="916"/>
      <c r="BC38" s="916"/>
      <c r="BD38" s="916"/>
      <c r="BE38" s="912" t="s">
        <v>410</v>
      </c>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505</v>
      </c>
      <c r="AG63" s="926"/>
      <c r="AH63" s="926"/>
      <c r="AI63" s="926"/>
      <c r="AJ63" s="927"/>
      <c r="AK63" s="928"/>
      <c r="AL63" s="923"/>
      <c r="AM63" s="923"/>
      <c r="AN63" s="923"/>
      <c r="AO63" s="923"/>
      <c r="AP63" s="926">
        <v>6235</v>
      </c>
      <c r="AQ63" s="926"/>
      <c r="AR63" s="926"/>
      <c r="AS63" s="926"/>
      <c r="AT63" s="926"/>
      <c r="AU63" s="926">
        <v>5865</v>
      </c>
      <c r="AV63" s="926"/>
      <c r="AW63" s="926"/>
      <c r="AX63" s="926"/>
      <c r="AY63" s="926"/>
      <c r="AZ63" s="930"/>
      <c r="BA63" s="930"/>
      <c r="BB63" s="930"/>
      <c r="BC63" s="930"/>
      <c r="BD63" s="930"/>
      <c r="BE63" s="931"/>
      <c r="BF63" s="931"/>
      <c r="BG63" s="931"/>
      <c r="BH63" s="931"/>
      <c r="BI63" s="932"/>
      <c r="BJ63" s="933" t="s">
        <v>418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420</v>
      </c>
      <c r="B66" s="825"/>
      <c r="C66" s="825"/>
      <c r="D66" s="825"/>
      <c r="E66" s="825"/>
      <c r="F66" s="825"/>
      <c r="G66" s="825"/>
      <c r="H66" s="825"/>
      <c r="I66" s="825"/>
      <c r="J66" s="825"/>
      <c r="K66" s="825"/>
      <c r="L66" s="825"/>
      <c r="M66" s="825"/>
      <c r="N66" s="825"/>
      <c r="O66" s="825"/>
      <c r="P66" s="826"/>
      <c r="Q66" s="801" t="s">
        <v>421</v>
      </c>
      <c r="R66" s="802"/>
      <c r="S66" s="802"/>
      <c r="T66" s="802"/>
      <c r="U66" s="803"/>
      <c r="V66" s="801" t="s">
        <v>422</v>
      </c>
      <c r="W66" s="802"/>
      <c r="X66" s="802"/>
      <c r="Y66" s="802"/>
      <c r="Z66" s="803"/>
      <c r="AA66" s="801" t="s">
        <v>423</v>
      </c>
      <c r="AB66" s="802"/>
      <c r="AC66" s="802"/>
      <c r="AD66" s="802"/>
      <c r="AE66" s="803"/>
      <c r="AF66" s="936" t="s">
        <v>424</v>
      </c>
      <c r="AG66" s="897"/>
      <c r="AH66" s="897"/>
      <c r="AI66" s="897"/>
      <c r="AJ66" s="937"/>
      <c r="AK66" s="801" t="s">
        <v>425</v>
      </c>
      <c r="AL66" s="825"/>
      <c r="AM66" s="825"/>
      <c r="AN66" s="825"/>
      <c r="AO66" s="826"/>
      <c r="AP66" s="801" t="s">
        <v>426</v>
      </c>
      <c r="AQ66" s="802"/>
      <c r="AR66" s="802"/>
      <c r="AS66" s="802"/>
      <c r="AT66" s="803"/>
      <c r="AU66" s="801" t="s">
        <v>427</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592</v>
      </c>
      <c r="C68" s="954"/>
      <c r="D68" s="954"/>
      <c r="E68" s="954"/>
      <c r="F68" s="954"/>
      <c r="G68" s="954"/>
      <c r="H68" s="954"/>
      <c r="I68" s="954"/>
      <c r="J68" s="954"/>
      <c r="K68" s="954"/>
      <c r="L68" s="954"/>
      <c r="M68" s="954"/>
      <c r="N68" s="954"/>
      <c r="O68" s="954"/>
      <c r="P68" s="955"/>
      <c r="Q68" s="956">
        <v>95</v>
      </c>
      <c r="R68" s="950"/>
      <c r="S68" s="950"/>
      <c r="T68" s="950"/>
      <c r="U68" s="950"/>
      <c r="V68" s="950">
        <v>85</v>
      </c>
      <c r="W68" s="950"/>
      <c r="X68" s="950"/>
      <c r="Y68" s="950"/>
      <c r="Z68" s="950"/>
      <c r="AA68" s="950">
        <v>10</v>
      </c>
      <c r="AB68" s="950"/>
      <c r="AC68" s="950"/>
      <c r="AD68" s="950"/>
      <c r="AE68" s="950"/>
      <c r="AF68" s="950">
        <v>10</v>
      </c>
      <c r="AG68" s="950"/>
      <c r="AH68" s="950"/>
      <c r="AI68" s="950"/>
      <c r="AJ68" s="950"/>
      <c r="AK68" s="950" t="s">
        <v>612</v>
      </c>
      <c r="AL68" s="950"/>
      <c r="AM68" s="950"/>
      <c r="AN68" s="950"/>
      <c r="AO68" s="950"/>
      <c r="AP68" s="950" t="s">
        <v>591</v>
      </c>
      <c r="AQ68" s="950"/>
      <c r="AR68" s="950"/>
      <c r="AS68" s="950"/>
      <c r="AT68" s="950"/>
      <c r="AU68" s="950" t="s">
        <v>591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593</v>
      </c>
      <c r="C69" s="958"/>
      <c r="D69" s="958"/>
      <c r="E69" s="958"/>
      <c r="F69" s="958"/>
      <c r="G69" s="958"/>
      <c r="H69" s="958"/>
      <c r="I69" s="958"/>
      <c r="J69" s="958"/>
      <c r="K69" s="958"/>
      <c r="L69" s="958"/>
      <c r="M69" s="958"/>
      <c r="N69" s="958"/>
      <c r="O69" s="958"/>
      <c r="P69" s="959"/>
      <c r="Q69" s="960">
        <v>244880</v>
      </c>
      <c r="R69" s="915"/>
      <c r="S69" s="915"/>
      <c r="T69" s="915"/>
      <c r="U69" s="915"/>
      <c r="V69" s="915">
        <v>239644</v>
      </c>
      <c r="W69" s="915"/>
      <c r="X69" s="915"/>
      <c r="Y69" s="915"/>
      <c r="Z69" s="915"/>
      <c r="AA69" s="915">
        <v>5236</v>
      </c>
      <c r="AB69" s="915"/>
      <c r="AC69" s="915"/>
      <c r="AD69" s="915"/>
      <c r="AE69" s="915"/>
      <c r="AF69" s="915">
        <v>5236</v>
      </c>
      <c r="AG69" s="915"/>
      <c r="AH69" s="915"/>
      <c r="AI69" s="915"/>
      <c r="AJ69" s="915"/>
      <c r="AK69" s="915">
        <v>1477</v>
      </c>
      <c r="AL69" s="915"/>
      <c r="AM69" s="915"/>
      <c r="AN69" s="915"/>
      <c r="AO69" s="915"/>
      <c r="AP69" s="915" t="s">
        <v>598</v>
      </c>
      <c r="AQ69" s="915"/>
      <c r="AR69" s="915"/>
      <c r="AS69" s="915"/>
      <c r="AT69" s="915"/>
      <c r="AU69" s="915" t="s">
        <v>591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594</v>
      </c>
      <c r="C70" s="958"/>
      <c r="D70" s="958"/>
      <c r="E70" s="958"/>
      <c r="F70" s="958"/>
      <c r="G70" s="958"/>
      <c r="H70" s="958"/>
      <c r="I70" s="958"/>
      <c r="J70" s="958"/>
      <c r="K70" s="958"/>
      <c r="L70" s="958"/>
      <c r="M70" s="958"/>
      <c r="N70" s="958"/>
      <c r="O70" s="958"/>
      <c r="P70" s="959"/>
      <c r="Q70" s="960">
        <v>10543</v>
      </c>
      <c r="R70" s="915"/>
      <c r="S70" s="915"/>
      <c r="T70" s="915"/>
      <c r="U70" s="915"/>
      <c r="V70" s="915">
        <v>10308</v>
      </c>
      <c r="W70" s="915"/>
      <c r="X70" s="915"/>
      <c r="Y70" s="915"/>
      <c r="Z70" s="915"/>
      <c r="AA70" s="915">
        <v>235</v>
      </c>
      <c r="AB70" s="915"/>
      <c r="AC70" s="915"/>
      <c r="AD70" s="915"/>
      <c r="AE70" s="915"/>
      <c r="AF70" s="915">
        <v>1193</v>
      </c>
      <c r="AG70" s="915"/>
      <c r="AH70" s="915"/>
      <c r="AI70" s="915"/>
      <c r="AJ70" s="915"/>
      <c r="AK70" s="915">
        <v>786</v>
      </c>
      <c r="AL70" s="915"/>
      <c r="AM70" s="915"/>
      <c r="AN70" s="915"/>
      <c r="AO70" s="915"/>
      <c r="AP70" s="915">
        <v>1757</v>
      </c>
      <c r="AQ70" s="915"/>
      <c r="AR70" s="915"/>
      <c r="AS70" s="915"/>
      <c r="AT70" s="915"/>
      <c r="AU70" s="915">
        <v>134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595</v>
      </c>
      <c r="C71" s="958"/>
      <c r="D71" s="958"/>
      <c r="E71" s="958"/>
      <c r="F71" s="958"/>
      <c r="G71" s="958"/>
      <c r="H71" s="958"/>
      <c r="I71" s="958"/>
      <c r="J71" s="958"/>
      <c r="K71" s="958"/>
      <c r="L71" s="958"/>
      <c r="M71" s="958"/>
      <c r="N71" s="958"/>
      <c r="O71" s="958"/>
      <c r="P71" s="959"/>
      <c r="Q71" s="960">
        <v>5521</v>
      </c>
      <c r="R71" s="915"/>
      <c r="S71" s="915"/>
      <c r="T71" s="915"/>
      <c r="U71" s="915"/>
      <c r="V71" s="915">
        <v>4998</v>
      </c>
      <c r="W71" s="915"/>
      <c r="X71" s="915"/>
      <c r="Y71" s="915"/>
      <c r="Z71" s="915"/>
      <c r="AA71" s="915">
        <v>523</v>
      </c>
      <c r="AB71" s="915"/>
      <c r="AC71" s="915"/>
      <c r="AD71" s="915"/>
      <c r="AE71" s="915"/>
      <c r="AF71" s="915">
        <v>523</v>
      </c>
      <c r="AG71" s="915"/>
      <c r="AH71" s="915"/>
      <c r="AI71" s="915"/>
      <c r="AJ71" s="915"/>
      <c r="AK71" s="915">
        <v>750</v>
      </c>
      <c r="AL71" s="915"/>
      <c r="AM71" s="915"/>
      <c r="AN71" s="915"/>
      <c r="AO71" s="915"/>
      <c r="AP71" s="915" t="s">
        <v>591</v>
      </c>
      <c r="AQ71" s="915"/>
      <c r="AR71" s="915"/>
      <c r="AS71" s="915"/>
      <c r="AT71" s="915"/>
      <c r="AU71" s="915" t="s">
        <v>591</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596</v>
      </c>
      <c r="C72" s="958"/>
      <c r="D72" s="958"/>
      <c r="E72" s="958"/>
      <c r="F72" s="958"/>
      <c r="G72" s="958"/>
      <c r="H72" s="958"/>
      <c r="I72" s="958"/>
      <c r="J72" s="958"/>
      <c r="K72" s="958"/>
      <c r="L72" s="958"/>
      <c r="M72" s="958"/>
      <c r="N72" s="958"/>
      <c r="O72" s="958"/>
      <c r="P72" s="959"/>
      <c r="Q72" s="960">
        <v>188</v>
      </c>
      <c r="R72" s="915"/>
      <c r="S72" s="915"/>
      <c r="T72" s="915"/>
      <c r="U72" s="915"/>
      <c r="V72" s="915">
        <v>154</v>
      </c>
      <c r="W72" s="915"/>
      <c r="X72" s="915"/>
      <c r="Y72" s="915"/>
      <c r="Z72" s="915"/>
      <c r="AA72" s="915">
        <v>34</v>
      </c>
      <c r="AB72" s="915"/>
      <c r="AC72" s="915"/>
      <c r="AD72" s="915"/>
      <c r="AE72" s="915"/>
      <c r="AF72" s="915">
        <v>34</v>
      </c>
      <c r="AG72" s="915"/>
      <c r="AH72" s="915"/>
      <c r="AI72" s="915"/>
      <c r="AJ72" s="915"/>
      <c r="AK72" s="915">
        <v>40</v>
      </c>
      <c r="AL72" s="915"/>
      <c r="AM72" s="915"/>
      <c r="AN72" s="915"/>
      <c r="AO72" s="915"/>
      <c r="AP72" s="915" t="s">
        <v>591</v>
      </c>
      <c r="AQ72" s="915"/>
      <c r="AR72" s="915"/>
      <c r="AS72" s="915"/>
      <c r="AT72" s="915"/>
      <c r="AU72" s="915" t="s">
        <v>591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597</v>
      </c>
      <c r="C73" s="958"/>
      <c r="D73" s="958"/>
      <c r="E73" s="958"/>
      <c r="F73" s="958"/>
      <c r="G73" s="958"/>
      <c r="H73" s="958"/>
      <c r="I73" s="958"/>
      <c r="J73" s="958"/>
      <c r="K73" s="958"/>
      <c r="L73" s="958"/>
      <c r="M73" s="958"/>
      <c r="N73" s="958"/>
      <c r="O73" s="958"/>
      <c r="P73" s="959"/>
      <c r="Q73" s="960">
        <v>9324</v>
      </c>
      <c r="R73" s="915"/>
      <c r="S73" s="915"/>
      <c r="T73" s="915"/>
      <c r="U73" s="915"/>
      <c r="V73" s="915">
        <v>8732</v>
      </c>
      <c r="W73" s="915"/>
      <c r="X73" s="915"/>
      <c r="Y73" s="915"/>
      <c r="Z73" s="915"/>
      <c r="AA73" s="915">
        <v>593</v>
      </c>
      <c r="AB73" s="915"/>
      <c r="AC73" s="915"/>
      <c r="AD73" s="915"/>
      <c r="AE73" s="915"/>
      <c r="AF73" s="915">
        <v>5293</v>
      </c>
      <c r="AG73" s="915"/>
      <c r="AH73" s="915"/>
      <c r="AI73" s="915"/>
      <c r="AJ73" s="915"/>
      <c r="AK73" s="915" t="s">
        <v>606</v>
      </c>
      <c r="AL73" s="915"/>
      <c r="AM73" s="915"/>
      <c r="AN73" s="915"/>
      <c r="AO73" s="915"/>
      <c r="AP73" s="915">
        <v>23412</v>
      </c>
      <c r="AQ73" s="915"/>
      <c r="AR73" s="915"/>
      <c r="AS73" s="915"/>
      <c r="AT73" s="915"/>
      <c r="AU73" s="915" t="s">
        <v>600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12290</v>
      </c>
      <c r="AG88" s="926"/>
      <c r="AH88" s="926"/>
      <c r="AI88" s="926"/>
      <c r="AJ88" s="926"/>
      <c r="AK88" s="923"/>
      <c r="AL88" s="923"/>
      <c r="AM88" s="923"/>
      <c r="AN88" s="923"/>
      <c r="AO88" s="923"/>
      <c r="AP88" s="926">
        <v>25169</v>
      </c>
      <c r="AQ88" s="926"/>
      <c r="AR88" s="926"/>
      <c r="AS88" s="926"/>
      <c r="AT88" s="926"/>
      <c r="AU88" s="926">
        <v>134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v>
      </c>
      <c r="CS102" s="934"/>
      <c r="CT102" s="934"/>
      <c r="CU102" s="934"/>
      <c r="CV102" s="977"/>
      <c r="CW102" s="976" t="s">
        <v>613</v>
      </c>
      <c r="CX102" s="934"/>
      <c r="CY102" s="934"/>
      <c r="CZ102" s="934"/>
      <c r="DA102" s="977"/>
      <c r="DB102" s="976" t="s">
        <v>613</v>
      </c>
      <c r="DC102" s="934"/>
      <c r="DD102" s="934"/>
      <c r="DE102" s="934"/>
      <c r="DF102" s="977"/>
      <c r="DG102" s="976" t="s">
        <v>613</v>
      </c>
      <c r="DH102" s="934"/>
      <c r="DI102" s="934"/>
      <c r="DJ102" s="934"/>
      <c r="DK102" s="977"/>
      <c r="DL102" s="976" t="s">
        <v>613</v>
      </c>
      <c r="DM102" s="934"/>
      <c r="DN102" s="934"/>
      <c r="DO102" s="934"/>
      <c r="DP102" s="977"/>
      <c r="DQ102" s="976" t="s">
        <v>613</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437</v>
      </c>
      <c r="AB109" s="979"/>
      <c r="AC109" s="979"/>
      <c r="AD109" s="979"/>
      <c r="AE109" s="980"/>
      <c r="AF109" s="978" t="s">
        <v>306</v>
      </c>
      <c r="AG109" s="979"/>
      <c r="AH109" s="979"/>
      <c r="AI109" s="979"/>
      <c r="AJ109" s="980"/>
      <c r="AK109" s="978" t="s">
        <v>305</v>
      </c>
      <c r="AL109" s="979"/>
      <c r="AM109" s="979"/>
      <c r="AN109" s="979"/>
      <c r="AO109" s="980"/>
      <c r="AP109" s="978" t="s">
        <v>438</v>
      </c>
      <c r="AQ109" s="979"/>
      <c r="AR109" s="979"/>
      <c r="AS109" s="979"/>
      <c r="AT109" s="981"/>
      <c r="AU109" s="998" t="s">
        <v>436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437</v>
      </c>
      <c r="BR109" s="979"/>
      <c r="BS109" s="979"/>
      <c r="BT109" s="979"/>
      <c r="BU109" s="980"/>
      <c r="BV109" s="978" t="s">
        <v>306</v>
      </c>
      <c r="BW109" s="979"/>
      <c r="BX109" s="979"/>
      <c r="BY109" s="979"/>
      <c r="BZ109" s="980"/>
      <c r="CA109" s="978" t="s">
        <v>305</v>
      </c>
      <c r="CB109" s="979"/>
      <c r="CC109" s="979"/>
      <c r="CD109" s="979"/>
      <c r="CE109" s="980"/>
      <c r="CF109" s="999" t="s">
        <v>438</v>
      </c>
      <c r="CG109" s="999"/>
      <c r="CH109" s="999"/>
      <c r="CI109" s="999"/>
      <c r="CJ109" s="999"/>
      <c r="CK109" s="978" t="s">
        <v>439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437</v>
      </c>
      <c r="DH109" s="979"/>
      <c r="DI109" s="979"/>
      <c r="DJ109" s="979"/>
      <c r="DK109" s="980"/>
      <c r="DL109" s="978" t="s">
        <v>306</v>
      </c>
      <c r="DM109" s="979"/>
      <c r="DN109" s="979"/>
      <c r="DO109" s="979"/>
      <c r="DP109" s="980"/>
      <c r="DQ109" s="978" t="s">
        <v>305</v>
      </c>
      <c r="DR109" s="979"/>
      <c r="DS109" s="979"/>
      <c r="DT109" s="979"/>
      <c r="DU109" s="980"/>
      <c r="DV109" s="978" t="s">
        <v>438</v>
      </c>
      <c r="DW109" s="979"/>
      <c r="DX109" s="979"/>
      <c r="DY109" s="979"/>
      <c r="DZ109" s="981"/>
    </row>
    <row r="110" spans="1:131" s="247" customFormat="1" ht="26.25" customHeight="1" x14ac:dyDescent="0.15">
      <c r="A110" s="982" t="s">
        <v>440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1423424</v>
      </c>
      <c r="AB110" s="986"/>
      <c r="AC110" s="986"/>
      <c r="AD110" s="986"/>
      <c r="AE110" s="987"/>
      <c r="AF110" s="988">
        <v>1373897</v>
      </c>
      <c r="AG110" s="986"/>
      <c r="AH110" s="986"/>
      <c r="AI110" s="986"/>
      <c r="AJ110" s="987"/>
      <c r="AK110" s="988">
        <v>1336055</v>
      </c>
      <c r="AL110" s="986"/>
      <c r="AM110" s="986"/>
      <c r="AN110" s="986"/>
      <c r="AO110" s="987"/>
      <c r="AP110" s="989">
        <v>13.2</v>
      </c>
      <c r="AQ110" s="990"/>
      <c r="AR110" s="990"/>
      <c r="AS110" s="990"/>
      <c r="AT110" s="991"/>
      <c r="AU110" s="992" t="s">
        <v>73</v>
      </c>
      <c r="AV110" s="993"/>
      <c r="AW110" s="993"/>
      <c r="AX110" s="993"/>
      <c r="AY110" s="993"/>
      <c r="AZ110" s="1034" t="s">
        <v>441</v>
      </c>
      <c r="BA110" s="983"/>
      <c r="BB110" s="983"/>
      <c r="BC110" s="983"/>
      <c r="BD110" s="983"/>
      <c r="BE110" s="983"/>
      <c r="BF110" s="983"/>
      <c r="BG110" s="983"/>
      <c r="BH110" s="983"/>
      <c r="BI110" s="983"/>
      <c r="BJ110" s="983"/>
      <c r="BK110" s="983"/>
      <c r="BL110" s="983"/>
      <c r="BM110" s="983"/>
      <c r="BN110" s="983"/>
      <c r="BO110" s="983"/>
      <c r="BP110" s="984"/>
      <c r="BQ110" s="1020">
        <v>13976791</v>
      </c>
      <c r="BR110" s="1021"/>
      <c r="BS110" s="1021"/>
      <c r="BT110" s="1021"/>
      <c r="BU110" s="1021"/>
      <c r="BV110" s="1021">
        <v>14039555</v>
      </c>
      <c r="BW110" s="1021"/>
      <c r="BX110" s="1021"/>
      <c r="BY110" s="1021"/>
      <c r="BZ110" s="1021"/>
      <c r="CA110" s="1021">
        <v>14466192</v>
      </c>
      <c r="CB110" s="1021"/>
      <c r="CC110" s="1021"/>
      <c r="CD110" s="1021"/>
      <c r="CE110" s="1021"/>
      <c r="CF110" s="1035">
        <v>142.6</v>
      </c>
      <c r="CG110" s="1036"/>
      <c r="CH110" s="1036"/>
      <c r="CI110" s="1036"/>
      <c r="CJ110" s="1036"/>
      <c r="CK110" s="1037" t="s">
        <v>442</v>
      </c>
      <c r="CL110" s="1038"/>
      <c r="CM110" s="1017" t="s">
        <v>443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444</v>
      </c>
      <c r="DH110" s="1021"/>
      <c r="DI110" s="1021"/>
      <c r="DJ110" s="1021"/>
      <c r="DK110" s="1021"/>
      <c r="DL110" s="1021" t="s">
        <v>445</v>
      </c>
      <c r="DM110" s="1021"/>
      <c r="DN110" s="1021"/>
      <c r="DO110" s="1021"/>
      <c r="DP110" s="1021"/>
      <c r="DQ110" s="1021" t="s">
        <v>445</v>
      </c>
      <c r="DR110" s="1021"/>
      <c r="DS110" s="1021"/>
      <c r="DT110" s="1021"/>
      <c r="DU110" s="1021"/>
      <c r="DV110" s="1022" t="s">
        <v>444</v>
      </c>
      <c r="DW110" s="1022"/>
      <c r="DX110" s="1022"/>
      <c r="DY110" s="1022"/>
      <c r="DZ110" s="1023"/>
    </row>
    <row r="111" spans="1:131" s="247" customFormat="1" ht="26.25" customHeight="1" x14ac:dyDescent="0.15">
      <c r="A111" s="1024" t="s">
        <v>446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444</v>
      </c>
      <c r="AB111" s="1028"/>
      <c r="AC111" s="1028"/>
      <c r="AD111" s="1028"/>
      <c r="AE111" s="1029"/>
      <c r="AF111" s="1030" t="s">
        <v>444</v>
      </c>
      <c r="AG111" s="1028"/>
      <c r="AH111" s="1028"/>
      <c r="AI111" s="1028"/>
      <c r="AJ111" s="1029"/>
      <c r="AK111" s="1030" t="s">
        <v>445</v>
      </c>
      <c r="AL111" s="1028"/>
      <c r="AM111" s="1028"/>
      <c r="AN111" s="1028"/>
      <c r="AO111" s="1029"/>
      <c r="AP111" s="1031" t="s">
        <v>444</v>
      </c>
      <c r="AQ111" s="1032"/>
      <c r="AR111" s="1032"/>
      <c r="AS111" s="1032"/>
      <c r="AT111" s="1033"/>
      <c r="AU111" s="994"/>
      <c r="AV111" s="995"/>
      <c r="AW111" s="995"/>
      <c r="AX111" s="995"/>
      <c r="AY111" s="995"/>
      <c r="AZ111" s="1043" t="s">
        <v>447</v>
      </c>
      <c r="BA111" s="1044"/>
      <c r="BB111" s="1044"/>
      <c r="BC111" s="1044"/>
      <c r="BD111" s="1044"/>
      <c r="BE111" s="1044"/>
      <c r="BF111" s="1044"/>
      <c r="BG111" s="1044"/>
      <c r="BH111" s="1044"/>
      <c r="BI111" s="1044"/>
      <c r="BJ111" s="1044"/>
      <c r="BK111" s="1044"/>
      <c r="BL111" s="1044"/>
      <c r="BM111" s="1044"/>
      <c r="BN111" s="1044"/>
      <c r="BO111" s="1044"/>
      <c r="BP111" s="1045"/>
      <c r="BQ111" s="1013">
        <v>3186</v>
      </c>
      <c r="BR111" s="1014"/>
      <c r="BS111" s="1014"/>
      <c r="BT111" s="1014"/>
      <c r="BU111" s="1014"/>
      <c r="BV111" s="1014">
        <v>3186</v>
      </c>
      <c r="BW111" s="1014"/>
      <c r="BX111" s="1014"/>
      <c r="BY111" s="1014"/>
      <c r="BZ111" s="1014"/>
      <c r="CA111" s="1014">
        <v>2329</v>
      </c>
      <c r="CB111" s="1014"/>
      <c r="CC111" s="1014"/>
      <c r="CD111" s="1014"/>
      <c r="CE111" s="1014"/>
      <c r="CF111" s="1008">
        <v>0</v>
      </c>
      <c r="CG111" s="1009"/>
      <c r="CH111" s="1009"/>
      <c r="CI111" s="1009"/>
      <c r="CJ111" s="1009"/>
      <c r="CK111" s="1039"/>
      <c r="CL111" s="1040"/>
      <c r="CM111" s="1010" t="s">
        <v>448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445</v>
      </c>
      <c r="DH111" s="1014"/>
      <c r="DI111" s="1014"/>
      <c r="DJ111" s="1014"/>
      <c r="DK111" s="1014"/>
      <c r="DL111" s="1014" t="s">
        <v>445</v>
      </c>
      <c r="DM111" s="1014"/>
      <c r="DN111" s="1014"/>
      <c r="DO111" s="1014"/>
      <c r="DP111" s="1014"/>
      <c r="DQ111" s="1014" t="s">
        <v>445</v>
      </c>
      <c r="DR111" s="1014"/>
      <c r="DS111" s="1014"/>
      <c r="DT111" s="1014"/>
      <c r="DU111" s="1014"/>
      <c r="DV111" s="1015" t="s">
        <v>445</v>
      </c>
      <c r="DW111" s="1015"/>
      <c r="DX111" s="1015"/>
      <c r="DY111" s="1015"/>
      <c r="DZ111" s="1016"/>
    </row>
    <row r="112" spans="1:131" s="247" customFormat="1" ht="26.25" customHeight="1" x14ac:dyDescent="0.15">
      <c r="A112" s="1046" t="s">
        <v>449</v>
      </c>
      <c r="B112" s="1047"/>
      <c r="C112" s="1044" t="s">
        <v>450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451</v>
      </c>
      <c r="AB112" s="1053"/>
      <c r="AC112" s="1053"/>
      <c r="AD112" s="1053"/>
      <c r="AE112" s="1054"/>
      <c r="AF112" s="1055" t="s">
        <v>451</v>
      </c>
      <c r="AG112" s="1053"/>
      <c r="AH112" s="1053"/>
      <c r="AI112" s="1053"/>
      <c r="AJ112" s="1054"/>
      <c r="AK112" s="1055" t="s">
        <v>451</v>
      </c>
      <c r="AL112" s="1053"/>
      <c r="AM112" s="1053"/>
      <c r="AN112" s="1053"/>
      <c r="AO112" s="1054"/>
      <c r="AP112" s="1056" t="s">
        <v>451</v>
      </c>
      <c r="AQ112" s="1057"/>
      <c r="AR112" s="1057"/>
      <c r="AS112" s="1057"/>
      <c r="AT112" s="1058"/>
      <c r="AU112" s="994"/>
      <c r="AV112" s="995"/>
      <c r="AW112" s="995"/>
      <c r="AX112" s="995"/>
      <c r="AY112" s="995"/>
      <c r="AZ112" s="1043" t="s">
        <v>452</v>
      </c>
      <c r="BA112" s="1044"/>
      <c r="BB112" s="1044"/>
      <c r="BC112" s="1044"/>
      <c r="BD112" s="1044"/>
      <c r="BE112" s="1044"/>
      <c r="BF112" s="1044"/>
      <c r="BG112" s="1044"/>
      <c r="BH112" s="1044"/>
      <c r="BI112" s="1044"/>
      <c r="BJ112" s="1044"/>
      <c r="BK112" s="1044"/>
      <c r="BL112" s="1044"/>
      <c r="BM112" s="1044"/>
      <c r="BN112" s="1044"/>
      <c r="BO112" s="1044"/>
      <c r="BP112" s="1045"/>
      <c r="BQ112" s="1013">
        <v>5975533</v>
      </c>
      <c r="BR112" s="1014"/>
      <c r="BS112" s="1014"/>
      <c r="BT112" s="1014"/>
      <c r="BU112" s="1014"/>
      <c r="BV112" s="1014">
        <v>6058586</v>
      </c>
      <c r="BW112" s="1014"/>
      <c r="BX112" s="1014"/>
      <c r="BY112" s="1014"/>
      <c r="BZ112" s="1014"/>
      <c r="CA112" s="1014">
        <v>5865199</v>
      </c>
      <c r="CB112" s="1014"/>
      <c r="CC112" s="1014"/>
      <c r="CD112" s="1014"/>
      <c r="CE112" s="1014"/>
      <c r="CF112" s="1008">
        <v>57.8</v>
      </c>
      <c r="CG112" s="1009"/>
      <c r="CH112" s="1009"/>
      <c r="CI112" s="1009"/>
      <c r="CJ112" s="1009"/>
      <c r="CK112" s="1039"/>
      <c r="CL112" s="1040"/>
      <c r="CM112" s="1010" t="s">
        <v>453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451</v>
      </c>
      <c r="DH112" s="1014"/>
      <c r="DI112" s="1014"/>
      <c r="DJ112" s="1014"/>
      <c r="DK112" s="1014"/>
      <c r="DL112" s="1014" t="s">
        <v>451</v>
      </c>
      <c r="DM112" s="1014"/>
      <c r="DN112" s="1014"/>
      <c r="DO112" s="1014"/>
      <c r="DP112" s="1014"/>
      <c r="DQ112" s="1014" t="s">
        <v>451</v>
      </c>
      <c r="DR112" s="1014"/>
      <c r="DS112" s="1014"/>
      <c r="DT112" s="1014"/>
      <c r="DU112" s="1014"/>
      <c r="DV112" s="1015" t="s">
        <v>451</v>
      </c>
      <c r="DW112" s="1015"/>
      <c r="DX112" s="1015"/>
      <c r="DY112" s="1015"/>
      <c r="DZ112" s="1016"/>
    </row>
    <row r="113" spans="1:130" s="247" customFormat="1" ht="26.25" customHeight="1" x14ac:dyDescent="0.15">
      <c r="A113" s="1048"/>
      <c r="B113" s="1049"/>
      <c r="C113" s="1044" t="s">
        <v>454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409640</v>
      </c>
      <c r="AB113" s="1028"/>
      <c r="AC113" s="1028"/>
      <c r="AD113" s="1028"/>
      <c r="AE113" s="1029"/>
      <c r="AF113" s="1030">
        <v>438688</v>
      </c>
      <c r="AG113" s="1028"/>
      <c r="AH113" s="1028"/>
      <c r="AI113" s="1028"/>
      <c r="AJ113" s="1029"/>
      <c r="AK113" s="1030">
        <v>444149</v>
      </c>
      <c r="AL113" s="1028"/>
      <c r="AM113" s="1028"/>
      <c r="AN113" s="1028"/>
      <c r="AO113" s="1029"/>
      <c r="AP113" s="1031">
        <v>4.4000000000000004</v>
      </c>
      <c r="AQ113" s="1032"/>
      <c r="AR113" s="1032"/>
      <c r="AS113" s="1032"/>
      <c r="AT113" s="1033"/>
      <c r="AU113" s="994"/>
      <c r="AV113" s="995"/>
      <c r="AW113" s="995"/>
      <c r="AX113" s="995"/>
      <c r="AY113" s="995"/>
      <c r="AZ113" s="1043" t="s">
        <v>455</v>
      </c>
      <c r="BA113" s="1044"/>
      <c r="BB113" s="1044"/>
      <c r="BC113" s="1044"/>
      <c r="BD113" s="1044"/>
      <c r="BE113" s="1044"/>
      <c r="BF113" s="1044"/>
      <c r="BG113" s="1044"/>
      <c r="BH113" s="1044"/>
      <c r="BI113" s="1044"/>
      <c r="BJ113" s="1044"/>
      <c r="BK113" s="1044"/>
      <c r="BL113" s="1044"/>
      <c r="BM113" s="1044"/>
      <c r="BN113" s="1044"/>
      <c r="BO113" s="1044"/>
      <c r="BP113" s="1045"/>
      <c r="BQ113" s="1013">
        <v>220929</v>
      </c>
      <c r="BR113" s="1014"/>
      <c r="BS113" s="1014"/>
      <c r="BT113" s="1014"/>
      <c r="BU113" s="1014"/>
      <c r="BV113" s="1014">
        <v>167773</v>
      </c>
      <c r="BW113" s="1014"/>
      <c r="BX113" s="1014"/>
      <c r="BY113" s="1014"/>
      <c r="BZ113" s="1014"/>
      <c r="CA113" s="1014">
        <v>133553</v>
      </c>
      <c r="CB113" s="1014"/>
      <c r="CC113" s="1014"/>
      <c r="CD113" s="1014"/>
      <c r="CE113" s="1014"/>
      <c r="CF113" s="1008">
        <v>1.3</v>
      </c>
      <c r="CG113" s="1009"/>
      <c r="CH113" s="1009"/>
      <c r="CI113" s="1009"/>
      <c r="CJ113" s="1009"/>
      <c r="CK113" s="1039"/>
      <c r="CL113" s="1040"/>
      <c r="CM113" s="1010" t="s">
        <v>456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451</v>
      </c>
      <c r="DH113" s="1053"/>
      <c r="DI113" s="1053"/>
      <c r="DJ113" s="1053"/>
      <c r="DK113" s="1054"/>
      <c r="DL113" s="1055" t="s">
        <v>451</v>
      </c>
      <c r="DM113" s="1053"/>
      <c r="DN113" s="1053"/>
      <c r="DO113" s="1053"/>
      <c r="DP113" s="1054"/>
      <c r="DQ113" s="1055" t="s">
        <v>451</v>
      </c>
      <c r="DR113" s="1053"/>
      <c r="DS113" s="1053"/>
      <c r="DT113" s="1053"/>
      <c r="DU113" s="1054"/>
      <c r="DV113" s="1056" t="s">
        <v>451</v>
      </c>
      <c r="DW113" s="1057"/>
      <c r="DX113" s="1057"/>
      <c r="DY113" s="1057"/>
      <c r="DZ113" s="1058"/>
    </row>
    <row r="114" spans="1:130" s="247" customFormat="1" ht="26.25" customHeight="1" x14ac:dyDescent="0.15">
      <c r="A114" s="1048"/>
      <c r="B114" s="1049"/>
      <c r="C114" s="1044" t="s">
        <v>457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73957</v>
      </c>
      <c r="AB114" s="1053"/>
      <c r="AC114" s="1053"/>
      <c r="AD114" s="1053"/>
      <c r="AE114" s="1054"/>
      <c r="AF114" s="1055">
        <v>67544</v>
      </c>
      <c r="AG114" s="1053"/>
      <c r="AH114" s="1053"/>
      <c r="AI114" s="1053"/>
      <c r="AJ114" s="1054"/>
      <c r="AK114" s="1055">
        <v>68759</v>
      </c>
      <c r="AL114" s="1053"/>
      <c r="AM114" s="1053"/>
      <c r="AN114" s="1053"/>
      <c r="AO114" s="1054"/>
      <c r="AP114" s="1056">
        <v>0.7</v>
      </c>
      <c r="AQ114" s="1057"/>
      <c r="AR114" s="1057"/>
      <c r="AS114" s="1057"/>
      <c r="AT114" s="1058"/>
      <c r="AU114" s="994"/>
      <c r="AV114" s="995"/>
      <c r="AW114" s="995"/>
      <c r="AX114" s="995"/>
      <c r="AY114" s="995"/>
      <c r="AZ114" s="1043" t="s">
        <v>458</v>
      </c>
      <c r="BA114" s="1044"/>
      <c r="BB114" s="1044"/>
      <c r="BC114" s="1044"/>
      <c r="BD114" s="1044"/>
      <c r="BE114" s="1044"/>
      <c r="BF114" s="1044"/>
      <c r="BG114" s="1044"/>
      <c r="BH114" s="1044"/>
      <c r="BI114" s="1044"/>
      <c r="BJ114" s="1044"/>
      <c r="BK114" s="1044"/>
      <c r="BL114" s="1044"/>
      <c r="BM114" s="1044"/>
      <c r="BN114" s="1044"/>
      <c r="BO114" s="1044"/>
      <c r="BP114" s="1045"/>
      <c r="BQ114" s="1013">
        <v>2917381</v>
      </c>
      <c r="BR114" s="1014"/>
      <c r="BS114" s="1014"/>
      <c r="BT114" s="1014"/>
      <c r="BU114" s="1014"/>
      <c r="BV114" s="1014">
        <v>2743493</v>
      </c>
      <c r="BW114" s="1014"/>
      <c r="BX114" s="1014"/>
      <c r="BY114" s="1014"/>
      <c r="BZ114" s="1014"/>
      <c r="CA114" s="1014">
        <v>2664770</v>
      </c>
      <c r="CB114" s="1014"/>
      <c r="CC114" s="1014"/>
      <c r="CD114" s="1014"/>
      <c r="CE114" s="1014"/>
      <c r="CF114" s="1008">
        <v>26.3</v>
      </c>
      <c r="CG114" s="1009"/>
      <c r="CH114" s="1009"/>
      <c r="CI114" s="1009"/>
      <c r="CJ114" s="1009"/>
      <c r="CK114" s="1039"/>
      <c r="CL114" s="1040"/>
      <c r="CM114" s="1010" t="s">
        <v>459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451</v>
      </c>
      <c r="DH114" s="1053"/>
      <c r="DI114" s="1053"/>
      <c r="DJ114" s="1053"/>
      <c r="DK114" s="1054"/>
      <c r="DL114" s="1055" t="s">
        <v>451</v>
      </c>
      <c r="DM114" s="1053"/>
      <c r="DN114" s="1053"/>
      <c r="DO114" s="1053"/>
      <c r="DP114" s="1054"/>
      <c r="DQ114" s="1055" t="s">
        <v>451</v>
      </c>
      <c r="DR114" s="1053"/>
      <c r="DS114" s="1053"/>
      <c r="DT114" s="1053"/>
      <c r="DU114" s="1054"/>
      <c r="DV114" s="1056" t="s">
        <v>451</v>
      </c>
      <c r="DW114" s="1057"/>
      <c r="DX114" s="1057"/>
      <c r="DY114" s="1057"/>
      <c r="DZ114" s="1058"/>
    </row>
    <row r="115" spans="1:130" s="247" customFormat="1" ht="26.25" customHeight="1" x14ac:dyDescent="0.15">
      <c r="A115" s="1048"/>
      <c r="B115" s="1049"/>
      <c r="C115" s="1044" t="s">
        <v>460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857</v>
      </c>
      <c r="AB115" s="1028"/>
      <c r="AC115" s="1028"/>
      <c r="AD115" s="1028"/>
      <c r="AE115" s="1029"/>
      <c r="AF115" s="1030">
        <v>385</v>
      </c>
      <c r="AG115" s="1028"/>
      <c r="AH115" s="1028"/>
      <c r="AI115" s="1028"/>
      <c r="AJ115" s="1029"/>
      <c r="AK115" s="1030">
        <v>136</v>
      </c>
      <c r="AL115" s="1028"/>
      <c r="AM115" s="1028"/>
      <c r="AN115" s="1028"/>
      <c r="AO115" s="1029"/>
      <c r="AP115" s="1031">
        <v>0</v>
      </c>
      <c r="AQ115" s="1032"/>
      <c r="AR115" s="1032"/>
      <c r="AS115" s="1032"/>
      <c r="AT115" s="1033"/>
      <c r="AU115" s="994"/>
      <c r="AV115" s="995"/>
      <c r="AW115" s="995"/>
      <c r="AX115" s="995"/>
      <c r="AY115" s="995"/>
      <c r="AZ115" s="1043" t="s">
        <v>461</v>
      </c>
      <c r="BA115" s="1044"/>
      <c r="BB115" s="1044"/>
      <c r="BC115" s="1044"/>
      <c r="BD115" s="1044"/>
      <c r="BE115" s="1044"/>
      <c r="BF115" s="1044"/>
      <c r="BG115" s="1044"/>
      <c r="BH115" s="1044"/>
      <c r="BI115" s="1044"/>
      <c r="BJ115" s="1044"/>
      <c r="BK115" s="1044"/>
      <c r="BL115" s="1044"/>
      <c r="BM115" s="1044"/>
      <c r="BN115" s="1044"/>
      <c r="BO115" s="1044"/>
      <c r="BP115" s="1045"/>
      <c r="BQ115" s="1013">
        <v>12553</v>
      </c>
      <c r="BR115" s="1014"/>
      <c r="BS115" s="1014"/>
      <c r="BT115" s="1014"/>
      <c r="BU115" s="1014"/>
      <c r="BV115" s="1014">
        <v>9269</v>
      </c>
      <c r="BW115" s="1014"/>
      <c r="BX115" s="1014"/>
      <c r="BY115" s="1014"/>
      <c r="BZ115" s="1014"/>
      <c r="CA115" s="1014">
        <v>10665</v>
      </c>
      <c r="CB115" s="1014"/>
      <c r="CC115" s="1014"/>
      <c r="CD115" s="1014"/>
      <c r="CE115" s="1014"/>
      <c r="CF115" s="1008">
        <v>0.1</v>
      </c>
      <c r="CG115" s="1009"/>
      <c r="CH115" s="1009"/>
      <c r="CI115" s="1009"/>
      <c r="CJ115" s="1009"/>
      <c r="CK115" s="1039"/>
      <c r="CL115" s="1040"/>
      <c r="CM115" s="1043" t="s">
        <v>462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451</v>
      </c>
      <c r="DH115" s="1053"/>
      <c r="DI115" s="1053"/>
      <c r="DJ115" s="1053"/>
      <c r="DK115" s="1054"/>
      <c r="DL115" s="1055" t="s">
        <v>451</v>
      </c>
      <c r="DM115" s="1053"/>
      <c r="DN115" s="1053"/>
      <c r="DO115" s="1053"/>
      <c r="DP115" s="1054"/>
      <c r="DQ115" s="1055" t="s">
        <v>451</v>
      </c>
      <c r="DR115" s="1053"/>
      <c r="DS115" s="1053"/>
      <c r="DT115" s="1053"/>
      <c r="DU115" s="1054"/>
      <c r="DV115" s="1056" t="s">
        <v>451</v>
      </c>
      <c r="DW115" s="1057"/>
      <c r="DX115" s="1057"/>
      <c r="DY115" s="1057"/>
      <c r="DZ115" s="1058"/>
    </row>
    <row r="116" spans="1:130" s="247" customFormat="1" ht="26.25" customHeight="1" x14ac:dyDescent="0.15">
      <c r="A116" s="1050"/>
      <c r="B116" s="1051"/>
      <c r="C116" s="1059" t="s">
        <v>463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451</v>
      </c>
      <c r="AB116" s="1053"/>
      <c r="AC116" s="1053"/>
      <c r="AD116" s="1053"/>
      <c r="AE116" s="1054"/>
      <c r="AF116" s="1055" t="s">
        <v>451</v>
      </c>
      <c r="AG116" s="1053"/>
      <c r="AH116" s="1053"/>
      <c r="AI116" s="1053"/>
      <c r="AJ116" s="1054"/>
      <c r="AK116" s="1055" t="s">
        <v>445</v>
      </c>
      <c r="AL116" s="1053"/>
      <c r="AM116" s="1053"/>
      <c r="AN116" s="1053"/>
      <c r="AO116" s="1054"/>
      <c r="AP116" s="1056" t="s">
        <v>451</v>
      </c>
      <c r="AQ116" s="1057"/>
      <c r="AR116" s="1057"/>
      <c r="AS116" s="1057"/>
      <c r="AT116" s="1058"/>
      <c r="AU116" s="994"/>
      <c r="AV116" s="995"/>
      <c r="AW116" s="995"/>
      <c r="AX116" s="995"/>
      <c r="AY116" s="995"/>
      <c r="AZ116" s="1061" t="s">
        <v>464</v>
      </c>
      <c r="BA116" s="1062"/>
      <c r="BB116" s="1062"/>
      <c r="BC116" s="1062"/>
      <c r="BD116" s="1062"/>
      <c r="BE116" s="1062"/>
      <c r="BF116" s="1062"/>
      <c r="BG116" s="1062"/>
      <c r="BH116" s="1062"/>
      <c r="BI116" s="1062"/>
      <c r="BJ116" s="1062"/>
      <c r="BK116" s="1062"/>
      <c r="BL116" s="1062"/>
      <c r="BM116" s="1062"/>
      <c r="BN116" s="1062"/>
      <c r="BO116" s="1062"/>
      <c r="BP116" s="1063"/>
      <c r="BQ116" s="1013" t="s">
        <v>451</v>
      </c>
      <c r="BR116" s="1014"/>
      <c r="BS116" s="1014"/>
      <c r="BT116" s="1014"/>
      <c r="BU116" s="1014"/>
      <c r="BV116" s="1014" t="s">
        <v>451</v>
      </c>
      <c r="BW116" s="1014"/>
      <c r="BX116" s="1014"/>
      <c r="BY116" s="1014"/>
      <c r="BZ116" s="1014"/>
      <c r="CA116" s="1014" t="s">
        <v>451</v>
      </c>
      <c r="CB116" s="1014"/>
      <c r="CC116" s="1014"/>
      <c r="CD116" s="1014"/>
      <c r="CE116" s="1014"/>
      <c r="CF116" s="1008" t="s">
        <v>445</v>
      </c>
      <c r="CG116" s="1009"/>
      <c r="CH116" s="1009"/>
      <c r="CI116" s="1009"/>
      <c r="CJ116" s="1009"/>
      <c r="CK116" s="1039"/>
      <c r="CL116" s="1040"/>
      <c r="CM116" s="1010" t="s">
        <v>465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451</v>
      </c>
      <c r="DH116" s="1053"/>
      <c r="DI116" s="1053"/>
      <c r="DJ116" s="1053"/>
      <c r="DK116" s="1054"/>
      <c r="DL116" s="1055" t="s">
        <v>451</v>
      </c>
      <c r="DM116" s="1053"/>
      <c r="DN116" s="1053"/>
      <c r="DO116" s="1053"/>
      <c r="DP116" s="1054"/>
      <c r="DQ116" s="1055" t="s">
        <v>451</v>
      </c>
      <c r="DR116" s="1053"/>
      <c r="DS116" s="1053"/>
      <c r="DT116" s="1053"/>
      <c r="DU116" s="1054"/>
      <c r="DV116" s="1056" t="s">
        <v>451</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466</v>
      </c>
      <c r="Z117" s="980"/>
      <c r="AA117" s="1070">
        <v>1907878</v>
      </c>
      <c r="AB117" s="1071"/>
      <c r="AC117" s="1071"/>
      <c r="AD117" s="1071"/>
      <c r="AE117" s="1072"/>
      <c r="AF117" s="1073">
        <v>1880514</v>
      </c>
      <c r="AG117" s="1071"/>
      <c r="AH117" s="1071"/>
      <c r="AI117" s="1071"/>
      <c r="AJ117" s="1072"/>
      <c r="AK117" s="1073">
        <v>1849099</v>
      </c>
      <c r="AL117" s="1071"/>
      <c r="AM117" s="1071"/>
      <c r="AN117" s="1071"/>
      <c r="AO117" s="1072"/>
      <c r="AP117" s="1074"/>
      <c r="AQ117" s="1075"/>
      <c r="AR117" s="1075"/>
      <c r="AS117" s="1075"/>
      <c r="AT117" s="1076"/>
      <c r="AU117" s="994"/>
      <c r="AV117" s="995"/>
      <c r="AW117" s="995"/>
      <c r="AX117" s="995"/>
      <c r="AY117" s="995"/>
      <c r="AZ117" s="1061" t="s">
        <v>467</v>
      </c>
      <c r="BA117" s="1062"/>
      <c r="BB117" s="1062"/>
      <c r="BC117" s="1062"/>
      <c r="BD117" s="1062"/>
      <c r="BE117" s="1062"/>
      <c r="BF117" s="1062"/>
      <c r="BG117" s="1062"/>
      <c r="BH117" s="1062"/>
      <c r="BI117" s="1062"/>
      <c r="BJ117" s="1062"/>
      <c r="BK117" s="1062"/>
      <c r="BL117" s="1062"/>
      <c r="BM117" s="1062"/>
      <c r="BN117" s="1062"/>
      <c r="BO117" s="1062"/>
      <c r="BP117" s="1063"/>
      <c r="BQ117" s="1013" t="s">
        <v>138</v>
      </c>
      <c r="BR117" s="1014"/>
      <c r="BS117" s="1014"/>
      <c r="BT117" s="1014"/>
      <c r="BU117" s="1014"/>
      <c r="BV117" s="1014" t="s">
        <v>138</v>
      </c>
      <c r="BW117" s="1014"/>
      <c r="BX117" s="1014"/>
      <c r="BY117" s="1014"/>
      <c r="BZ117" s="1014"/>
      <c r="CA117" s="1014" t="s">
        <v>138</v>
      </c>
      <c r="CB117" s="1014"/>
      <c r="CC117" s="1014"/>
      <c r="CD117" s="1014"/>
      <c r="CE117" s="1014"/>
      <c r="CF117" s="1008" t="s">
        <v>138</v>
      </c>
      <c r="CG117" s="1009"/>
      <c r="CH117" s="1009"/>
      <c r="CI117" s="1009"/>
      <c r="CJ117" s="1009"/>
      <c r="CK117" s="1039"/>
      <c r="CL117" s="1040"/>
      <c r="CM117" s="1010" t="s">
        <v>468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469</v>
      </c>
      <c r="DH117" s="1053"/>
      <c r="DI117" s="1053"/>
      <c r="DJ117" s="1053"/>
      <c r="DK117" s="1054"/>
      <c r="DL117" s="1055" t="s">
        <v>138</v>
      </c>
      <c r="DM117" s="1053"/>
      <c r="DN117" s="1053"/>
      <c r="DO117" s="1053"/>
      <c r="DP117" s="1054"/>
      <c r="DQ117" s="1055" t="s">
        <v>138</v>
      </c>
      <c r="DR117" s="1053"/>
      <c r="DS117" s="1053"/>
      <c r="DT117" s="1053"/>
      <c r="DU117" s="1054"/>
      <c r="DV117" s="1056" t="s">
        <v>469</v>
      </c>
      <c r="DW117" s="1057"/>
      <c r="DX117" s="1057"/>
      <c r="DY117" s="1057"/>
      <c r="DZ117" s="1058"/>
    </row>
    <row r="118" spans="1:130" s="247" customFormat="1" ht="26.25" customHeight="1" x14ac:dyDescent="0.15">
      <c r="A118" s="998" t="s">
        <v>439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437</v>
      </c>
      <c r="AB118" s="979"/>
      <c r="AC118" s="979"/>
      <c r="AD118" s="979"/>
      <c r="AE118" s="980"/>
      <c r="AF118" s="978" t="s">
        <v>306</v>
      </c>
      <c r="AG118" s="979"/>
      <c r="AH118" s="979"/>
      <c r="AI118" s="979"/>
      <c r="AJ118" s="980"/>
      <c r="AK118" s="978" t="s">
        <v>305</v>
      </c>
      <c r="AL118" s="979"/>
      <c r="AM118" s="979"/>
      <c r="AN118" s="979"/>
      <c r="AO118" s="980"/>
      <c r="AP118" s="1065" t="s">
        <v>438</v>
      </c>
      <c r="AQ118" s="1066"/>
      <c r="AR118" s="1066"/>
      <c r="AS118" s="1066"/>
      <c r="AT118" s="1067"/>
      <c r="AU118" s="994"/>
      <c r="AV118" s="995"/>
      <c r="AW118" s="995"/>
      <c r="AX118" s="995"/>
      <c r="AY118" s="995"/>
      <c r="AZ118" s="1068" t="s">
        <v>470</v>
      </c>
      <c r="BA118" s="1059"/>
      <c r="BB118" s="1059"/>
      <c r="BC118" s="1059"/>
      <c r="BD118" s="1059"/>
      <c r="BE118" s="1059"/>
      <c r="BF118" s="1059"/>
      <c r="BG118" s="1059"/>
      <c r="BH118" s="1059"/>
      <c r="BI118" s="1059"/>
      <c r="BJ118" s="1059"/>
      <c r="BK118" s="1059"/>
      <c r="BL118" s="1059"/>
      <c r="BM118" s="1059"/>
      <c r="BN118" s="1059"/>
      <c r="BO118" s="1059"/>
      <c r="BP118" s="1060"/>
      <c r="BQ118" s="1091" t="s">
        <v>138</v>
      </c>
      <c r="BR118" s="1092"/>
      <c r="BS118" s="1092"/>
      <c r="BT118" s="1092"/>
      <c r="BU118" s="1092"/>
      <c r="BV118" s="1092" t="s">
        <v>469</v>
      </c>
      <c r="BW118" s="1092"/>
      <c r="BX118" s="1092"/>
      <c r="BY118" s="1092"/>
      <c r="BZ118" s="1092"/>
      <c r="CA118" s="1092" t="s">
        <v>471</v>
      </c>
      <c r="CB118" s="1092"/>
      <c r="CC118" s="1092"/>
      <c r="CD118" s="1092"/>
      <c r="CE118" s="1092"/>
      <c r="CF118" s="1008" t="s">
        <v>469</v>
      </c>
      <c r="CG118" s="1009"/>
      <c r="CH118" s="1009"/>
      <c r="CI118" s="1009"/>
      <c r="CJ118" s="1009"/>
      <c r="CK118" s="1039"/>
      <c r="CL118" s="1040"/>
      <c r="CM118" s="1010" t="s">
        <v>472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138</v>
      </c>
      <c r="DH118" s="1053"/>
      <c r="DI118" s="1053"/>
      <c r="DJ118" s="1053"/>
      <c r="DK118" s="1054"/>
      <c r="DL118" s="1055" t="s">
        <v>469</v>
      </c>
      <c r="DM118" s="1053"/>
      <c r="DN118" s="1053"/>
      <c r="DO118" s="1053"/>
      <c r="DP118" s="1054"/>
      <c r="DQ118" s="1055" t="s">
        <v>138</v>
      </c>
      <c r="DR118" s="1053"/>
      <c r="DS118" s="1053"/>
      <c r="DT118" s="1053"/>
      <c r="DU118" s="1054"/>
      <c r="DV118" s="1056" t="s">
        <v>469</v>
      </c>
      <c r="DW118" s="1057"/>
      <c r="DX118" s="1057"/>
      <c r="DY118" s="1057"/>
      <c r="DZ118" s="1058"/>
    </row>
    <row r="119" spans="1:130" s="247" customFormat="1" ht="26.25" customHeight="1" x14ac:dyDescent="0.15">
      <c r="A119" s="1152" t="s">
        <v>442</v>
      </c>
      <c r="B119" s="1038"/>
      <c r="C119" s="1017" t="s">
        <v>443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138</v>
      </c>
      <c r="AB119" s="986"/>
      <c r="AC119" s="986"/>
      <c r="AD119" s="986"/>
      <c r="AE119" s="987"/>
      <c r="AF119" s="988" t="s">
        <v>138</v>
      </c>
      <c r="AG119" s="986"/>
      <c r="AH119" s="986"/>
      <c r="AI119" s="986"/>
      <c r="AJ119" s="987"/>
      <c r="AK119" s="988" t="s">
        <v>138</v>
      </c>
      <c r="AL119" s="986"/>
      <c r="AM119" s="986"/>
      <c r="AN119" s="986"/>
      <c r="AO119" s="987"/>
      <c r="AP119" s="989" t="s">
        <v>138</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473</v>
      </c>
      <c r="BP119" s="1100"/>
      <c r="BQ119" s="1091">
        <v>23106373</v>
      </c>
      <c r="BR119" s="1092"/>
      <c r="BS119" s="1092"/>
      <c r="BT119" s="1092"/>
      <c r="BU119" s="1092"/>
      <c r="BV119" s="1092">
        <v>23021862</v>
      </c>
      <c r="BW119" s="1092"/>
      <c r="BX119" s="1092"/>
      <c r="BY119" s="1092"/>
      <c r="BZ119" s="1092"/>
      <c r="CA119" s="1092">
        <v>23142708</v>
      </c>
      <c r="CB119" s="1092"/>
      <c r="CC119" s="1092"/>
      <c r="CD119" s="1092"/>
      <c r="CE119" s="1092"/>
      <c r="CF119" s="1093"/>
      <c r="CG119" s="1094"/>
      <c r="CH119" s="1094"/>
      <c r="CI119" s="1094"/>
      <c r="CJ119" s="1095"/>
      <c r="CK119" s="1041"/>
      <c r="CL119" s="1042"/>
      <c r="CM119" s="1096" t="s">
        <v>474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3186</v>
      </c>
      <c r="DH119" s="1078"/>
      <c r="DI119" s="1078"/>
      <c r="DJ119" s="1078"/>
      <c r="DK119" s="1079"/>
      <c r="DL119" s="1077">
        <v>3186</v>
      </c>
      <c r="DM119" s="1078"/>
      <c r="DN119" s="1078"/>
      <c r="DO119" s="1078"/>
      <c r="DP119" s="1079"/>
      <c r="DQ119" s="1077">
        <v>2329</v>
      </c>
      <c r="DR119" s="1078"/>
      <c r="DS119" s="1078"/>
      <c r="DT119" s="1078"/>
      <c r="DU119" s="1079"/>
      <c r="DV119" s="1080">
        <v>0</v>
      </c>
      <c r="DW119" s="1081"/>
      <c r="DX119" s="1081"/>
      <c r="DY119" s="1081"/>
      <c r="DZ119" s="1082"/>
    </row>
    <row r="120" spans="1:130" s="247" customFormat="1" ht="26.25" customHeight="1" x14ac:dyDescent="0.15">
      <c r="A120" s="1153"/>
      <c r="B120" s="1040"/>
      <c r="C120" s="1010" t="s">
        <v>448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138</v>
      </c>
      <c r="AB120" s="1053"/>
      <c r="AC120" s="1053"/>
      <c r="AD120" s="1053"/>
      <c r="AE120" s="1054"/>
      <c r="AF120" s="1055" t="s">
        <v>469</v>
      </c>
      <c r="AG120" s="1053"/>
      <c r="AH120" s="1053"/>
      <c r="AI120" s="1053"/>
      <c r="AJ120" s="1054"/>
      <c r="AK120" s="1055" t="s">
        <v>475</v>
      </c>
      <c r="AL120" s="1053"/>
      <c r="AM120" s="1053"/>
      <c r="AN120" s="1053"/>
      <c r="AO120" s="1054"/>
      <c r="AP120" s="1056" t="s">
        <v>138</v>
      </c>
      <c r="AQ120" s="1057"/>
      <c r="AR120" s="1057"/>
      <c r="AS120" s="1057"/>
      <c r="AT120" s="1058"/>
      <c r="AU120" s="1083" t="s">
        <v>476</v>
      </c>
      <c r="AV120" s="1084"/>
      <c r="AW120" s="1084"/>
      <c r="AX120" s="1084"/>
      <c r="AY120" s="1085"/>
      <c r="AZ120" s="1034" t="s">
        <v>477</v>
      </c>
      <c r="BA120" s="983"/>
      <c r="BB120" s="983"/>
      <c r="BC120" s="983"/>
      <c r="BD120" s="983"/>
      <c r="BE120" s="983"/>
      <c r="BF120" s="983"/>
      <c r="BG120" s="983"/>
      <c r="BH120" s="983"/>
      <c r="BI120" s="983"/>
      <c r="BJ120" s="983"/>
      <c r="BK120" s="983"/>
      <c r="BL120" s="983"/>
      <c r="BM120" s="983"/>
      <c r="BN120" s="983"/>
      <c r="BO120" s="983"/>
      <c r="BP120" s="984"/>
      <c r="BQ120" s="1020">
        <v>14530126</v>
      </c>
      <c r="BR120" s="1021"/>
      <c r="BS120" s="1021"/>
      <c r="BT120" s="1021"/>
      <c r="BU120" s="1021"/>
      <c r="BV120" s="1021">
        <v>14147623</v>
      </c>
      <c r="BW120" s="1021"/>
      <c r="BX120" s="1021"/>
      <c r="BY120" s="1021"/>
      <c r="BZ120" s="1021"/>
      <c r="CA120" s="1021">
        <v>13608382</v>
      </c>
      <c r="CB120" s="1021"/>
      <c r="CC120" s="1021"/>
      <c r="CD120" s="1021"/>
      <c r="CE120" s="1021"/>
      <c r="CF120" s="1035">
        <v>134.19999999999999</v>
      </c>
      <c r="CG120" s="1036"/>
      <c r="CH120" s="1036"/>
      <c r="CI120" s="1036"/>
      <c r="CJ120" s="1036"/>
      <c r="CK120" s="1101" t="s">
        <v>478</v>
      </c>
      <c r="CL120" s="1102"/>
      <c r="CM120" s="1102"/>
      <c r="CN120" s="1102"/>
      <c r="CO120" s="1103"/>
      <c r="CP120" s="1109" t="s">
        <v>479</v>
      </c>
      <c r="CQ120" s="1110"/>
      <c r="CR120" s="1110"/>
      <c r="CS120" s="1110"/>
      <c r="CT120" s="1110"/>
      <c r="CU120" s="1110"/>
      <c r="CV120" s="1110"/>
      <c r="CW120" s="1110"/>
      <c r="CX120" s="1110"/>
      <c r="CY120" s="1110"/>
      <c r="CZ120" s="1110"/>
      <c r="DA120" s="1110"/>
      <c r="DB120" s="1110"/>
      <c r="DC120" s="1110"/>
      <c r="DD120" s="1110"/>
      <c r="DE120" s="1110"/>
      <c r="DF120" s="1111"/>
      <c r="DG120" s="1020">
        <v>5423427</v>
      </c>
      <c r="DH120" s="1021"/>
      <c r="DI120" s="1021"/>
      <c r="DJ120" s="1021"/>
      <c r="DK120" s="1021"/>
      <c r="DL120" s="1021">
        <v>5532375</v>
      </c>
      <c r="DM120" s="1021"/>
      <c r="DN120" s="1021"/>
      <c r="DO120" s="1021"/>
      <c r="DP120" s="1021"/>
      <c r="DQ120" s="1021">
        <v>5370059</v>
      </c>
      <c r="DR120" s="1021"/>
      <c r="DS120" s="1021"/>
      <c r="DT120" s="1021"/>
      <c r="DU120" s="1021"/>
      <c r="DV120" s="1022">
        <v>52.9</v>
      </c>
      <c r="DW120" s="1022"/>
      <c r="DX120" s="1022"/>
      <c r="DY120" s="1022"/>
      <c r="DZ120" s="1023"/>
    </row>
    <row r="121" spans="1:130" s="247" customFormat="1" ht="26.25" customHeight="1" x14ac:dyDescent="0.15">
      <c r="A121" s="1153"/>
      <c r="B121" s="1040"/>
      <c r="C121" s="1061" t="s">
        <v>480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469</v>
      </c>
      <c r="AB121" s="1053"/>
      <c r="AC121" s="1053"/>
      <c r="AD121" s="1053"/>
      <c r="AE121" s="1054"/>
      <c r="AF121" s="1055" t="s">
        <v>475</v>
      </c>
      <c r="AG121" s="1053"/>
      <c r="AH121" s="1053"/>
      <c r="AI121" s="1053"/>
      <c r="AJ121" s="1054"/>
      <c r="AK121" s="1055" t="s">
        <v>138</v>
      </c>
      <c r="AL121" s="1053"/>
      <c r="AM121" s="1053"/>
      <c r="AN121" s="1053"/>
      <c r="AO121" s="1054"/>
      <c r="AP121" s="1056" t="s">
        <v>138</v>
      </c>
      <c r="AQ121" s="1057"/>
      <c r="AR121" s="1057"/>
      <c r="AS121" s="1057"/>
      <c r="AT121" s="1058"/>
      <c r="AU121" s="1086"/>
      <c r="AV121" s="1087"/>
      <c r="AW121" s="1087"/>
      <c r="AX121" s="1087"/>
      <c r="AY121" s="1088"/>
      <c r="AZ121" s="1043" t="s">
        <v>481</v>
      </c>
      <c r="BA121" s="1044"/>
      <c r="BB121" s="1044"/>
      <c r="BC121" s="1044"/>
      <c r="BD121" s="1044"/>
      <c r="BE121" s="1044"/>
      <c r="BF121" s="1044"/>
      <c r="BG121" s="1044"/>
      <c r="BH121" s="1044"/>
      <c r="BI121" s="1044"/>
      <c r="BJ121" s="1044"/>
      <c r="BK121" s="1044"/>
      <c r="BL121" s="1044"/>
      <c r="BM121" s="1044"/>
      <c r="BN121" s="1044"/>
      <c r="BO121" s="1044"/>
      <c r="BP121" s="1045"/>
      <c r="BQ121" s="1013">
        <v>58017</v>
      </c>
      <c r="BR121" s="1014"/>
      <c r="BS121" s="1014"/>
      <c r="BT121" s="1014"/>
      <c r="BU121" s="1014"/>
      <c r="BV121" s="1014">
        <v>35833</v>
      </c>
      <c r="BW121" s="1014"/>
      <c r="BX121" s="1014"/>
      <c r="BY121" s="1014"/>
      <c r="BZ121" s="1014"/>
      <c r="CA121" s="1014">
        <v>15118</v>
      </c>
      <c r="CB121" s="1014"/>
      <c r="CC121" s="1014"/>
      <c r="CD121" s="1014"/>
      <c r="CE121" s="1014"/>
      <c r="CF121" s="1008">
        <v>0.1</v>
      </c>
      <c r="CG121" s="1009"/>
      <c r="CH121" s="1009"/>
      <c r="CI121" s="1009"/>
      <c r="CJ121" s="1009"/>
      <c r="CK121" s="1104"/>
      <c r="CL121" s="1105"/>
      <c r="CM121" s="1105"/>
      <c r="CN121" s="1105"/>
      <c r="CO121" s="1106"/>
      <c r="CP121" s="1114" t="s">
        <v>482</v>
      </c>
      <c r="CQ121" s="1115"/>
      <c r="CR121" s="1115"/>
      <c r="CS121" s="1115"/>
      <c r="CT121" s="1115"/>
      <c r="CU121" s="1115"/>
      <c r="CV121" s="1115"/>
      <c r="CW121" s="1115"/>
      <c r="CX121" s="1115"/>
      <c r="CY121" s="1115"/>
      <c r="CZ121" s="1115"/>
      <c r="DA121" s="1115"/>
      <c r="DB121" s="1115"/>
      <c r="DC121" s="1115"/>
      <c r="DD121" s="1115"/>
      <c r="DE121" s="1115"/>
      <c r="DF121" s="1116"/>
      <c r="DG121" s="1013">
        <v>311428</v>
      </c>
      <c r="DH121" s="1014"/>
      <c r="DI121" s="1014"/>
      <c r="DJ121" s="1014"/>
      <c r="DK121" s="1014"/>
      <c r="DL121" s="1014">
        <v>273265</v>
      </c>
      <c r="DM121" s="1014"/>
      <c r="DN121" s="1014"/>
      <c r="DO121" s="1014"/>
      <c r="DP121" s="1014"/>
      <c r="DQ121" s="1014">
        <v>237634</v>
      </c>
      <c r="DR121" s="1014"/>
      <c r="DS121" s="1014"/>
      <c r="DT121" s="1014"/>
      <c r="DU121" s="1014"/>
      <c r="DV121" s="1015">
        <v>2.2999999999999998</v>
      </c>
      <c r="DW121" s="1015"/>
      <c r="DX121" s="1015"/>
      <c r="DY121" s="1015"/>
      <c r="DZ121" s="1016"/>
    </row>
    <row r="122" spans="1:130" s="247" customFormat="1" ht="26.25" customHeight="1" x14ac:dyDescent="0.15">
      <c r="A122" s="1153"/>
      <c r="B122" s="1040"/>
      <c r="C122" s="1010" t="s">
        <v>459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138</v>
      </c>
      <c r="AB122" s="1053"/>
      <c r="AC122" s="1053"/>
      <c r="AD122" s="1053"/>
      <c r="AE122" s="1054"/>
      <c r="AF122" s="1055" t="s">
        <v>138</v>
      </c>
      <c r="AG122" s="1053"/>
      <c r="AH122" s="1053"/>
      <c r="AI122" s="1053"/>
      <c r="AJ122" s="1054"/>
      <c r="AK122" s="1055" t="s">
        <v>469</v>
      </c>
      <c r="AL122" s="1053"/>
      <c r="AM122" s="1053"/>
      <c r="AN122" s="1053"/>
      <c r="AO122" s="1054"/>
      <c r="AP122" s="1056" t="s">
        <v>469</v>
      </c>
      <c r="AQ122" s="1057"/>
      <c r="AR122" s="1057"/>
      <c r="AS122" s="1057"/>
      <c r="AT122" s="1058"/>
      <c r="AU122" s="1086"/>
      <c r="AV122" s="1087"/>
      <c r="AW122" s="1087"/>
      <c r="AX122" s="1087"/>
      <c r="AY122" s="1088"/>
      <c r="AZ122" s="1068" t="s">
        <v>483</v>
      </c>
      <c r="BA122" s="1059"/>
      <c r="BB122" s="1059"/>
      <c r="BC122" s="1059"/>
      <c r="BD122" s="1059"/>
      <c r="BE122" s="1059"/>
      <c r="BF122" s="1059"/>
      <c r="BG122" s="1059"/>
      <c r="BH122" s="1059"/>
      <c r="BI122" s="1059"/>
      <c r="BJ122" s="1059"/>
      <c r="BK122" s="1059"/>
      <c r="BL122" s="1059"/>
      <c r="BM122" s="1059"/>
      <c r="BN122" s="1059"/>
      <c r="BO122" s="1059"/>
      <c r="BP122" s="1060"/>
      <c r="BQ122" s="1091">
        <v>16058024</v>
      </c>
      <c r="BR122" s="1092"/>
      <c r="BS122" s="1092"/>
      <c r="BT122" s="1092"/>
      <c r="BU122" s="1092"/>
      <c r="BV122" s="1092">
        <v>16059738</v>
      </c>
      <c r="BW122" s="1092"/>
      <c r="BX122" s="1092"/>
      <c r="BY122" s="1092"/>
      <c r="BZ122" s="1092"/>
      <c r="CA122" s="1092">
        <v>16063910</v>
      </c>
      <c r="CB122" s="1092"/>
      <c r="CC122" s="1092"/>
      <c r="CD122" s="1092"/>
      <c r="CE122" s="1092"/>
      <c r="CF122" s="1112">
        <v>158.4</v>
      </c>
      <c r="CG122" s="1113"/>
      <c r="CH122" s="1113"/>
      <c r="CI122" s="1113"/>
      <c r="CJ122" s="1113"/>
      <c r="CK122" s="1104"/>
      <c r="CL122" s="1105"/>
      <c r="CM122" s="1105"/>
      <c r="CN122" s="1105"/>
      <c r="CO122" s="1106"/>
      <c r="CP122" s="1114" t="s">
        <v>484</v>
      </c>
      <c r="CQ122" s="1115"/>
      <c r="CR122" s="1115"/>
      <c r="CS122" s="1115"/>
      <c r="CT122" s="1115"/>
      <c r="CU122" s="1115"/>
      <c r="CV122" s="1115"/>
      <c r="CW122" s="1115"/>
      <c r="CX122" s="1115"/>
      <c r="CY122" s="1115"/>
      <c r="CZ122" s="1115"/>
      <c r="DA122" s="1115"/>
      <c r="DB122" s="1115"/>
      <c r="DC122" s="1115"/>
      <c r="DD122" s="1115"/>
      <c r="DE122" s="1115"/>
      <c r="DF122" s="1116"/>
      <c r="DG122" s="1013">
        <v>221012</v>
      </c>
      <c r="DH122" s="1014"/>
      <c r="DI122" s="1014"/>
      <c r="DJ122" s="1014"/>
      <c r="DK122" s="1014"/>
      <c r="DL122" s="1014">
        <v>223488</v>
      </c>
      <c r="DM122" s="1014"/>
      <c r="DN122" s="1014"/>
      <c r="DO122" s="1014"/>
      <c r="DP122" s="1014"/>
      <c r="DQ122" s="1014">
        <v>230515</v>
      </c>
      <c r="DR122" s="1014"/>
      <c r="DS122" s="1014"/>
      <c r="DT122" s="1014"/>
      <c r="DU122" s="1014"/>
      <c r="DV122" s="1015">
        <v>2.2999999999999998</v>
      </c>
      <c r="DW122" s="1015"/>
      <c r="DX122" s="1015"/>
      <c r="DY122" s="1015"/>
      <c r="DZ122" s="1016"/>
    </row>
    <row r="123" spans="1:130" s="247" customFormat="1" ht="26.25" customHeight="1" x14ac:dyDescent="0.15">
      <c r="A123" s="1153"/>
      <c r="B123" s="1040"/>
      <c r="C123" s="1010" t="s">
        <v>465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475</v>
      </c>
      <c r="AB123" s="1053"/>
      <c r="AC123" s="1053"/>
      <c r="AD123" s="1053"/>
      <c r="AE123" s="1054"/>
      <c r="AF123" s="1055" t="s">
        <v>138</v>
      </c>
      <c r="AG123" s="1053"/>
      <c r="AH123" s="1053"/>
      <c r="AI123" s="1053"/>
      <c r="AJ123" s="1054"/>
      <c r="AK123" s="1055" t="s">
        <v>138</v>
      </c>
      <c r="AL123" s="1053"/>
      <c r="AM123" s="1053"/>
      <c r="AN123" s="1053"/>
      <c r="AO123" s="1054"/>
      <c r="AP123" s="1056" t="s">
        <v>138</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485</v>
      </c>
      <c r="BP123" s="1100"/>
      <c r="BQ123" s="1159">
        <v>30646167</v>
      </c>
      <c r="BR123" s="1160"/>
      <c r="BS123" s="1160"/>
      <c r="BT123" s="1160"/>
      <c r="BU123" s="1160"/>
      <c r="BV123" s="1160">
        <v>30243194</v>
      </c>
      <c r="BW123" s="1160"/>
      <c r="BX123" s="1160"/>
      <c r="BY123" s="1160"/>
      <c r="BZ123" s="1160"/>
      <c r="CA123" s="1160">
        <v>29687410</v>
      </c>
      <c r="CB123" s="1160"/>
      <c r="CC123" s="1160"/>
      <c r="CD123" s="1160"/>
      <c r="CE123" s="1160"/>
      <c r="CF123" s="1093"/>
      <c r="CG123" s="1094"/>
      <c r="CH123" s="1094"/>
      <c r="CI123" s="1094"/>
      <c r="CJ123" s="1095"/>
      <c r="CK123" s="1104"/>
      <c r="CL123" s="1105"/>
      <c r="CM123" s="1105"/>
      <c r="CN123" s="1105"/>
      <c r="CO123" s="1106"/>
      <c r="CP123" s="1114" t="s">
        <v>486</v>
      </c>
      <c r="CQ123" s="1115"/>
      <c r="CR123" s="1115"/>
      <c r="CS123" s="1115"/>
      <c r="CT123" s="1115"/>
      <c r="CU123" s="1115"/>
      <c r="CV123" s="1115"/>
      <c r="CW123" s="1115"/>
      <c r="CX123" s="1115"/>
      <c r="CY123" s="1115"/>
      <c r="CZ123" s="1115"/>
      <c r="DA123" s="1115"/>
      <c r="DB123" s="1115"/>
      <c r="DC123" s="1115"/>
      <c r="DD123" s="1115"/>
      <c r="DE123" s="1115"/>
      <c r="DF123" s="1116"/>
      <c r="DG123" s="1052">
        <v>19666</v>
      </c>
      <c r="DH123" s="1053"/>
      <c r="DI123" s="1053"/>
      <c r="DJ123" s="1053"/>
      <c r="DK123" s="1054"/>
      <c r="DL123" s="1055">
        <v>29458</v>
      </c>
      <c r="DM123" s="1053"/>
      <c r="DN123" s="1053"/>
      <c r="DO123" s="1053"/>
      <c r="DP123" s="1054"/>
      <c r="DQ123" s="1055">
        <v>26991</v>
      </c>
      <c r="DR123" s="1053"/>
      <c r="DS123" s="1053"/>
      <c r="DT123" s="1053"/>
      <c r="DU123" s="1054"/>
      <c r="DV123" s="1056">
        <v>0.3</v>
      </c>
      <c r="DW123" s="1057"/>
      <c r="DX123" s="1057"/>
      <c r="DY123" s="1057"/>
      <c r="DZ123" s="1058"/>
    </row>
    <row r="124" spans="1:130" s="247" customFormat="1" ht="26.25" customHeight="1" thickBot="1" x14ac:dyDescent="0.2">
      <c r="A124" s="1153"/>
      <c r="B124" s="1040"/>
      <c r="C124" s="1010" t="s">
        <v>468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138</v>
      </c>
      <c r="AB124" s="1053"/>
      <c r="AC124" s="1053"/>
      <c r="AD124" s="1053"/>
      <c r="AE124" s="1054"/>
      <c r="AF124" s="1055" t="s">
        <v>138</v>
      </c>
      <c r="AG124" s="1053"/>
      <c r="AH124" s="1053"/>
      <c r="AI124" s="1053"/>
      <c r="AJ124" s="1054"/>
      <c r="AK124" s="1055" t="s">
        <v>469</v>
      </c>
      <c r="AL124" s="1053"/>
      <c r="AM124" s="1053"/>
      <c r="AN124" s="1053"/>
      <c r="AO124" s="1054"/>
      <c r="AP124" s="1056" t="s">
        <v>138</v>
      </c>
      <c r="AQ124" s="1057"/>
      <c r="AR124" s="1057"/>
      <c r="AS124" s="1057"/>
      <c r="AT124" s="1058"/>
      <c r="AU124" s="1155" t="s">
        <v>487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138</v>
      </c>
      <c r="BR124" s="1122"/>
      <c r="BS124" s="1122"/>
      <c r="BT124" s="1122"/>
      <c r="BU124" s="1122"/>
      <c r="BV124" s="1122" t="s">
        <v>138</v>
      </c>
      <c r="BW124" s="1122"/>
      <c r="BX124" s="1122"/>
      <c r="BY124" s="1122"/>
      <c r="BZ124" s="1122"/>
      <c r="CA124" s="1122" t="s">
        <v>469</v>
      </c>
      <c r="CB124" s="1122"/>
      <c r="CC124" s="1122"/>
      <c r="CD124" s="1122"/>
      <c r="CE124" s="1122"/>
      <c r="CF124" s="1123"/>
      <c r="CG124" s="1124"/>
      <c r="CH124" s="1124"/>
      <c r="CI124" s="1124"/>
      <c r="CJ124" s="1125"/>
      <c r="CK124" s="1107"/>
      <c r="CL124" s="1107"/>
      <c r="CM124" s="1107"/>
      <c r="CN124" s="1107"/>
      <c r="CO124" s="1108"/>
      <c r="CP124" s="1114" t="s">
        <v>488</v>
      </c>
      <c r="CQ124" s="1115"/>
      <c r="CR124" s="1115"/>
      <c r="CS124" s="1115"/>
      <c r="CT124" s="1115"/>
      <c r="CU124" s="1115"/>
      <c r="CV124" s="1115"/>
      <c r="CW124" s="1115"/>
      <c r="CX124" s="1115"/>
      <c r="CY124" s="1115"/>
      <c r="CZ124" s="1115"/>
      <c r="DA124" s="1115"/>
      <c r="DB124" s="1115"/>
      <c r="DC124" s="1115"/>
      <c r="DD124" s="1115"/>
      <c r="DE124" s="1115"/>
      <c r="DF124" s="1116"/>
      <c r="DG124" s="1099" t="s">
        <v>138</v>
      </c>
      <c r="DH124" s="1078"/>
      <c r="DI124" s="1078"/>
      <c r="DJ124" s="1078"/>
      <c r="DK124" s="1079"/>
      <c r="DL124" s="1077" t="s">
        <v>138</v>
      </c>
      <c r="DM124" s="1078"/>
      <c r="DN124" s="1078"/>
      <c r="DO124" s="1078"/>
      <c r="DP124" s="1079"/>
      <c r="DQ124" s="1077" t="s">
        <v>138</v>
      </c>
      <c r="DR124" s="1078"/>
      <c r="DS124" s="1078"/>
      <c r="DT124" s="1078"/>
      <c r="DU124" s="1079"/>
      <c r="DV124" s="1080" t="s">
        <v>138</v>
      </c>
      <c r="DW124" s="1081"/>
      <c r="DX124" s="1081"/>
      <c r="DY124" s="1081"/>
      <c r="DZ124" s="1082"/>
    </row>
    <row r="125" spans="1:130" s="247" customFormat="1" ht="26.25" customHeight="1" x14ac:dyDescent="0.15">
      <c r="A125" s="1153"/>
      <c r="B125" s="1040"/>
      <c r="C125" s="1010" t="s">
        <v>472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138</v>
      </c>
      <c r="AB125" s="1053"/>
      <c r="AC125" s="1053"/>
      <c r="AD125" s="1053"/>
      <c r="AE125" s="1054"/>
      <c r="AF125" s="1055" t="s">
        <v>138</v>
      </c>
      <c r="AG125" s="1053"/>
      <c r="AH125" s="1053"/>
      <c r="AI125" s="1053"/>
      <c r="AJ125" s="1054"/>
      <c r="AK125" s="1055" t="s">
        <v>471</v>
      </c>
      <c r="AL125" s="1053"/>
      <c r="AM125" s="1053"/>
      <c r="AN125" s="1053"/>
      <c r="AO125" s="1054"/>
      <c r="AP125" s="1056" t="s">
        <v>469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489</v>
      </c>
      <c r="CL125" s="1102"/>
      <c r="CM125" s="1102"/>
      <c r="CN125" s="1102"/>
      <c r="CO125" s="1103"/>
      <c r="CP125" s="1034" t="s">
        <v>490</v>
      </c>
      <c r="CQ125" s="983"/>
      <c r="CR125" s="983"/>
      <c r="CS125" s="983"/>
      <c r="CT125" s="983"/>
      <c r="CU125" s="983"/>
      <c r="CV125" s="983"/>
      <c r="CW125" s="983"/>
      <c r="CX125" s="983"/>
      <c r="CY125" s="983"/>
      <c r="CZ125" s="983"/>
      <c r="DA125" s="983"/>
      <c r="DB125" s="983"/>
      <c r="DC125" s="983"/>
      <c r="DD125" s="983"/>
      <c r="DE125" s="983"/>
      <c r="DF125" s="984"/>
      <c r="DG125" s="1020" t="s">
        <v>469</v>
      </c>
      <c r="DH125" s="1021"/>
      <c r="DI125" s="1021"/>
      <c r="DJ125" s="1021"/>
      <c r="DK125" s="1021"/>
      <c r="DL125" s="1021" t="s">
        <v>469</v>
      </c>
      <c r="DM125" s="1021"/>
      <c r="DN125" s="1021"/>
      <c r="DO125" s="1021"/>
      <c r="DP125" s="1021"/>
      <c r="DQ125" s="1021" t="s">
        <v>475</v>
      </c>
      <c r="DR125" s="1021"/>
      <c r="DS125" s="1021"/>
      <c r="DT125" s="1021"/>
      <c r="DU125" s="1021"/>
      <c r="DV125" s="1022" t="s">
        <v>469</v>
      </c>
      <c r="DW125" s="1022"/>
      <c r="DX125" s="1022"/>
      <c r="DY125" s="1022"/>
      <c r="DZ125" s="1023"/>
    </row>
    <row r="126" spans="1:130" s="247" customFormat="1" ht="26.25" customHeight="1" thickBot="1" x14ac:dyDescent="0.2">
      <c r="A126" s="1153"/>
      <c r="B126" s="1040"/>
      <c r="C126" s="1010" t="s">
        <v>474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832</v>
      </c>
      <c r="AB126" s="1053"/>
      <c r="AC126" s="1053"/>
      <c r="AD126" s="1053"/>
      <c r="AE126" s="1054"/>
      <c r="AF126" s="1055">
        <v>376</v>
      </c>
      <c r="AG126" s="1053"/>
      <c r="AH126" s="1053"/>
      <c r="AI126" s="1053"/>
      <c r="AJ126" s="1054"/>
      <c r="AK126" s="1055">
        <v>134</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491</v>
      </c>
      <c r="CQ126" s="1044"/>
      <c r="CR126" s="1044"/>
      <c r="CS126" s="1044"/>
      <c r="CT126" s="1044"/>
      <c r="CU126" s="1044"/>
      <c r="CV126" s="1044"/>
      <c r="CW126" s="1044"/>
      <c r="CX126" s="1044"/>
      <c r="CY126" s="1044"/>
      <c r="CZ126" s="1044"/>
      <c r="DA126" s="1044"/>
      <c r="DB126" s="1044"/>
      <c r="DC126" s="1044"/>
      <c r="DD126" s="1044"/>
      <c r="DE126" s="1044"/>
      <c r="DF126" s="1045"/>
      <c r="DG126" s="1013" t="s">
        <v>138</v>
      </c>
      <c r="DH126" s="1014"/>
      <c r="DI126" s="1014"/>
      <c r="DJ126" s="1014"/>
      <c r="DK126" s="1014"/>
      <c r="DL126" s="1014" t="s">
        <v>138</v>
      </c>
      <c r="DM126" s="1014"/>
      <c r="DN126" s="1014"/>
      <c r="DO126" s="1014"/>
      <c r="DP126" s="1014"/>
      <c r="DQ126" s="1014" t="s">
        <v>138</v>
      </c>
      <c r="DR126" s="1014"/>
      <c r="DS126" s="1014"/>
      <c r="DT126" s="1014"/>
      <c r="DU126" s="1014"/>
      <c r="DV126" s="1015" t="s">
        <v>138</v>
      </c>
      <c r="DW126" s="1015"/>
      <c r="DX126" s="1015"/>
      <c r="DY126" s="1015"/>
      <c r="DZ126" s="1016"/>
    </row>
    <row r="127" spans="1:130" s="247" customFormat="1" ht="26.25" customHeight="1" x14ac:dyDescent="0.15">
      <c r="A127" s="1154"/>
      <c r="B127" s="1042"/>
      <c r="C127" s="1096" t="s">
        <v>492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25</v>
      </c>
      <c r="AB127" s="1053"/>
      <c r="AC127" s="1053"/>
      <c r="AD127" s="1053"/>
      <c r="AE127" s="1054"/>
      <c r="AF127" s="1055">
        <v>9</v>
      </c>
      <c r="AG127" s="1053"/>
      <c r="AH127" s="1053"/>
      <c r="AI127" s="1053"/>
      <c r="AJ127" s="1054"/>
      <c r="AK127" s="1055">
        <v>2</v>
      </c>
      <c r="AL127" s="1053"/>
      <c r="AM127" s="1053"/>
      <c r="AN127" s="1053"/>
      <c r="AO127" s="1054"/>
      <c r="AP127" s="1056">
        <v>0</v>
      </c>
      <c r="AQ127" s="1057"/>
      <c r="AR127" s="1057"/>
      <c r="AS127" s="1057"/>
      <c r="AT127" s="1058"/>
      <c r="AU127" s="283"/>
      <c r="AV127" s="283"/>
      <c r="AW127" s="283"/>
      <c r="AX127" s="1126" t="s">
        <v>493</v>
      </c>
      <c r="AY127" s="1127"/>
      <c r="AZ127" s="1127"/>
      <c r="BA127" s="1127"/>
      <c r="BB127" s="1127"/>
      <c r="BC127" s="1127"/>
      <c r="BD127" s="1127"/>
      <c r="BE127" s="1128"/>
      <c r="BF127" s="1129" t="s">
        <v>494</v>
      </c>
      <c r="BG127" s="1127"/>
      <c r="BH127" s="1127"/>
      <c r="BI127" s="1127"/>
      <c r="BJ127" s="1127"/>
      <c r="BK127" s="1127"/>
      <c r="BL127" s="1128"/>
      <c r="BM127" s="1129" t="s">
        <v>495</v>
      </c>
      <c r="BN127" s="1127"/>
      <c r="BO127" s="1127"/>
      <c r="BP127" s="1127"/>
      <c r="BQ127" s="1127"/>
      <c r="BR127" s="1127"/>
      <c r="BS127" s="1128"/>
      <c r="BT127" s="1129" t="s">
        <v>496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497</v>
      </c>
      <c r="CQ127" s="1044"/>
      <c r="CR127" s="1044"/>
      <c r="CS127" s="1044"/>
      <c r="CT127" s="1044"/>
      <c r="CU127" s="1044"/>
      <c r="CV127" s="1044"/>
      <c r="CW127" s="1044"/>
      <c r="CX127" s="1044"/>
      <c r="CY127" s="1044"/>
      <c r="CZ127" s="1044"/>
      <c r="DA127" s="1044"/>
      <c r="DB127" s="1044"/>
      <c r="DC127" s="1044"/>
      <c r="DD127" s="1044"/>
      <c r="DE127" s="1044"/>
      <c r="DF127" s="1045"/>
      <c r="DG127" s="1013" t="s">
        <v>138</v>
      </c>
      <c r="DH127" s="1014"/>
      <c r="DI127" s="1014"/>
      <c r="DJ127" s="1014"/>
      <c r="DK127" s="1014"/>
      <c r="DL127" s="1014" t="s">
        <v>138</v>
      </c>
      <c r="DM127" s="1014"/>
      <c r="DN127" s="1014"/>
      <c r="DO127" s="1014"/>
      <c r="DP127" s="1014"/>
      <c r="DQ127" s="1014" t="s">
        <v>138</v>
      </c>
      <c r="DR127" s="1014"/>
      <c r="DS127" s="1014"/>
      <c r="DT127" s="1014"/>
      <c r="DU127" s="1014"/>
      <c r="DV127" s="1015" t="s">
        <v>138</v>
      </c>
      <c r="DW127" s="1015"/>
      <c r="DX127" s="1015"/>
      <c r="DY127" s="1015"/>
      <c r="DZ127" s="1016"/>
    </row>
    <row r="128" spans="1:130" s="247" customFormat="1" ht="26.25" customHeight="1" thickBot="1" x14ac:dyDescent="0.2">
      <c r="A128" s="1137" t="s">
        <v>498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499</v>
      </c>
      <c r="X128" s="1139"/>
      <c r="Y128" s="1139"/>
      <c r="Z128" s="1140"/>
      <c r="AA128" s="1141">
        <v>23725</v>
      </c>
      <c r="AB128" s="1142"/>
      <c r="AC128" s="1142"/>
      <c r="AD128" s="1142"/>
      <c r="AE128" s="1143"/>
      <c r="AF128" s="1144">
        <v>22486</v>
      </c>
      <c r="AG128" s="1142"/>
      <c r="AH128" s="1142"/>
      <c r="AI128" s="1142"/>
      <c r="AJ128" s="1143"/>
      <c r="AK128" s="1144">
        <v>18864</v>
      </c>
      <c r="AL128" s="1142"/>
      <c r="AM128" s="1142"/>
      <c r="AN128" s="1142"/>
      <c r="AO128" s="1143"/>
      <c r="AP128" s="1145"/>
      <c r="AQ128" s="1146"/>
      <c r="AR128" s="1146"/>
      <c r="AS128" s="1146"/>
      <c r="AT128" s="1147"/>
      <c r="AU128" s="283"/>
      <c r="AV128" s="283"/>
      <c r="AW128" s="283"/>
      <c r="AX128" s="982" t="s">
        <v>500</v>
      </c>
      <c r="AY128" s="983"/>
      <c r="AZ128" s="983"/>
      <c r="BA128" s="983"/>
      <c r="BB128" s="983"/>
      <c r="BC128" s="983"/>
      <c r="BD128" s="983"/>
      <c r="BE128" s="984"/>
      <c r="BF128" s="1148" t="s">
        <v>138</v>
      </c>
      <c r="BG128" s="1149"/>
      <c r="BH128" s="1149"/>
      <c r="BI128" s="1149"/>
      <c r="BJ128" s="1149"/>
      <c r="BK128" s="1149"/>
      <c r="BL128" s="1150"/>
      <c r="BM128" s="1148">
        <v>13.11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501</v>
      </c>
      <c r="CQ128" s="1131"/>
      <c r="CR128" s="1131"/>
      <c r="CS128" s="1131"/>
      <c r="CT128" s="1131"/>
      <c r="CU128" s="1131"/>
      <c r="CV128" s="1131"/>
      <c r="CW128" s="1131"/>
      <c r="CX128" s="1131"/>
      <c r="CY128" s="1131"/>
      <c r="CZ128" s="1131"/>
      <c r="DA128" s="1131"/>
      <c r="DB128" s="1131"/>
      <c r="DC128" s="1131"/>
      <c r="DD128" s="1131"/>
      <c r="DE128" s="1131"/>
      <c r="DF128" s="1132"/>
      <c r="DG128" s="1133">
        <v>12553</v>
      </c>
      <c r="DH128" s="1134"/>
      <c r="DI128" s="1134"/>
      <c r="DJ128" s="1134"/>
      <c r="DK128" s="1134"/>
      <c r="DL128" s="1134">
        <v>9269</v>
      </c>
      <c r="DM128" s="1134"/>
      <c r="DN128" s="1134"/>
      <c r="DO128" s="1134"/>
      <c r="DP128" s="1134"/>
      <c r="DQ128" s="1134">
        <v>10665</v>
      </c>
      <c r="DR128" s="1134"/>
      <c r="DS128" s="1134"/>
      <c r="DT128" s="1134"/>
      <c r="DU128" s="1134"/>
      <c r="DV128" s="1135">
        <v>0.1</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502</v>
      </c>
      <c r="X129" s="1168"/>
      <c r="Y129" s="1168"/>
      <c r="Z129" s="1169"/>
      <c r="AA129" s="1052">
        <v>11718743</v>
      </c>
      <c r="AB129" s="1053"/>
      <c r="AC129" s="1053"/>
      <c r="AD129" s="1053"/>
      <c r="AE129" s="1054"/>
      <c r="AF129" s="1055">
        <v>11664109</v>
      </c>
      <c r="AG129" s="1053"/>
      <c r="AH129" s="1053"/>
      <c r="AI129" s="1053"/>
      <c r="AJ129" s="1054"/>
      <c r="AK129" s="1055">
        <v>11572531</v>
      </c>
      <c r="AL129" s="1053"/>
      <c r="AM129" s="1053"/>
      <c r="AN129" s="1053"/>
      <c r="AO129" s="1054"/>
      <c r="AP129" s="1170"/>
      <c r="AQ129" s="1171"/>
      <c r="AR129" s="1171"/>
      <c r="AS129" s="1171"/>
      <c r="AT129" s="1172"/>
      <c r="AU129" s="285"/>
      <c r="AV129" s="285"/>
      <c r="AW129" s="285"/>
      <c r="AX129" s="1161" t="s">
        <v>503</v>
      </c>
      <c r="AY129" s="1044"/>
      <c r="AZ129" s="1044"/>
      <c r="BA129" s="1044"/>
      <c r="BB129" s="1044"/>
      <c r="BC129" s="1044"/>
      <c r="BD129" s="1044"/>
      <c r="BE129" s="1045"/>
      <c r="BF129" s="1162" t="s">
        <v>138</v>
      </c>
      <c r="BG129" s="1163"/>
      <c r="BH129" s="1163"/>
      <c r="BI129" s="1163"/>
      <c r="BJ129" s="1163"/>
      <c r="BK129" s="1163"/>
      <c r="BL129" s="1164"/>
      <c r="BM129" s="1162">
        <v>18.11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505</v>
      </c>
      <c r="X130" s="1168"/>
      <c r="Y130" s="1168"/>
      <c r="Z130" s="1169"/>
      <c r="AA130" s="1052">
        <v>1520033</v>
      </c>
      <c r="AB130" s="1053"/>
      <c r="AC130" s="1053"/>
      <c r="AD130" s="1053"/>
      <c r="AE130" s="1054"/>
      <c r="AF130" s="1055">
        <v>1477401</v>
      </c>
      <c r="AG130" s="1053"/>
      <c r="AH130" s="1053"/>
      <c r="AI130" s="1053"/>
      <c r="AJ130" s="1054"/>
      <c r="AK130" s="1055">
        <v>1428579</v>
      </c>
      <c r="AL130" s="1053"/>
      <c r="AM130" s="1053"/>
      <c r="AN130" s="1053"/>
      <c r="AO130" s="1054"/>
      <c r="AP130" s="1170"/>
      <c r="AQ130" s="1171"/>
      <c r="AR130" s="1171"/>
      <c r="AS130" s="1171"/>
      <c r="AT130" s="1172"/>
      <c r="AU130" s="285"/>
      <c r="AV130" s="285"/>
      <c r="AW130" s="285"/>
      <c r="AX130" s="1161" t="s">
        <v>506</v>
      </c>
      <c r="AY130" s="1044"/>
      <c r="AZ130" s="1044"/>
      <c r="BA130" s="1044"/>
      <c r="BB130" s="1044"/>
      <c r="BC130" s="1044"/>
      <c r="BD130" s="1044"/>
      <c r="BE130" s="1045"/>
      <c r="BF130" s="1198">
        <v>3.7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507</v>
      </c>
      <c r="X131" s="1206"/>
      <c r="Y131" s="1206"/>
      <c r="Z131" s="1207"/>
      <c r="AA131" s="1099">
        <v>10198710</v>
      </c>
      <c r="AB131" s="1078"/>
      <c r="AC131" s="1078"/>
      <c r="AD131" s="1078"/>
      <c r="AE131" s="1079"/>
      <c r="AF131" s="1077">
        <v>10186708</v>
      </c>
      <c r="AG131" s="1078"/>
      <c r="AH131" s="1078"/>
      <c r="AI131" s="1078"/>
      <c r="AJ131" s="1079"/>
      <c r="AK131" s="1077">
        <v>10143952</v>
      </c>
      <c r="AL131" s="1078"/>
      <c r="AM131" s="1078"/>
      <c r="AN131" s="1078"/>
      <c r="AO131" s="1079"/>
      <c r="AP131" s="1208"/>
      <c r="AQ131" s="1209"/>
      <c r="AR131" s="1209"/>
      <c r="AS131" s="1209"/>
      <c r="AT131" s="1210"/>
      <c r="AU131" s="285"/>
      <c r="AV131" s="285"/>
      <c r="AW131" s="285"/>
      <c r="AX131" s="1180" t="s">
        <v>508</v>
      </c>
      <c r="AY131" s="1131"/>
      <c r="AZ131" s="1131"/>
      <c r="BA131" s="1131"/>
      <c r="BB131" s="1131"/>
      <c r="BC131" s="1131"/>
      <c r="BD131" s="1131"/>
      <c r="BE131" s="1132"/>
      <c r="BF131" s="1181" t="s">
        <v>138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510</v>
      </c>
      <c r="W132" s="1191"/>
      <c r="X132" s="1191"/>
      <c r="Y132" s="1191"/>
      <c r="Z132" s="1192"/>
      <c r="AA132" s="1193">
        <v>3.5702554540000002</v>
      </c>
      <c r="AB132" s="1194"/>
      <c r="AC132" s="1194"/>
      <c r="AD132" s="1194"/>
      <c r="AE132" s="1195"/>
      <c r="AF132" s="1196">
        <v>3.736506436</v>
      </c>
      <c r="AG132" s="1194"/>
      <c r="AH132" s="1194"/>
      <c r="AI132" s="1194"/>
      <c r="AJ132" s="1195"/>
      <c r="AK132" s="1196">
        <v>3.959561323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511</v>
      </c>
      <c r="W133" s="1174"/>
      <c r="X133" s="1174"/>
      <c r="Y133" s="1174"/>
      <c r="Z133" s="1175"/>
      <c r="AA133" s="1176">
        <v>3.9</v>
      </c>
      <c r="AB133" s="1177"/>
      <c r="AC133" s="1177"/>
      <c r="AD133" s="1177"/>
      <c r="AE133" s="1178"/>
      <c r="AF133" s="1176">
        <v>3.8</v>
      </c>
      <c r="AG133" s="1177"/>
      <c r="AH133" s="1177"/>
      <c r="AI133" s="1177"/>
      <c r="AJ133" s="1178"/>
      <c r="AK133" s="1176">
        <v>3.7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gwuJ5KmHZfeZZLh9Qoc/pzT1y6dRPxM15p2qZs0xm1E654PEGHR2xPq6aQZ/TzzIcguBpYEfDDVf24jzlTnnQ==" saltValue="2E4RtQwRogyId6Zb2V7+M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40" zoomScaleNormal="85" zoomScaleSheetLayoutView="4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ZeTomwd6k6OT8UQRTM+2JQECVcXUuOkc36RoJqrlah+BkNltZh5XJWfgFNzW/Jxyge4AzzPLf1fd601RVnGSg==" saltValue="SGmAE4Pdv0dBamEJfIUH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ighfjDxKlqP0xLTSJC+eGxcO75mgXeSboQAQ3HDp60mwEalCHK5kzXvPduLdzhsLGRahmCUnse5pNDXzFkh1g==" saltValue="WuE9g/6/4XpNtr3hi/D/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520</v>
      </c>
      <c r="AL9" s="1217"/>
      <c r="AM9" s="1217"/>
      <c r="AN9" s="1218"/>
      <c r="AO9" s="313">
        <v>2983517</v>
      </c>
      <c r="AP9" s="313">
        <v>59252</v>
      </c>
      <c r="AQ9" s="314">
        <v>63299</v>
      </c>
      <c r="AR9" s="315">
        <v>-6.4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521</v>
      </c>
      <c r="AL10" s="1217"/>
      <c r="AM10" s="1217"/>
      <c r="AN10" s="1218"/>
      <c r="AO10" s="316">
        <v>241398</v>
      </c>
      <c r="AP10" s="316">
        <v>4794</v>
      </c>
      <c r="AQ10" s="317">
        <v>6012</v>
      </c>
      <c r="AR10" s="318">
        <v>-20.3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522</v>
      </c>
      <c r="AL11" s="1217"/>
      <c r="AM11" s="1217"/>
      <c r="AN11" s="1218"/>
      <c r="AO11" s="316">
        <v>5336</v>
      </c>
      <c r="AP11" s="316">
        <v>106</v>
      </c>
      <c r="AQ11" s="317">
        <v>6006</v>
      </c>
      <c r="AR11" s="318">
        <v>-98.2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523</v>
      </c>
      <c r="AL12" s="1217"/>
      <c r="AM12" s="1217"/>
      <c r="AN12" s="1218"/>
      <c r="AO12" s="316" t="s">
        <v>524</v>
      </c>
      <c r="AP12" s="316" t="s">
        <v>524</v>
      </c>
      <c r="AQ12" s="317">
        <v>1513</v>
      </c>
      <c r="AR12" s="318" t="s">
        <v>524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525</v>
      </c>
      <c r="AL13" s="1217"/>
      <c r="AM13" s="1217"/>
      <c r="AN13" s="1218"/>
      <c r="AO13" s="316" t="s">
        <v>524</v>
      </c>
      <c r="AP13" s="316" t="s">
        <v>524</v>
      </c>
      <c r="AQ13" s="317">
        <v>6</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526</v>
      </c>
      <c r="AL14" s="1217"/>
      <c r="AM14" s="1217"/>
      <c r="AN14" s="1218"/>
      <c r="AO14" s="316">
        <v>154125</v>
      </c>
      <c r="AP14" s="316">
        <v>3061</v>
      </c>
      <c r="AQ14" s="317">
        <v>2299</v>
      </c>
      <c r="AR14" s="318">
        <v>33.1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527</v>
      </c>
      <c r="AL15" s="1217"/>
      <c r="AM15" s="1217"/>
      <c r="AN15" s="1218"/>
      <c r="AO15" s="316">
        <v>50193</v>
      </c>
      <c r="AP15" s="316">
        <v>997</v>
      </c>
      <c r="AQ15" s="317">
        <v>1728</v>
      </c>
      <c r="AR15" s="318">
        <v>-42.3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528</v>
      </c>
      <c r="AL16" s="1220"/>
      <c r="AM16" s="1220"/>
      <c r="AN16" s="1221"/>
      <c r="AO16" s="316">
        <v>-227345</v>
      </c>
      <c r="AP16" s="316">
        <v>-4515</v>
      </c>
      <c r="AQ16" s="317">
        <v>-4986</v>
      </c>
      <c r="AR16" s="318">
        <v>-9.4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3207224</v>
      </c>
      <c r="AP17" s="316">
        <v>63695</v>
      </c>
      <c r="AQ17" s="317">
        <v>75877</v>
      </c>
      <c r="AR17" s="318">
        <v>-16.100000000000001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533</v>
      </c>
      <c r="AL21" s="1212"/>
      <c r="AM21" s="1212"/>
      <c r="AN21" s="1213"/>
      <c r="AO21" s="328">
        <v>6.85</v>
      </c>
      <c r="AP21" s="329">
        <v>7.41</v>
      </c>
      <c r="AQ21" s="330">
        <v>-0.56000000000000005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534</v>
      </c>
      <c r="AL22" s="1212"/>
      <c r="AM22" s="1212"/>
      <c r="AN22" s="1213"/>
      <c r="AO22" s="333">
        <v>95.6</v>
      </c>
      <c r="AP22" s="334">
        <v>98.4</v>
      </c>
      <c r="AQ22" s="335">
        <v>-2.8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538</v>
      </c>
      <c r="AL32" s="1228"/>
      <c r="AM32" s="1228"/>
      <c r="AN32" s="1229"/>
      <c r="AO32" s="343">
        <v>1336055</v>
      </c>
      <c r="AP32" s="343">
        <v>26534</v>
      </c>
      <c r="AQ32" s="344">
        <v>39476</v>
      </c>
      <c r="AR32" s="345">
        <v>-32.799999999999997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539</v>
      </c>
      <c r="AL33" s="1228"/>
      <c r="AM33" s="1228"/>
      <c r="AN33" s="1229"/>
      <c r="AO33" s="343" t="s">
        <v>524</v>
      </c>
      <c r="AP33" s="343" t="s">
        <v>524</v>
      </c>
      <c r="AQ33" s="344" t="s">
        <v>524</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540</v>
      </c>
      <c r="AL34" s="1228"/>
      <c r="AM34" s="1228"/>
      <c r="AN34" s="1229"/>
      <c r="AO34" s="343" t="s">
        <v>524</v>
      </c>
      <c r="AP34" s="343" t="s">
        <v>524</v>
      </c>
      <c r="AQ34" s="344">
        <v>57</v>
      </c>
      <c r="AR34" s="345" t="s">
        <v>524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541</v>
      </c>
      <c r="AL35" s="1228"/>
      <c r="AM35" s="1228"/>
      <c r="AN35" s="1229"/>
      <c r="AO35" s="343">
        <v>444149</v>
      </c>
      <c r="AP35" s="343">
        <v>8821</v>
      </c>
      <c r="AQ35" s="344">
        <v>13586</v>
      </c>
      <c r="AR35" s="345">
        <v>-35.1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542</v>
      </c>
      <c r="AL36" s="1228"/>
      <c r="AM36" s="1228"/>
      <c r="AN36" s="1229"/>
      <c r="AO36" s="343">
        <v>68759</v>
      </c>
      <c r="AP36" s="343">
        <v>1366</v>
      </c>
      <c r="AQ36" s="344">
        <v>1761</v>
      </c>
      <c r="AR36" s="345">
        <v>-22.4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543</v>
      </c>
      <c r="AL37" s="1228"/>
      <c r="AM37" s="1228"/>
      <c r="AN37" s="1229"/>
      <c r="AO37" s="343">
        <v>136</v>
      </c>
      <c r="AP37" s="343">
        <v>3</v>
      </c>
      <c r="AQ37" s="344">
        <v>609</v>
      </c>
      <c r="AR37" s="345">
        <v>-99.5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544</v>
      </c>
      <c r="AL38" s="1231"/>
      <c r="AM38" s="1231"/>
      <c r="AN38" s="1232"/>
      <c r="AO38" s="346" t="s">
        <v>524</v>
      </c>
      <c r="AP38" s="346" t="s">
        <v>524</v>
      </c>
      <c r="AQ38" s="347">
        <v>1</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545</v>
      </c>
      <c r="AL39" s="1231"/>
      <c r="AM39" s="1231"/>
      <c r="AN39" s="1232"/>
      <c r="AO39" s="343">
        <v>-18864</v>
      </c>
      <c r="AP39" s="343">
        <v>-375</v>
      </c>
      <c r="AQ39" s="344">
        <v>-5546</v>
      </c>
      <c r="AR39" s="345">
        <v>-93.2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546</v>
      </c>
      <c r="AL40" s="1228"/>
      <c r="AM40" s="1228"/>
      <c r="AN40" s="1229"/>
      <c r="AO40" s="343">
        <v>-1428579</v>
      </c>
      <c r="AP40" s="343">
        <v>-28371</v>
      </c>
      <c r="AQ40" s="344">
        <v>-36890</v>
      </c>
      <c r="AR40" s="345">
        <v>-23.1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401656</v>
      </c>
      <c r="AP41" s="343">
        <v>7977</v>
      </c>
      <c r="AQ41" s="344">
        <v>13053</v>
      </c>
      <c r="AR41" s="345">
        <v>-38.9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515</v>
      </c>
      <c r="AN49" s="1224" t="s">
        <v>550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2792764</v>
      </c>
      <c r="AN51" s="365">
        <v>53908</v>
      </c>
      <c r="AO51" s="366">
        <v>20.5</v>
      </c>
      <c r="AP51" s="367">
        <v>54227</v>
      </c>
      <c r="AQ51" s="368">
        <v>-18.2</v>
      </c>
      <c r="AR51" s="369">
        <v>38.700000000000003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1265070</v>
      </c>
      <c r="AN52" s="373">
        <v>24419</v>
      </c>
      <c r="AO52" s="374">
        <v>-16.2</v>
      </c>
      <c r="AP52" s="375">
        <v>29694</v>
      </c>
      <c r="AQ52" s="376">
        <v>-6.7</v>
      </c>
      <c r="AR52" s="377">
        <v>-9.5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1652857</v>
      </c>
      <c r="AN53" s="365">
        <v>31977</v>
      </c>
      <c r="AO53" s="366">
        <v>-40.700000000000003</v>
      </c>
      <c r="AP53" s="367">
        <v>57295</v>
      </c>
      <c r="AQ53" s="368">
        <v>5.7</v>
      </c>
      <c r="AR53" s="369">
        <v>-46.4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1095527</v>
      </c>
      <c r="AN54" s="373">
        <v>21195</v>
      </c>
      <c r="AO54" s="374">
        <v>-13.2</v>
      </c>
      <c r="AP54" s="375">
        <v>32771</v>
      </c>
      <c r="AQ54" s="376">
        <v>10.4</v>
      </c>
      <c r="AR54" s="377">
        <v>-23.6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1930804</v>
      </c>
      <c r="AN55" s="365">
        <v>37675</v>
      </c>
      <c r="AO55" s="366">
        <v>17.8</v>
      </c>
      <c r="AP55" s="367">
        <v>54110</v>
      </c>
      <c r="AQ55" s="368">
        <v>-5.6</v>
      </c>
      <c r="AR55" s="369">
        <v>23.4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1391266</v>
      </c>
      <c r="AN56" s="373">
        <v>27147</v>
      </c>
      <c r="AO56" s="374">
        <v>28.1</v>
      </c>
      <c r="AP56" s="375">
        <v>30620</v>
      </c>
      <c r="AQ56" s="376">
        <v>-6.6</v>
      </c>
      <c r="AR56" s="377">
        <v>34.700000000000003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1743586</v>
      </c>
      <c r="AN57" s="365">
        <v>34325</v>
      </c>
      <c r="AO57" s="366">
        <v>-8.9</v>
      </c>
      <c r="AP57" s="367">
        <v>54684</v>
      </c>
      <c r="AQ57" s="368">
        <v>1.1000000000000001</v>
      </c>
      <c r="AR57" s="369">
        <v>-10</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1248042</v>
      </c>
      <c r="AN58" s="373">
        <v>24569</v>
      </c>
      <c r="AO58" s="374">
        <v>-9.5</v>
      </c>
      <c r="AP58" s="375">
        <v>32829</v>
      </c>
      <c r="AQ58" s="376">
        <v>7.2</v>
      </c>
      <c r="AR58" s="377">
        <v>-16.7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2426156</v>
      </c>
      <c r="AN59" s="365">
        <v>48183</v>
      </c>
      <c r="AO59" s="366">
        <v>40.4</v>
      </c>
      <c r="AP59" s="367">
        <v>62383</v>
      </c>
      <c r="AQ59" s="368">
        <v>14.1</v>
      </c>
      <c r="AR59" s="369">
        <v>26.3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1982185</v>
      </c>
      <c r="AN60" s="373">
        <v>39366</v>
      </c>
      <c r="AO60" s="374">
        <v>60.2</v>
      </c>
      <c r="AP60" s="375">
        <v>35325</v>
      </c>
      <c r="AQ60" s="376">
        <v>7.6</v>
      </c>
      <c r="AR60" s="377">
        <v>52.6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2109233</v>
      </c>
      <c r="AN61" s="380">
        <v>41214</v>
      </c>
      <c r="AO61" s="381">
        <v>5.8</v>
      </c>
      <c r="AP61" s="382">
        <v>56540</v>
      </c>
      <c r="AQ61" s="383">
        <v>-0.6</v>
      </c>
      <c r="AR61" s="369">
        <v>6.4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1396418</v>
      </c>
      <c r="AN62" s="373">
        <v>27339</v>
      </c>
      <c r="AO62" s="374">
        <v>9.9</v>
      </c>
      <c r="AP62" s="375">
        <v>32248</v>
      </c>
      <c r="AQ62" s="376">
        <v>2.4</v>
      </c>
      <c r="AR62" s="377">
        <v>7.5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nsT4po90yT/DosVILgBF9HlHy33XxZdX109z1dZqT/ly0OGJT2NcUETXcLskedyn6maUJwPfddkCs4z9cPzaA==" saltValue="a1JrDjuzJWShg2VE6qgk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B4otIYuk4xhT7I0yTT8PweQNaFuG/8/AnHfdpluKbudAEPwtvzLa1NeTXHTZlSk8ZkoEPSqjrJVtRiIRxxefOg==" saltValue="zgHZas776vEMmH0Nvvft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7au9nTNBMR/fuFsaVQ5kiAc/TfVSNG4ZOQFAabW9m7jTXkRui+Nov0/nsh0jebR/KOVjINVoYpKnBnw9cgodow==" saltValue="IB64xWmW74vqSjrO/dEE1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6" t="s">
        <v>3</v>
      </c>
      <c r="D47" s="1236"/>
      <c r="E47" s="1237"/>
      <c r="F47" s="11">
        <v>77.459999999999994</v>
      </c>
      <c r="G47" s="12">
        <v>76.92</v>
      </c>
      <c r="H47" s="12">
        <v>73.599999999999994</v>
      </c>
      <c r="I47" s="12">
        <v>69.790000000000006</v>
      </c>
      <c r="J47" s="13">
        <v>65.89</v>
      </c>
    </row>
    <row r="48" spans="2:10" ht="57.75" customHeight="1" x14ac:dyDescent="0.15">
      <c r="B48" s="14"/>
      <c r="C48" s="1238" t="s">
        <v>4</v>
      </c>
      <c r="D48" s="1238"/>
      <c r="E48" s="1239"/>
      <c r="F48" s="15">
        <v>6.44</v>
      </c>
      <c r="G48" s="16">
        <v>10.47</v>
      </c>
      <c r="H48" s="16">
        <v>8.1</v>
      </c>
      <c r="I48" s="16">
        <v>8.8000000000000007</v>
      </c>
      <c r="J48" s="17">
        <v>7.92</v>
      </c>
    </row>
    <row r="49" spans="2:10" ht="57.75" customHeight="1" thickBot="1" x14ac:dyDescent="0.2">
      <c r="B49" s="18"/>
      <c r="C49" s="1240" t="s">
        <v>5</v>
      </c>
      <c r="D49" s="1240"/>
      <c r="E49" s="1241"/>
      <c r="F49" s="19">
        <v>1.1499999999999999</v>
      </c>
      <c r="G49" s="20" t="s">
        <v>571</v>
      </c>
      <c r="H49" s="20" t="s">
        <v>572</v>
      </c>
      <c r="I49" s="20" t="s">
        <v>573</v>
      </c>
      <c r="J49" s="21" t="s">
        <v>574</v>
      </c>
    </row>
    <row r="50" spans="2:10" ht="13.5" customHeight="1" x14ac:dyDescent="0.15"/>
  </sheetData>
  <sheetProtection algorithmName="SHA-512" hashValue="rPH8JNA9YvDV76l2hg9ZUmi4rnulwrODzCNqcQ1aeoATEADHqGmkDsvktlVgz/xL751WzgNcMTc7/I5IRkcoDg==" saltValue="B13mi60jmKCM7hLAofqN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
  <cp:keywords/>
  <dc:description/>
  <cp:lastModifiedBy> </cp:lastModifiedBy>
  <cp:lastPrinted>2021-10-13T01:46:13Z</cp:lastPrinted>
  <dcterms:created xsi:type="dcterms:W3CDTF">2021-02-05T01:36:08Z</dcterms:created>
  <dcterms:modified xsi:type="dcterms:W3CDTF">2021-10-13T01:51:14Z</dcterms:modified>
  <cp:category/>
</cp:coreProperties>
</file>