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6.23\財政係\03・決算統計\R02\55_財政状況資料集\210910財政状況資料集の作成(2回目)\03_市町村回答\"/>
    </mc:Choice>
  </mc:AlternateContent>
  <xr:revisionPtr revIDLastSave="0" documentId="13_ncr:1_{48DAE1D9-B3F2-4EE1-A08D-5A477FAC9DA7}" xr6:coauthVersionLast="36" xr6:coauthVersionMax="36" xr10:uidLastSave="{00000000-0000-0000-0000-000000000000}"/>
  <bookViews>
    <workbookView xWindow="0" yWindow="0" windowWidth="19200" windowHeight="6140" firstSheet="8"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c r="BE35" i="10" s="1"/>
  <c r="BE36" i="10" s="1"/>
  <c r="BW34" i="10" l="1"/>
  <c r="BW35" i="10" s="1"/>
  <c r="BW36" i="10" s="1"/>
  <c r="BW37" i="10" s="1"/>
  <c r="BW38" i="10" s="1"/>
  <c r="CO34" i="10" l="1"/>
</calcChain>
</file>

<file path=xl/sharedStrings.xml><?xml version="1.0" encoding="utf-8"?>
<sst xmlns="http://schemas.openxmlformats.org/spreadsheetml/2006/main" count="1136" uniqueCount="601">
  <si>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</si>
  <si>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</si>
  <si>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</si>
  <si>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</si>
  <si>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</si>
  <si>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</si>
  <si>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</si>
  <si>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</si>
  <si>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</si>
  <si>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</si>
  <si>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</si>
  <si>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</si>
  <si>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</si>
  <si>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</si>
  <si>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</si>
  <si>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</si>
  <si>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</si>
  <si>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</si>
  <si>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</si>
  <si>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</si>
  <si>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</si>
  <si>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</si>
  <si>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</si>
  <si>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</si>
  <si>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</si>
  <si>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</si>
  <si>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</si>
  <si>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</si>
  <si>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</si>
  <si>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</si>
  <si>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</si>
  <si>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</si>
  <si>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</si>
  <si>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</si>
  <si>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</si>
  <si>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</si>
  <si>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</si>
  <si>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</si>
  <si>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</si>
  <si>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</si>
  <si>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</si>
  <si>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</si>
  <si>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</si>
  <si>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</si>
  <si>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</si>
  <si>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</si>
  <si>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</si>
  <si>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</si>
  <si>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</si>
  <si>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</si>
  <si>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</si>
  <si>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</si>
  <si>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</si>
  <si>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</si>
  <si>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</si>
  <si>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</si>
  <si>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</si>
  <si>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</si>
  <si>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</si>
  <si>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</si>
  <si>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</si>
  <si>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</si>
  <si>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</si>
  <si>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</si>
  <si>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</si>
  <si>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</si>
  <si>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</si>
  <si>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</si>
  <si>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</si>
  <si>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</si>
  <si>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</si>
  <si>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</si>
  <si>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</si>
  <si>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</si>
  <si>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</si>
  <si>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</si>
  <si>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</si>
  <si>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</si>
  <si>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</si>
  <si>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</si>
  <si>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</si>
  <si>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</si>
  <si>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</si>
  <si>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</si>
  <si>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</si>
  <si>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</si>
  <si>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</si>
  <si>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</si>
  <si>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</si>
  <si>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</si>
  <si>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</si>
  <si>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</si>
  <si>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</si>
  <si>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</si>
  <si>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</si>
  <si>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</si>
  <si>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</si>
  <si>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</si>
  <si>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</si>
  <si>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</si>
  <si>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</si>
  <si>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</si>
  <si>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</si>
  <si>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</si>
  <si>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</si>
  <si>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</si>
  <si>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</si>
  <si>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</si>
  <si>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</si>
  <si>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</si>
  <si>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</si>
  <si>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</si>
  <si>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</si>
  <si>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</si>
  <si>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</si>
  <si>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</si>
  <si>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</si>
  <si>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</si>
  <si>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</si>
  <si>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</si>
  <si>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</si>
  <si>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</si>
  <si>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</si>
  <si>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</si>
  <si>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</si>
  <si>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</si>
  <si>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</si>
  <si>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</si>
  <si>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</si>
  <si>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</si>
  <si>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</si>
  <si>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</si>
  <si>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</si>
  <si>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</si>
  <si>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</si>
  <si>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</si>
  <si>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</si>
  <si>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</si>
  <si>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</si>
  <si>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</si>
  <si>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</si>
  <si>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</si>
  <si>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</si>
  <si>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</si>
  <si>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</si>
  <si>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</si>
  <si>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</si>
  <si>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</si>
  <si>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</si>
  <si>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</si>
  <si>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</si>
  <si>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農業集落排水事業特別会計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</si>
  <si>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</si>
  <si>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</si>
  <si>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</si>
  <si>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</si>
  <si>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</si>
  <si>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</si>
  <si>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</si>
  <si>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</si>
  <si>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</si>
  <si>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</si>
  <si>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</si>
  <si>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</si>
  <si>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</si>
  <si>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</si>
  <si>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</si>
  <si>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</si>
  <si>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</si>
  <si>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</si>
  <si>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</si>
  <si>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</si>
  <si>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</si>
  <si>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</si>
  <si>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</si>
  <si>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</si>
  <si>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</si>
  <si>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</si>
  <si>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</si>
  <si>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</si>
  <si>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</si>
  <si>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</si>
  <si>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</si>
  <si>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</si>
  <si>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</si>
  <si>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</si>
  <si>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</si>
  <si>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</si>
  <si>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</si>
  <si>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</si>
  <si>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</si>
  <si>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</si>
  <si>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</si>
  <si>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</si>
  <si>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</si>
  <si>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</si>
  <si>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</si>
  <si>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</si>
  <si>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</si>
  <si>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</si>
  <si>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</si>
  <si>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</si>
  <si>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</si>
  <si>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</si>
  <si>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</si>
  <si>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</si>
  <si>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</si>
  <si>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</si>
  <si>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</si>
  <si>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</si>
  <si>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群馬県榛東村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</si>
  <si>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</si>
  <si>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</si>
  <si>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</si>
  <si>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</si>
  <si>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</si>
  <si>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</si>
  <si>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</si>
  <si>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</si>
  <si>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</si>
  <si>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</si>
  <si>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</si>
  <si>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</si>
  <si>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</si>
  <si>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</si>
  <si>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</si>
  <si>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</si>
  <si>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</si>
  <si>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</si>
  <si>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</si>
  <si>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</si>
  <si>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</si>
  <si>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</si>
  <si>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</si>
  <si>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</si>
  <si>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</si>
  <si>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</si>
  <si>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</si>
  <si>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</si>
  <si>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</si>
  <si>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</si>
  <si>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</si>
  <si>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</si>
  <si>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</si>
  <si>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</si>
  <si>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</si>
  <si>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</si>
  <si>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</si>
  <si>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</si>
  <si>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</si>
  <si>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</si>
  <si>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</si>
  <si>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</si>
  <si>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</si>
  <si>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</si>
  <si>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</si>
  <si>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</si>
  <si>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</si>
  <si>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</si>
  <si>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</si>
  <si>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</si>
  <si>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</si>
  <si>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</si>
  <si>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</si>
  <si>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</si>
  <si>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</si>
  <si>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</si>
  <si>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</si>
  <si>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</si>
  <si>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</si>
  <si>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</si>
  <si>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</si>
  <si>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</si>
  <si>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</si>
  <si>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</si>
  <si>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</si>
  <si>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</si>
  <si>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</si>
  <si>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</si>
  <si>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</si>
  <si>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</si>
  <si>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</si>
  <si>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</si>
  <si>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</si>
  <si>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</si>
  <si>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</si>
  <si>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</si>
  <si>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</si>
  <si>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</si>
  <si>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</si>
  <si>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</si>
  <si>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</si>
  <si>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</si>
  <si>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</si>
  <si>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</si>
  <si>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</si>
  <si>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</si>
  <si>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</si>
  <si>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</si>
  <si>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</si>
  <si>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</si>
  <si>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</si>
  <si>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</si>
  <si>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</si>
  <si>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</si>
  <si>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</si>
  <si>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</si>
  <si>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</si>
  <si>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</si>
  <si>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</si>
  <si>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</si>
  <si>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</si>
  <si>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</si>
  <si>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</si>
  <si>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</si>
  <si>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</si>
  <si>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</si>
  <si>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</si>
  <si>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</si>
  <si>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</si>
  <si>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</si>
  <si>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</si>
  <si>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</si>
  <si>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</si>
  <si>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</si>
  <si>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</si>
  <si>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</si>
  <si>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</si>
  <si>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</si>
  <si>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</si>
  <si>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</si>
  <si>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</si>
  <si>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</si>
  <si>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</si>
  <si>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</si>
  <si>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</si>
  <si>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</si>
  <si>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</si>
  <si>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</si>
  <si>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</si>
  <si>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</si>
  <si>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</si>
  <si>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</si>
  <si>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</si>
  <si>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</si>
  <si>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</si>
  <si>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</si>
  <si>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</si>
  <si>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</si>
  <si>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</si>
  <si>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</si>
  <si>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</si>
  <si>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</si>
  <si>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</si>
  <si>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</si>
  <si>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</si>
  <si>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</si>
  <si>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</si>
  <si>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</si>
  <si>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</si>
  <si>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</si>
  <si>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</si>
  <si>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</si>
  <si>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</si>
  <si>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群馬県榛東村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</si>
  <si>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</si>
  <si>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</si>
  <si>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</si>
  <si>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</si>
  <si>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</si>
  <si>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</si>
  <si>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</si>
  <si>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</si>
  <si>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</si>
  <si>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</si>
  <si>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</si>
  <si>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</si>
  <si>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</si>
  <si>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</si>
  <si>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</si>
  <si>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</si>
  <si>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</si>
  <si>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</si>
  <si>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</si>
  <si>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</si>
  <si>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</si>
  <si>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</si>
  <si>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</si>
  <si>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</si>
  <si>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</si>
  <si>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</si>
  <si>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</si>
  <si>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</si>
  <si>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</si>
  <si>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</si>
  <si>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</si>
  <si>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</si>
  <si>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</si>
  <si>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</si>
  <si>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</si>
  <si>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</si>
  <si>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</si>
  <si>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</si>
  <si>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</si>
  <si>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</si>
  <si>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</si>
  <si>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</si>
  <si>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</si>
  <si>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</si>
  <si>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</si>
  <si>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</si>
  <si>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</si>
  <si>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</si>
  <si>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</si>
  <si>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</si>
  <si>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</si>
  <si>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</si>
  <si>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</si>
  <si>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</si>
  <si>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</si>
  <si>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</si>
  <si>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</si>
  <si>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</si>
  <si>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</si>
  <si>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</si>
  <si>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</si>
  <si>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</si>
  <si>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</si>
  <si>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</si>
  <si>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</si>
  <si>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</si>
  <si>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</si>
  <si>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</si>
  <si>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</si>
  <si>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</si>
  <si>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</si>
  <si>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</si>
  <si>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</si>
  <si>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</si>
  <si>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</si>
  <si>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</si>
  <si>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</si>
  <si>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</si>
  <si>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</si>
  <si>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</si>
  <si>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</si>
  <si>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</si>
  <si>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</si>
  <si>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</si>
  <si>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</si>
  <si>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</si>
  <si>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</si>
  <si>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</si>
  <si>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</si>
  <si>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</si>
  <si>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</si>
  <si>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</si>
  <si>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</si>
  <si>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</si>
  <si>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</si>
  <si>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</si>
  <si>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</si>
  <si>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</si>
  <si>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</si>
  <si>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</si>
  <si>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</si>
  <si>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</si>
  <si>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</si>
  <si>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</si>
  <si>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</si>
  <si>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</si>
  <si>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</si>
  <si>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</si>
  <si>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</si>
  <si>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</si>
  <si>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</si>
  <si>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</si>
  <si>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</si>
  <si>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</si>
  <si>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</si>
  <si>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</si>
  <si>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</si>
  <si>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</si>
  <si>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</si>
  <si>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</si>
  <si>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</si>
  <si>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</si>
  <si>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</si>
  <si>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</si>
  <si>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</si>
  <si>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</si>
  <si>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</si>
  <si>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</si>
  <si>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</si>
  <si>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</si>
  <si>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</si>
  <si>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</si>
  <si>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</si>
  <si>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</si>
  <si>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</si>
  <si>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</si>
  <si>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</si>
  <si>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</si>
  <si>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</si>
  <si>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</si>
  <si>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</si>
  <si>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</si>
  <si>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</si>
  <si>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</si>
  <si>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</si>
  <si>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</si>
  <si>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</si>
  <si>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</si>
  <si>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</si>
  <si>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</si>
  <si>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</si>
  <si>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</si>
  <si>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</si>
  <si>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</si>
  <si>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</si>
  <si>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</si>
  <si>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</si>
  <si>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</si>
  <si>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</si>
  <si>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</si>
  <si>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</si>
  <si>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</si>
  <si>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</si>
  <si>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</si>
  <si>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</si>
  <si>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</si>
  <si>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</si>
  <si>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</si>
  <si>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</si>
  <si>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</si>
  <si>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</si>
  <si>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</si>
  <si>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</si>
  <si>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</si>
  <si>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</si>
  <si>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</si>
  <si>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</si>
  <si>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</si>
  <si>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</si>
  <si>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</si>
  <si>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</si>
  <si>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</si>
  <si>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</si>
  <si>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</si>
  <si>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</si>
  <si>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t>
  </si>
  <si>
    <t>▲ 0.28</t>
  </si>
  <si>
    <t>農業集落排水事業特別会計</t>
  </si>
  <si>
    <t>▲ 0.03</t>
  </si>
  <si>
    <t>上水道事業会計</t>
  </si>
  <si>
    <t>一般会計</t>
  </si>
  <si>
    <t>国民健康保険特別会計</t>
  </si>
  <si>
    <t>介護保険特別会計</t>
  </si>
  <si>
    <t>住宅新築資金等貸付特別会計</t>
  </si>
  <si>
    <t>学校給食事業特別会計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</si>
  <si>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</si>
  <si>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</si>
  <si>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</si>
  <si>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</si>
  <si>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</si>
  <si>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</si>
  <si>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</si>
  <si>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</si>
  <si>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</si>
  <si>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</si>
  <si>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</si>
  <si>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</si>
  <si>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</si>
  <si>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</si>
  <si>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</si>
  <si>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</si>
  <si>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</si>
  <si>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</si>
  <si>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</si>
  <si>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榛東村土地開発公社</t>
    <rPh sb="0" eb="3">
      <t>シントウムラ</t>
    </rPh>
    <rPh sb="3" eb="5">
      <t>トチ</t>
    </rPh>
    <rPh sb="5" eb="7">
      <t>カイハツ</t>
    </rPh>
    <rPh sb="7" eb="9">
      <t>コウシャ</t>
    </rPh>
    <phoneticPr fontId="2"/>
  </si>
  <si>
    <t>-</t>
    <phoneticPr fontId="2"/>
  </si>
  <si>
    <t>-</t>
    <phoneticPr fontId="2"/>
  </si>
  <si>
    <t>-</t>
    <phoneticPr fontId="2"/>
  </si>
  <si>
    <t>農業用水維持管理基金</t>
    <rPh sb="0" eb="2">
      <t>ノウギョウ</t>
    </rPh>
    <rPh sb="2" eb="4">
      <t>ヨウスイ</t>
    </rPh>
    <rPh sb="4" eb="6">
      <t>イジ</t>
    </rPh>
    <rPh sb="6" eb="8">
      <t>カンリ</t>
    </rPh>
    <rPh sb="8" eb="10">
      <t>キキン</t>
    </rPh>
    <phoneticPr fontId="12"/>
  </si>
  <si>
    <t>教育施設整備基金</t>
    <rPh sb="0" eb="2">
      <t>キョウイク</t>
    </rPh>
    <rPh sb="2" eb="4">
      <t>シセツ</t>
    </rPh>
    <rPh sb="4" eb="6">
      <t>セイビ</t>
    </rPh>
    <rPh sb="6" eb="8">
      <t>キキン</t>
    </rPh>
    <phoneticPr fontId="12"/>
  </si>
  <si>
    <t>社会福祉施設整備基金</t>
    <rPh sb="0" eb="2">
      <t>シャカイ</t>
    </rPh>
    <rPh sb="2" eb="4">
      <t>フクシ</t>
    </rPh>
    <rPh sb="4" eb="6">
      <t>シセツ</t>
    </rPh>
    <rPh sb="6" eb="8">
      <t>セイビ</t>
    </rPh>
    <rPh sb="8" eb="10">
      <t>キキン</t>
    </rPh>
    <phoneticPr fontId="1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</si>
  <si>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2"/>
  </si>
  <si>
    <t>農業災害基金</t>
    <rPh sb="0" eb="2">
      <t>ノウギョウ</t>
    </rPh>
    <rPh sb="2" eb="4">
      <t>サイガイ</t>
    </rPh>
    <rPh sb="4" eb="6">
      <t>キキン</t>
    </rPh>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</si>
  <si>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</si>
  <si>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</si>
  <si>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</si>
  <si>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</si>
  <si>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</si>
  <si>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</si>
  <si>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</si>
  <si>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</si>
  <si>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</si>
  <si>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</si>
  <si>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</si>
  <si>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将来負担比率の数値は算定されない。
有形固定資産減価償却率は類似団体と比べて高い水準であるため、個別施設計画に基づき計画的な維持管理に取り組んでいく。</t>
    <phoneticPr fontId="5"/>
  </si>
  <si>
    <t>将来負担比率の数値は算定されない。
有形固定資産減価償却率は類似団体と比べて高い水準であるため、個別施設計画に基づき計画的な維持管理に取り組んでいく。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</si>
</sst>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C411-45B0-986A-D36682E402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69280</c:v>
                </c:pt>
                <c:pt idx="1">
                  <c:v>46675</c:v>
                </c:pt>
                <c:pt idx="2">
                  <c:v>46701</c:v>
                </c:pt>
                <c:pt idx="3">
                  <c:v>38754</c:v>
                </c:pt>
                <c:pt idx="4">
                  <c:v>31615</c:v>
                </c:pt>
              </c:numCache>
            </c:numRef>
          </c:val>
          <c:smooth val="0"/>
          <c:extLst>
            <c:ext xmlns:c16="http://schemas.microsoft.com/office/drawing/2014/chart" uri="{C3380CC4-5D6E-409C-BE32-E72D297353CC}">
              <c16:uniqueId val="{00000001-C411-45B0-986A-D36682E402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5.85</c:v>
                </c:pt>
                <c:pt idx="1">
                  <c:v>6.02</c:v>
                </c:pt>
                <c:pt idx="2">
                  <c:v>1.86</c:v>
                </c:pt>
                <c:pt idx="3">
                  <c:v>4.55</c:v>
                </c:pt>
                <c:pt idx="4">
                  <c:v>7.69</c:v>
                </c:pt>
              </c:numCache>
            </c:numRef>
          </c:val>
          <c:extLst>
            <c:ext xmlns:c16="http://schemas.microsoft.com/office/drawing/2014/chart" uri="{C3380CC4-5D6E-409C-BE32-E72D297353CC}">
              <c16:uniqueId val="{00000000-7302-4F73-A937-3516F100DC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68.73</c:v>
                </c:pt>
                <c:pt idx="1">
                  <c:v>73.45</c:v>
                </c:pt>
                <c:pt idx="2">
                  <c:v>73.599999999999994</c:v>
                </c:pt>
                <c:pt idx="3">
                  <c:v>69.569999999999993</c:v>
                </c:pt>
                <c:pt idx="4">
                  <c:v>66.040000000000006</c:v>
                </c:pt>
              </c:numCache>
            </c:numRef>
          </c:val>
          <c:extLst>
            <c:ext xmlns:c16="http://schemas.microsoft.com/office/drawing/2014/chart" uri="{C3380CC4-5D6E-409C-BE32-E72D297353CC}">
              <c16:uniqueId val="{00000001-7302-4F73-A937-3516F100DC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3.73</c:v>
                </c:pt>
                <c:pt idx="1">
                  <c:v>5.13</c:v>
                </c:pt>
                <c:pt idx="2">
                  <c:v>-1.32</c:v>
                </c:pt>
                <c:pt idx="3">
                  <c:v>-0.28000000000000003</c:v>
                </c:pt>
                <c:pt idx="4">
                  <c:v>2.4900000000000002</c:v>
                </c:pt>
              </c:numCache>
            </c:numRef>
          </c:val>
          <c:smooth val="0"/>
          <c:extLst>
            <c:ext xmlns:c16="http://schemas.microsoft.com/office/drawing/2014/chart" uri="{C3380CC4-5D6E-409C-BE32-E72D297353CC}">
              <c16:uniqueId val="{00000002-7302-4F73-A937-3516F100DC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0.01</c:v>
                </c:pt>
                <c:pt idx="8">
                  <c:v>#N/A</c:v>
                </c:pt>
                <c:pt idx="9">
                  <c:v>0</c:v>
                </c:pt>
              </c:numCache>
            </c:numRef>
          </c:val>
          <c:extLst>
            <c:ext xmlns:c16="http://schemas.microsoft.com/office/drawing/2014/chart" uri="{C3380CC4-5D6E-409C-BE32-E72D297353CC}">
              <c16:uniqueId val="{00000000-BB0C-412B-852D-FEA95FE7F6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0C-412B-852D-FEA95FE7F6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0C-412B-852D-FEA95FE7F6E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BB0C-412B-852D-FEA95FE7F6E9}"/>
            </c:ext>
          </c:extLst>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B0C-412B-852D-FEA95FE7F6E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1.41</c:v>
                </c:pt>
                <c:pt idx="2">
                  <c:v>#N/A</c:v>
                </c:pt>
                <c:pt idx="3">
                  <c:v>0.91</c:v>
                </c:pt>
                <c:pt idx="4">
                  <c:v>#N/A</c:v>
                </c:pt>
                <c:pt idx="5">
                  <c:v>1.27</c:v>
                </c:pt>
                <c:pt idx="6">
                  <c:v>#N/A</c:v>
                </c:pt>
                <c:pt idx="7">
                  <c:v>0.7</c:v>
                </c:pt>
                <c:pt idx="8">
                  <c:v>#N/A</c:v>
                </c:pt>
                <c:pt idx="9">
                  <c:v>0.54</c:v>
                </c:pt>
              </c:numCache>
            </c:numRef>
          </c:val>
          <c:extLst>
            <c:ext xmlns:c16="http://schemas.microsoft.com/office/drawing/2014/chart" uri="{C3380CC4-5D6E-409C-BE32-E72D297353CC}">
              <c16:uniqueId val="{00000005-BB0C-412B-852D-FEA95FE7F6E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3.51</c:v>
                </c:pt>
                <c:pt idx="2">
                  <c:v>#N/A</c:v>
                </c:pt>
                <c:pt idx="3">
                  <c:v>4.99</c:v>
                </c:pt>
                <c:pt idx="4">
                  <c:v>#N/A</c:v>
                </c:pt>
                <c:pt idx="5">
                  <c:v>5.66</c:v>
                </c:pt>
                <c:pt idx="6">
                  <c:v>#N/A</c:v>
                </c:pt>
                <c:pt idx="7">
                  <c:v>0.02</c:v>
                </c:pt>
                <c:pt idx="8">
                  <c:v>#N/A</c:v>
                </c:pt>
                <c:pt idx="9">
                  <c:v>0.98</c:v>
                </c:pt>
              </c:numCache>
            </c:numRef>
          </c:val>
          <c:extLst>
            <c:ext xmlns:c16="http://schemas.microsoft.com/office/drawing/2014/chart" uri="{C3380CC4-5D6E-409C-BE32-E72D297353CC}">
              <c16:uniqueId val="{00000006-BB0C-412B-852D-FEA95FE7F6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5.84</c:v>
                </c:pt>
                <c:pt idx="2">
                  <c:v>#N/A</c:v>
                </c:pt>
                <c:pt idx="3">
                  <c:v>6.01</c:v>
                </c:pt>
                <c:pt idx="4">
                  <c:v>#N/A</c:v>
                </c:pt>
                <c:pt idx="5">
                  <c:v>1.85</c:v>
                </c:pt>
                <c:pt idx="6">
                  <c:v>#N/A</c:v>
                </c:pt>
                <c:pt idx="7">
                  <c:v>4.54</c:v>
                </c:pt>
                <c:pt idx="8">
                  <c:v>#N/A</c:v>
                </c:pt>
                <c:pt idx="9">
                  <c:v>7.66</c:v>
                </c:pt>
              </c:numCache>
            </c:numRef>
          </c:val>
          <c:extLst>
            <c:ext xmlns:c16="http://schemas.microsoft.com/office/drawing/2014/chart" uri="{C3380CC4-5D6E-409C-BE32-E72D297353CC}">
              <c16:uniqueId val="{00000007-BB0C-412B-852D-FEA95FE7F6E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9.92</c:v>
                </c:pt>
                <c:pt idx="2">
                  <c:v>#N/A</c:v>
                </c:pt>
                <c:pt idx="3">
                  <c:v>10.92</c:v>
                </c:pt>
                <c:pt idx="4">
                  <c:v>#N/A</c:v>
                </c:pt>
                <c:pt idx="5">
                  <c:v>12.77</c:v>
                </c:pt>
                <c:pt idx="6">
                  <c:v>#N/A</c:v>
                </c:pt>
                <c:pt idx="7">
                  <c:v>13.98</c:v>
                </c:pt>
                <c:pt idx="8">
                  <c:v>#N/A</c:v>
                </c:pt>
                <c:pt idx="9">
                  <c:v>14.94</c:v>
                </c:pt>
              </c:numCache>
            </c:numRef>
          </c:val>
          <c:extLst>
            <c:ext xmlns:c16="http://schemas.microsoft.com/office/drawing/2014/chart" uri="{C3380CC4-5D6E-409C-BE32-E72D297353CC}">
              <c16:uniqueId val="{00000008-BB0C-412B-852D-FEA95FE7F6E9}"/>
            </c:ext>
          </c:extLst>
        </c:ser>
        <c:ser>
          <c:idx val="9"/>
          <c:order val="9"/>
          <c:tx>
            <c:strRef>
              <c:f>データシート!$A$36</c:f>
              <c:strCache>
                <c:ptCount val="1"/>
                <c:pt idx="0">
                  <c:v>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0.03</c:v>
                </c:pt>
                <c:pt idx="9">
                  <c:v>#N/A</c:v>
                </c:pt>
              </c:numCache>
            </c:numRef>
          </c:val>
          <c:extLst>
            <c:ext xmlns:c16="http://schemas.microsoft.com/office/drawing/2014/chart" uri="{C3380CC4-5D6E-409C-BE32-E72D297353CC}">
              <c16:uniqueId val="{00000009-BB0C-412B-852D-FEA95FE7F6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367</c:v>
                </c:pt>
                <c:pt idx="5">
                  <c:v>380</c:v>
                </c:pt>
                <c:pt idx="8">
                  <c:v>389</c:v>
                </c:pt>
                <c:pt idx="11">
                  <c:v>395</c:v>
                </c:pt>
                <c:pt idx="14">
                  <c:v>394</c:v>
                </c:pt>
              </c:numCache>
            </c:numRef>
          </c:val>
          <c:extLst>
            <c:ext xmlns:c16="http://schemas.microsoft.com/office/drawing/2014/chart" uri="{C3380CC4-5D6E-409C-BE32-E72D297353CC}">
              <c16:uniqueId val="{00000000-4802-42E7-A5CF-DF9EFB9C1E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02-42E7-A5CF-DF9EFB9C1E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4802-42E7-A5CF-DF9EFB9C1E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22</c:v>
                </c:pt>
                <c:pt idx="6">
                  <c:v>28</c:v>
                </c:pt>
                <c:pt idx="9">
                  <c:v>32</c:v>
                </c:pt>
                <c:pt idx="12">
                  <c:v>32</c:v>
                </c:pt>
              </c:numCache>
            </c:numRef>
          </c:val>
          <c:extLst>
            <c:ext xmlns:c16="http://schemas.microsoft.com/office/drawing/2014/chart" uri="{C3380CC4-5D6E-409C-BE32-E72D297353CC}">
              <c16:uniqueId val="{00000003-4802-42E7-A5CF-DF9EFB9C1E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220</c:v>
                </c:pt>
                <c:pt idx="6">
                  <c:v>238</c:v>
                </c:pt>
                <c:pt idx="9">
                  <c:v>246</c:v>
                </c:pt>
                <c:pt idx="12">
                  <c:v>257</c:v>
                </c:pt>
              </c:numCache>
            </c:numRef>
          </c:val>
          <c:extLst>
            <c:ext xmlns:c16="http://schemas.microsoft.com/office/drawing/2014/chart" uri="{C3380CC4-5D6E-409C-BE32-E72D297353CC}">
              <c16:uniqueId val="{00000004-4802-42E7-A5CF-DF9EFB9C1E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02-42E7-A5CF-DF9EFB9C1E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02-42E7-A5CF-DF9EFB9C1E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350</c:v>
                </c:pt>
                <c:pt idx="3">
                  <c:v>382</c:v>
                </c:pt>
                <c:pt idx="6">
                  <c:v>408</c:v>
                </c:pt>
                <c:pt idx="9">
                  <c:v>427</c:v>
                </c:pt>
                <c:pt idx="12">
                  <c:v>360</c:v>
                </c:pt>
              </c:numCache>
            </c:numRef>
          </c:val>
          <c:extLst>
            <c:ext xmlns:c16="http://schemas.microsoft.com/office/drawing/2014/chart" uri="{C3380CC4-5D6E-409C-BE32-E72D297353CC}">
              <c16:uniqueId val="{00000007-4802-42E7-A5CF-DF9EFB9C1E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238</c:v>
                </c:pt>
                <c:pt idx="2">
                  <c:v>#N/A</c:v>
                </c:pt>
                <c:pt idx="3">
                  <c:v>#N/A</c:v>
                </c:pt>
                <c:pt idx="4">
                  <c:v>252</c:v>
                </c:pt>
                <c:pt idx="5">
                  <c:v>#N/A</c:v>
                </c:pt>
                <c:pt idx="6">
                  <c:v>#N/A</c:v>
                </c:pt>
                <c:pt idx="7">
                  <c:v>293</c:v>
                </c:pt>
                <c:pt idx="8">
                  <c:v>#N/A</c:v>
                </c:pt>
                <c:pt idx="9">
                  <c:v>#N/A</c:v>
                </c:pt>
                <c:pt idx="10">
                  <c:v>318</c:v>
                </c:pt>
                <c:pt idx="11">
                  <c:v>#N/A</c:v>
                </c:pt>
                <c:pt idx="12">
                  <c:v>#N/A</c:v>
                </c:pt>
                <c:pt idx="13">
                  <c:v>263</c:v>
                </c:pt>
                <c:pt idx="14">
                  <c:v>#N/A</c:v>
                </c:pt>
              </c:numCache>
            </c:numRef>
          </c:val>
          <c:smooth val="0"/>
          <c:extLst>
            <c:ext xmlns:c16="http://schemas.microsoft.com/office/drawing/2014/chart" uri="{C3380CC4-5D6E-409C-BE32-E72D297353CC}">
              <c16:uniqueId val="{00000008-4802-42E7-A5CF-DF9EFB9C1E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4814</c:v>
                </c:pt>
                <c:pt idx="5">
                  <c:v>4777</c:v>
                </c:pt>
                <c:pt idx="8">
                  <c:v>4677</c:v>
                </c:pt>
                <c:pt idx="11">
                  <c:v>4575</c:v>
                </c:pt>
                <c:pt idx="14">
                  <c:v>4454</c:v>
                </c:pt>
              </c:numCache>
            </c:numRef>
          </c:val>
          <c:extLst>
            <c:ext xmlns:c16="http://schemas.microsoft.com/office/drawing/2014/chart" uri="{C3380CC4-5D6E-409C-BE32-E72D297353CC}">
              <c16:uniqueId val="{00000000-1C51-4A43-9D11-2471C80252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c:v>
                </c:pt>
                <c:pt idx="5">
                  <c:v>44</c:v>
                </c:pt>
                <c:pt idx="8">
                  <c:v>32</c:v>
                </c:pt>
                <c:pt idx="11">
                  <c:v>22</c:v>
                </c:pt>
                <c:pt idx="14">
                  <c:v>13</c:v>
                </c:pt>
              </c:numCache>
            </c:numRef>
          </c:val>
          <c:extLst>
            <c:ext xmlns:c16="http://schemas.microsoft.com/office/drawing/2014/chart" uri="{C3380CC4-5D6E-409C-BE32-E72D297353CC}">
              <c16:uniqueId val="{00000001-1C51-4A43-9D11-2471C80252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5217</c:v>
                </c:pt>
                <c:pt idx="5">
                  <c:v>5255</c:v>
                </c:pt>
                <c:pt idx="8">
                  <c:v>5314</c:v>
                </c:pt>
                <c:pt idx="11">
                  <c:v>5417</c:v>
                </c:pt>
                <c:pt idx="14">
                  <c:v>5289</c:v>
                </c:pt>
              </c:numCache>
            </c:numRef>
          </c:val>
          <c:extLst>
            <c:ext xmlns:c16="http://schemas.microsoft.com/office/drawing/2014/chart" uri="{C3380CC4-5D6E-409C-BE32-E72D297353CC}">
              <c16:uniqueId val="{00000002-1C51-4A43-9D11-2471C80252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51-4A43-9D11-2471C80252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51-4A43-9D11-2471C80252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51-4A43-9D11-2471C80252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902</c:v>
                </c:pt>
                <c:pt idx="3">
                  <c:v>831</c:v>
                </c:pt>
                <c:pt idx="6">
                  <c:v>838</c:v>
                </c:pt>
                <c:pt idx="9">
                  <c:v>866</c:v>
                </c:pt>
                <c:pt idx="12">
                  <c:v>797</c:v>
                </c:pt>
              </c:numCache>
            </c:numRef>
          </c:val>
          <c:extLst>
            <c:ext xmlns:c16="http://schemas.microsoft.com/office/drawing/2014/chart" uri="{C3380CC4-5D6E-409C-BE32-E72D297353CC}">
              <c16:uniqueId val="{00000006-1C51-4A43-9D11-2471C80252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242</c:v>
                </c:pt>
                <c:pt idx="3">
                  <c:v>238</c:v>
                </c:pt>
                <c:pt idx="6">
                  <c:v>220</c:v>
                </c:pt>
                <c:pt idx="9">
                  <c:v>201</c:v>
                </c:pt>
                <c:pt idx="12">
                  <c:v>176</c:v>
                </c:pt>
              </c:numCache>
            </c:numRef>
          </c:val>
          <c:extLst>
            <c:ext xmlns:c16="http://schemas.microsoft.com/office/drawing/2014/chart" uri="{C3380CC4-5D6E-409C-BE32-E72D297353CC}">
              <c16:uniqueId val="{00000007-1C51-4A43-9D11-2471C80252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3859</c:v>
                </c:pt>
                <c:pt idx="3">
                  <c:v>3654</c:v>
                </c:pt>
                <c:pt idx="6">
                  <c:v>3636</c:v>
                </c:pt>
                <c:pt idx="9">
                  <c:v>3526</c:v>
                </c:pt>
                <c:pt idx="12">
                  <c:v>3437</c:v>
                </c:pt>
              </c:numCache>
            </c:numRef>
          </c:val>
          <c:extLst>
            <c:ext xmlns:c16="http://schemas.microsoft.com/office/drawing/2014/chart" uri="{C3380CC4-5D6E-409C-BE32-E72D297353CC}">
              <c16:uniqueId val="{00000008-1C51-4A43-9D11-2471C80252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84</c:v>
                </c:pt>
                <c:pt idx="6">
                  <c:v>76</c:v>
                </c:pt>
                <c:pt idx="9">
                  <c:v>68</c:v>
                </c:pt>
                <c:pt idx="12">
                  <c:v>60</c:v>
                </c:pt>
              </c:numCache>
            </c:numRef>
          </c:val>
          <c:extLst>
            <c:ext xmlns:c16="http://schemas.microsoft.com/office/drawing/2014/chart" uri="{C3380CC4-5D6E-409C-BE32-E72D297353CC}">
              <c16:uniqueId val="{00000009-1C51-4A43-9D11-2471C80252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3172</c:v>
                </c:pt>
                <c:pt idx="3">
                  <c:v>3004</c:v>
                </c:pt>
                <c:pt idx="6">
                  <c:v>2723</c:v>
                </c:pt>
                <c:pt idx="9">
                  <c:v>2515</c:v>
                </c:pt>
                <c:pt idx="12">
                  <c:v>2274</c:v>
                </c:pt>
              </c:numCache>
            </c:numRef>
          </c:val>
          <c:extLst>
            <c:ext xmlns:c16="http://schemas.microsoft.com/office/drawing/2014/chart" uri="{C3380CC4-5D6E-409C-BE32-E72D297353CC}">
              <c16:uniqueId val="{0000000A-1C51-4A43-9D11-2471C80252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51-4A43-9D11-2471C80252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2382</c:v>
                </c:pt>
                <c:pt idx="1">
                  <c:v>2284</c:v>
                </c:pt>
                <c:pt idx="2">
                  <c:v>2186</c:v>
                </c:pt>
              </c:numCache>
            </c:numRef>
          </c:val>
          <c:extLst>
            <c:ext xmlns:c16="http://schemas.microsoft.com/office/drawing/2014/chart" uri="{C3380CC4-5D6E-409C-BE32-E72D297353CC}">
              <c16:uniqueId val="{00000000-76B1-4E3D-8C80-7C694657ED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c:v>
                </c:pt>
                <c:pt idx="1">
                  <c:v>178</c:v>
                </c:pt>
                <c:pt idx="2">
                  <c:v>178</c:v>
                </c:pt>
              </c:numCache>
            </c:numRef>
          </c:val>
          <c:extLst>
            <c:ext xmlns:c16="http://schemas.microsoft.com/office/drawing/2014/chart" uri="{C3380CC4-5D6E-409C-BE32-E72D297353CC}">
              <c16:uniqueId val="{00000001-76B1-4E3D-8C80-7C694657ED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2453</c:v>
                </c:pt>
                <c:pt idx="1">
                  <c:v>2424</c:v>
                </c:pt>
                <c:pt idx="2">
                  <c:v>2420</c:v>
                </c:pt>
              </c:numCache>
            </c:numRef>
          </c:val>
          <c:extLst>
            <c:ext xmlns:c16="http://schemas.microsoft.com/office/drawing/2014/chart" uri="{C3380CC4-5D6E-409C-BE32-E72D297353CC}">
              <c16:uniqueId val="{00000002-76B1-4E3D-8C80-7C694657ED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{6D03FB53-E1F7-48DB-B02C-0A7FB8536E40}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29-44EA-B21B-921E5F05D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{504CAC5C-5884-47A9-8A80-3874CB5DA585}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29-44EA-B21B-921E5F05D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{8616AB15-8BF2-4766-9D51-0C6E31BD65EF}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29-44EA-B21B-921E5F05D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{3EB8F6AA-CFDD-4819-A120-91AE86E96249}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29-44EA-B21B-921E5F05D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{5BA3EE83-277B-44BA-9FB2-325E57183F34}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29-44EA-B21B-921E5F05DDE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{0D7A00CB-01F1-4D74-98D7-53013F062601}</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29-44EA-B21B-921E5F05DDE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{746CDC61-FA8E-4A6E-816F-8265C6BEC1DB}</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29-44EA-B21B-921E5F05DDE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{09DAD338-20CF-4C23-9F80-E7C1E6BA33AD}</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29-44EA-B21B-921E5F05DDE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{05F3CB7E-BB48-46D4-8491-55F47961C77F}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29-44EA-B21B-921E5F05D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79</c:v>
                </c:pt>
                <c:pt idx="16">
                  <c:v>79.599999999999994</c:v>
                </c:pt>
                <c:pt idx="24">
                  <c:v>80</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B329-44EA-B21B-921E5F05DDE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{71AEA916-75AA-4756-A314-09D6BC5FC24A}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29-44EA-B21B-921E5F05DD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{7A53E159-2011-4412-AEF1-E2C1D5DF1A3B}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29-44EA-B21B-921E5F05D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{300D25A9-B39E-4852-882C-10DBD0EC127B}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29-44EA-B21B-921E5F05D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{22CB07D0-27E3-4AC9-ABEE-095EF9B7DD5E}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29-44EA-B21B-921E5F05D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{E76B99D9-DB3D-4DAF-AFE4-BF4200C4E304}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29-44EA-B21B-921E5F05DDE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{754ABC04-211E-4ADB-A47B-0EF5F3D220AF}</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29-44EA-B21B-921E5F05DDE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{B39FF3C4-7B0F-4221-BBF6-6DEC3270BC52}</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29-44EA-B21B-921E5F05DDE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{188F4BC9-9C5F-4BCC-BC92-0648557F77A1}</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29-44EA-B21B-921E5F05DDE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{F95E2D07-4C57-4C82-81AF-52A5001F56B2}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29-44EA-B21B-921E5F05D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52.1</c:v>
                </c:pt>
                <c:pt idx="16">
                  <c:v>59.1</c:v>
                </c:pt>
                <c:pt idx="24">
                  <c:v>59.8</c:v>
                </c:pt>
              </c:numCache>
            </c:numRef>
          </c:xVal>
          <c:yVal>
            <c:numRef>
              <c:f>[1]公会計指標分析・財政指標組合せ分析表!$BP$55:$DC$55</c:f>
              <c:numCache>
                <c:formatCode>General</c:formatCode>
                <c:ptCount val="40"/>
                <c:pt idx="8">
                  <c:v>0</c:v>
                </c:pt>
                <c:pt idx="16">
                  <c:v>0</c:v>
                </c:pt>
                <c:pt idx="24">
                  <c:v>0</c:v>
                </c:pt>
              </c:numCache>
            </c:numRef>
          </c:yVal>
          <c:smooth val="0"/>
          <c:extLst>
            <c:ext xmlns:c16="http://schemas.microsoft.com/office/drawing/2014/chart" uri="{C3380CC4-5D6E-409C-BE32-E72D297353CC}">
              <c16:uniqueId val="{00000013-B329-44EA-B21B-921E5F05DDE1}"/>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{E57D4851-52B9-498E-B41A-5828D5FC079C}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A6-48A7-8F38-737AA039AC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{5D5B6779-264D-4DC5-89A2-A497472875AC}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A6-48A7-8F38-737AA039AC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{20F0E1E1-BC64-41F4-AB78-0F22ACB25EC0}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A6-48A7-8F38-737AA039AC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{B938E46F-9D75-4005-9879-318ABAD02353}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A6-48A7-8F38-737AA039AC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{6B7F1ADC-2939-45D1-A129-F82CFEA8A08A}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A6-48A7-8F38-737AA039ACE3}"/>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{594ABF2D-8F64-4C61-A3B5-86A93CAB7D16}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A6-48A7-8F38-737AA039ACE3}"/>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{3CBE8312-3EA2-49CD-BA4D-76E93E8D414A}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A6-48A7-8F38-737AA039ACE3}"/>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{38D4FC27-2F55-4CC6-B378-C0FBB56095FF}</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A6-48A7-8F38-737AA039ACE3}"/>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{E5894725-1722-493C-AF99-7D26F2BAF9BD}</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A6-48A7-8F38-737AA039AC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7.4</c:v>
                </c:pt>
                <c:pt idx="8">
                  <c:v>8.1999999999999993</c:v>
                </c:pt>
                <c:pt idx="16">
                  <c:v>9</c:v>
                </c:pt>
                <c:pt idx="24">
                  <c:v>10</c:v>
                </c:pt>
                <c:pt idx="32">
                  <c:v>10</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67A6-48A7-8F38-737AA039ACE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{B153684B-B158-46A9-AF30-72E25A7272C8}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A6-48A7-8F38-737AA039AC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{8D6CEA5B-388C-48A8-B7F0-B3EF02904E20}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A6-48A7-8F38-737AA039AC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{77A00601-3671-4304-BEB7-299E1D493D5C}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A6-48A7-8F38-737AA039AC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{0ED2B9EA-5EF7-40ED-9B4C-B47E456D1DF0}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A6-48A7-8F38-737AA039AC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{68A9BEC0-9958-4533-A468-B0A24CEAA98F}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A6-48A7-8F38-737AA039ACE3}"/>
                </c:ext>
              </c:extLst>
            </c:dLbl>
            <c:dLbl>
              <c:idx val="8"/>
              <c:layout>
                <c:manualLayout>
                  <c:x val="-4.5160355153971307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{A0EF5830-E190-465D-97AA-468F691125FE}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A6-48A7-8F38-737AA039ACE3}"/>
                </c:ext>
              </c:extLst>
            </c:dLbl>
            <c:dLbl>
              <c:idx val="16"/>
              <c:layout>
                <c:manualLayout>
                  <c:x val="-1.8235628084249993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{4968A1B1-AC77-4FC9-A9A6-F6D890DAAA14}</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A6-48A7-8F38-737AA039ACE3}"/>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{AA2B4D2F-FDB3-49DF-9D93-FD38E987E58F}</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A6-48A7-8F38-737AA039ACE3}"/>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{D6B2125E-5400-45A6-9AA0-11312E9DF364}</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A6-48A7-8F38-737AA039A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8.9</c:v>
                </c:pt>
                <c:pt idx="8">
                  <c:v>7.9</c:v>
                </c:pt>
                <c:pt idx="16">
                  <c:v>7.9</c:v>
                </c:pt>
                <c:pt idx="24">
                  <c:v>7.8</c:v>
                </c:pt>
                <c:pt idx="32">
                  <c:v>7.9</c:v>
                </c:pt>
              </c:numCache>
            </c:numRef>
          </c:xVal>
          <c:yVal>
            <c:numRef>
              <c:f>[1]公会計指標分析・財政指標組合せ分析表!$BP$77:$DC$77</c:f>
              <c:numCache>
                <c:formatCode>General</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67A6-48A7-8F38-737AA039ACE3}"/>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年度借入から据置期間の設定をやめたことと借入期間を短く設定したことにより、元利償還金が大幅に増加した。臨時財政対策債</a:t>
          </a:r>
          <a:r>
            <a:rPr kumimoji="1" lang="ja-JP" altLang="en-US" sz="1100" b="0" i="0" baseline="0">
              <a:solidFill>
                <a:schemeClr val="dk1"/>
              </a:solidFill>
              <a:effectLst/>
              <a:latin typeface="+mn-lt"/>
              <a:ea typeface="+mn-ea"/>
              <a:cs typeface="+mn-cs"/>
            </a:rPr>
            <a:t>及び学校教育施設整備に係る地方債</a:t>
          </a:r>
          <a:r>
            <a:rPr kumimoji="1" lang="ja-JP" altLang="ja-JP" sz="1100" b="0" i="0" baseline="0">
              <a:solidFill>
                <a:schemeClr val="dk1"/>
              </a:solidFill>
              <a:effectLst/>
              <a:latin typeface="+mn-lt"/>
              <a:ea typeface="+mn-ea"/>
              <a:cs typeface="+mn-cs"/>
            </a:rPr>
            <a:t>の発行が継続している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今後も増加傾向で推移すると見込まれる。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公営企業債の元利償還金に対する繰入金は、平成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年度決算では企業債を繰上償還したため減少したが、増加傾向で推移を続けている。今後も下水道事業の実施に伴い地方債の新規発行は続くため、繰上償還を行うなど、公債費の適正化に努める。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実質公債費比率は類似団体と比較して高いものの、地方債の発行を抑制してきた結果、将来負担額は低下している。今後は、実質公債費比率についても低下してくるものと想定される。</a:t>
          </a:r>
          <a:endParaRPr lang="ja-JP" altLang="ja-JP" sz="1400">
            <a:effectLst/>
          </a:endParaRPr>
        </a:p>
        <a:p>
          <a:r>
            <a:rPr kumimoji="1" lang="ja-JP" altLang="ja-JP" sz="1100" b="0" i="0" baseline="0">
              <a:solidFill>
                <a:schemeClr val="dk1"/>
              </a:solidFill>
              <a:effectLst/>
              <a:latin typeface="+mn-lt"/>
              <a:ea typeface="+mn-ea"/>
              <a:cs typeface="+mn-cs"/>
            </a:rPr>
            <a:t>　なお、将来負担額に対する充当可能財源が確保されているため、将来負担比率の数値は算定されない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農業用</a:t>
          </a:r>
          <a:r>
            <a:rPr kumimoji="1" lang="ja-JP" altLang="ja-JP" sz="1100" b="0" i="0" baseline="0">
              <a:solidFill>
                <a:schemeClr val="dk1"/>
              </a:solidFill>
              <a:effectLst/>
              <a:latin typeface="+mn-lt"/>
              <a:ea typeface="+mn-ea"/>
              <a:cs typeface="+mn-cs"/>
            </a:rPr>
            <a:t>給水施設の更新計画や改修工事の財源として</a:t>
          </a:r>
          <a:r>
            <a:rPr kumimoji="1" lang="ja-JP" altLang="ja-JP" sz="1100">
              <a:solidFill>
                <a:schemeClr val="dk1"/>
              </a:solidFill>
              <a:effectLst/>
              <a:latin typeface="+mn-lt"/>
              <a:ea typeface="+mn-ea"/>
              <a:cs typeface="+mn-cs"/>
            </a:rPr>
            <a:t>農業用水維持管理基金を</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百万円取り崩したこと、</a:t>
          </a:r>
          <a:r>
            <a:rPr kumimoji="1" lang="ja-JP" altLang="en-US" sz="1100">
              <a:solidFill>
                <a:schemeClr val="dk1"/>
              </a:solidFill>
              <a:effectLst/>
              <a:latin typeface="+mn-lt"/>
              <a:ea typeface="+mn-ea"/>
              <a:cs typeface="+mn-cs"/>
            </a:rPr>
            <a:t>減債基金</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百万円を繰上償還のため取崩りしたこと、</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百万円取り崩したことなどにより、基金全体としては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給食センター及び社会教育施設の整備に向けて、教育施設整備基金への積立を行っていく。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○農業用水維持管理基金：農業用水に係る給水施設の維持管理</a:t>
          </a:r>
          <a:endParaRPr lang="ja-JP" altLang="ja-JP" sz="1400">
            <a:effectLst/>
          </a:endParaRPr>
        </a:p>
        <a:p>
          <a:r>
            <a:rPr kumimoji="1" lang="ja-JP" altLang="ja-JP" sz="1100">
              <a:solidFill>
                <a:schemeClr val="dk1"/>
              </a:solidFill>
              <a:effectLst/>
              <a:latin typeface="+mn-lt"/>
              <a:ea typeface="+mn-ea"/>
              <a:cs typeface="+mn-cs"/>
            </a:rPr>
            <a:t>　○教育施設整備基金：教育施設等の整備</a:t>
          </a:r>
          <a:endParaRPr lang="ja-JP" altLang="ja-JP" sz="1400">
            <a:effectLst/>
          </a:endParaRPr>
        </a:p>
        <a:p>
          <a:r>
            <a:rPr kumimoji="1" lang="ja-JP" altLang="ja-JP" sz="1100">
              <a:solidFill>
                <a:schemeClr val="dk1"/>
              </a:solidFill>
              <a:effectLst/>
              <a:latin typeface="+mn-lt"/>
              <a:ea typeface="+mn-ea"/>
              <a:cs typeface="+mn-cs"/>
            </a:rPr>
            <a:t>　○社会福祉施設整備基金：社会福祉施設の整備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○農業用水維持管理基金：運用利子として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百万円積み立てた一方で、給水施設の更新計画や改修工事の財源として</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万円を取り崩したため減少した。</a:t>
          </a:r>
          <a:endParaRPr lang="ja-JP" altLang="ja-JP" sz="1400">
            <a:effectLst/>
          </a:endParaRPr>
        </a:p>
        <a:p>
          <a:r>
            <a:rPr kumimoji="1" lang="ja-JP" altLang="ja-JP" sz="1100">
              <a:solidFill>
                <a:schemeClr val="dk1"/>
              </a:solidFill>
              <a:effectLst/>
              <a:latin typeface="+mn-lt"/>
              <a:ea typeface="+mn-ea"/>
              <a:cs typeface="+mn-cs"/>
            </a:rPr>
            <a:t>　○教育施設整備基金：</a:t>
          </a:r>
          <a:r>
            <a:rPr kumimoji="1" lang="ja-JP" altLang="ja-JP" sz="1100" b="0" i="0" baseline="0">
              <a:solidFill>
                <a:schemeClr val="dk1"/>
              </a:solidFill>
              <a:effectLst/>
              <a:latin typeface="+mn-lt"/>
              <a:ea typeface="+mn-ea"/>
              <a:cs typeface="+mn-cs"/>
            </a:rPr>
            <a:t>施設整備の計画に向け、</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　○特定防衛施設周辺整備調整交付金事業基金：</a:t>
          </a:r>
          <a:r>
            <a:rPr kumimoji="1" lang="ja-JP" altLang="ja-JP" sz="1100" b="0" i="0" baseline="0">
              <a:solidFill>
                <a:schemeClr val="dk1"/>
              </a:solidFill>
              <a:effectLst/>
              <a:latin typeface="+mn-lt"/>
              <a:ea typeface="+mn-ea"/>
              <a:cs typeface="+mn-cs"/>
            </a:rPr>
            <a:t>事業の財源として取り崩したため、</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○農業用水維持管理基金：策定した計画に基づき、更新を行っていく予定のため、減少していく見込みである。</a:t>
          </a:r>
          <a:endParaRPr lang="ja-JP" altLang="ja-JP" sz="1400">
            <a:effectLst/>
          </a:endParaRPr>
        </a:p>
        <a:p>
          <a:r>
            <a:rPr kumimoji="1" lang="ja-JP" altLang="ja-JP" sz="1100">
              <a:solidFill>
                <a:schemeClr val="dk1"/>
              </a:solidFill>
              <a:effectLst/>
              <a:latin typeface="+mn-lt"/>
              <a:ea typeface="+mn-ea"/>
              <a:cs typeface="+mn-cs"/>
            </a:rPr>
            <a:t>　○教育施設整備基金：今後予定している給食センター及び社会教育施設の整備に向け、積立を続けていく予定である。</a:t>
          </a:r>
          <a:endParaRPr lang="ja-JP" altLang="ja-JP" sz="1400">
            <a:effectLst/>
          </a:endParaRPr>
        </a:p>
        <a:p>
          <a:r>
            <a:rPr kumimoji="1" lang="ja-JP" altLang="ja-JP" sz="1100">
              <a:solidFill>
                <a:schemeClr val="dk1"/>
              </a:solidFill>
              <a:effectLst/>
              <a:latin typeface="+mn-lt"/>
              <a:ea typeface="+mn-ea"/>
              <a:cs typeface="+mn-cs"/>
            </a:rPr>
            <a:t>　○社会福祉施設整備基金：公共施設等総合管理計画に基づき維持改修を行う予定のため、減少が見込まれる。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実質収支が黒字が続き取崩しを行っていなかったことに加え、社会保障経費の増大に備えて積立を行っていたため増加が続いていたが、平成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にそれぞれ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百万円の取崩しを行ったため、基金残高は減少となった。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基金の使途の明確化を図るため、財政調整基金を取り崩して特定目的基金に積み立てていくことを予定している。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年には特別会計において、平成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と令和元年度</a:t>
          </a:r>
          <a:r>
            <a:rPr kumimoji="1" lang="ja-JP" altLang="ja-JP" sz="1100">
              <a:solidFill>
                <a:schemeClr val="dk1"/>
              </a:solidFill>
              <a:effectLst/>
              <a:latin typeface="+mn-lt"/>
              <a:ea typeface="+mn-ea"/>
              <a:cs typeface="+mn-cs"/>
            </a:rPr>
            <a:t>には一般会計において、繰上償還を行い、その財源として取り崩した</a:t>
          </a:r>
          <a:r>
            <a:rPr kumimoji="1" lang="ja-JP" altLang="en-US" sz="1100">
              <a:solidFill>
                <a:schemeClr val="dk1"/>
              </a:solidFill>
              <a:effectLst/>
              <a:latin typeface="+mn-lt"/>
              <a:ea typeface="+mn-ea"/>
              <a:cs typeface="+mn-cs"/>
            </a:rPr>
            <a:t>が、決</a:t>
          </a:r>
          <a:r>
            <a:rPr kumimoji="1" lang="ja-JP" altLang="ja-JP" sz="1100">
              <a:solidFill>
                <a:schemeClr val="dk1"/>
              </a:solidFill>
              <a:effectLst/>
              <a:latin typeface="+mn-lt"/>
              <a:ea typeface="+mn-ea"/>
              <a:cs typeface="+mn-cs"/>
            </a:rPr>
            <a:t>算剰余金を積み立てたため、</a:t>
          </a:r>
          <a:r>
            <a:rPr kumimoji="1" lang="ja-JP" altLang="en-US" sz="1100">
              <a:solidFill>
                <a:schemeClr val="dk1"/>
              </a:solidFill>
              <a:effectLst/>
              <a:latin typeface="+mn-lt"/>
              <a:ea typeface="+mn-ea"/>
              <a:cs typeface="+mn-cs"/>
            </a:rPr>
            <a:t>基金残高は維持されている。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今後も繰上償還を計画しているため、決算剰余金を積み立てることを予定している。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有形固定資産減価償却率は、類似団体より大幅に高くなっている。このため、平成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年度に策定した個別施設計画に基づき、施設の大規模改修や集約化を含めた維持管理を推進している。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14968</xdr:rowOff>
    </xdr:from>
    <xdr:to>
      <xdr:col>19</xdr:col>
      <xdr:colOff>187325</xdr:colOff>
      <xdr:row>33</xdr:row>
      <xdr:rowOff>116568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2631</xdr:rowOff>
    </xdr:from>
    <xdr:to>
      <xdr:col>15</xdr:col>
      <xdr:colOff>187325</xdr:colOff>
      <xdr:row>33</xdr:row>
      <xdr:rowOff>104231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53431</xdr:rowOff>
    </xdr:from>
    <xdr:to>
      <xdr:col>19</xdr:col>
      <xdr:colOff>136525</xdr:colOff>
      <xdr:row>33</xdr:row>
      <xdr:rowOff>65768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648280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53431</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64643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107695</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地方債の新規発行を抑制してきたため、債務償還比率は類似団体平均を下回っている。今後も、新規発行を抑えつつ繰上償還などを行い、将来負担額の減少を図っていく。</a:t>
          </a:r>
          <a:endParaRPr lang="ja-JP" altLang="ja-JP">
            <a:effectLst/>
          </a:endParaRPr>
        </a:p>
        <a:p>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50871</xdr:rowOff>
    </xdr:from>
    <xdr:to>
      <xdr:col>76</xdr:col>
      <xdr:colOff>73025</xdr:colOff>
      <xdr:row>27</xdr:row>
      <xdr:rowOff>152471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4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73748</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30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99088</xdr:rowOff>
    </xdr:from>
    <xdr:to>
      <xdr:col>72</xdr:col>
      <xdr:colOff>123825</xdr:colOff>
      <xdr:row>28</xdr:row>
      <xdr:rowOff>29238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4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101671</xdr:rowOff>
    </xdr:from>
    <xdr:to>
      <xdr:col>76</xdr:col>
      <xdr:colOff>22225</xdr:colOff>
      <xdr:row>27</xdr:row>
      <xdr:rowOff>149888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502346"/>
          <a:ext cx="7112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3203</xdr:rowOff>
    </xdr:from>
    <xdr:to>
      <xdr:col>68</xdr:col>
      <xdr:colOff>123825</xdr:colOff>
      <xdr:row>28</xdr:row>
      <xdr:rowOff>104803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5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149888</xdr:rowOff>
    </xdr:from>
    <xdr:to>
      <xdr:col>72</xdr:col>
      <xdr:colOff>73025</xdr:colOff>
      <xdr:row>28</xdr:row>
      <xdr:rowOff>54003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55056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91722</xdr:rowOff>
    </xdr:from>
    <xdr:to>
      <xdr:col>64</xdr:col>
      <xdr:colOff>123825</xdr:colOff>
      <xdr:row>29</xdr:row>
      <xdr:rowOff>21872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54003</xdr:rowOff>
    </xdr:from>
    <xdr:to>
      <xdr:col>68</xdr:col>
      <xdr:colOff>73025</xdr:colOff>
      <xdr:row>28</xdr:row>
      <xdr:rowOff>142522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5626128"/>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170406</xdr:rowOff>
    </xdr:from>
    <xdr:to>
      <xdr:col>60</xdr:col>
      <xdr:colOff>123825</xdr:colOff>
      <xdr:row>29</xdr:row>
      <xdr:rowOff>100556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142522</xdr:rowOff>
    </xdr:from>
    <xdr:to>
      <xdr:col>64</xdr:col>
      <xdr:colOff>73025</xdr:colOff>
      <xdr:row>29</xdr:row>
      <xdr:rowOff>49756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5714647"/>
          <a:ext cx="762000" cy="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45765</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27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121330</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35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38399</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4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117083</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5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109220</xdr:rowOff>
    </xdr:from>
    <xdr:to>
      <xdr:col>20</xdr:col>
      <xdr:colOff>38100</xdr:colOff>
      <xdr:row>42</xdr:row>
      <xdr:rowOff>39370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111125</xdr:rowOff>
    </xdr:from>
    <xdr:to>
      <xdr:col>15</xdr:col>
      <xdr:colOff>101600</xdr:colOff>
      <xdr:row>42</xdr:row>
      <xdr:rowOff>41275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160020</xdr:rowOff>
    </xdr:from>
    <xdr:to>
      <xdr:col>19</xdr:col>
      <xdr:colOff>177800</xdr:colOff>
      <xdr:row>41</xdr:row>
      <xdr:rowOff>161925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718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101600</xdr:rowOff>
    </xdr:from>
    <xdr:to>
      <xdr:col>10</xdr:col>
      <xdr:colOff>165100</xdr:colOff>
      <xdr:row>42</xdr:row>
      <xdr:rowOff>31750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196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152400</xdr:rowOff>
    </xdr:from>
    <xdr:to>
      <xdr:col>15</xdr:col>
      <xdr:colOff>50800</xdr:colOff>
      <xdr:row>41</xdr:row>
      <xdr:rowOff>161925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019300" y="7181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E00-000051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30497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32402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22877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137661</xdr:rowOff>
    </xdr:from>
    <xdr:to>
      <xdr:col>50</xdr:col>
      <xdr:colOff>165100</xdr:colOff>
      <xdr:row>40</xdr:row>
      <xdr:rowOff>67811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9588500" y="68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141110</xdr:rowOff>
    </xdr:from>
    <xdr:to>
      <xdr:col>46</xdr:col>
      <xdr:colOff>38100</xdr:colOff>
      <xdr:row>40</xdr:row>
      <xdr:rowOff>71260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17011</xdr:rowOff>
    </xdr:from>
    <xdr:to>
      <xdr:col>50</xdr:col>
      <xdr:colOff>114300</xdr:colOff>
      <xdr:row>40</xdr:row>
      <xdr:rowOff>20460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875011"/>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138690</xdr:rowOff>
    </xdr:from>
    <xdr:to>
      <xdr:col>41</xdr:col>
      <xdr:colOff>101600</xdr:colOff>
      <xdr:row>40</xdr:row>
      <xdr:rowOff>68840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8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18040</xdr:rowOff>
    </xdr:from>
    <xdr:to>
      <xdr:col>45</xdr:col>
      <xdr:colOff>177800</xdr:colOff>
      <xdr:row>40</xdr:row>
      <xdr:rowOff>20460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87604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2" name="n_4aveValue【道路】&#10;一人当たり延長">
          <a:extLst>
            <a:ext uri="{FF2B5EF4-FFF2-40B4-BE49-F238E27FC236}">
              <a16:creationId xmlns:a16="http://schemas.microsoft.com/office/drawing/2014/main" id="{00000000-0008-0000-0E00-000084000000}"/>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58938</xdr:rowOff>
    </xdr:from>
    <xdr:ext cx="534377" cy="259045"/>
    <xdr:sp macro="" textlink="">
      <xdr:nvSpPr>
        <xdr:cNvPr id="133" name="n_1mainValue【道路】&#10;一人当たり延長">
          <a:extLst>
            <a:ext uri="{FF2B5EF4-FFF2-40B4-BE49-F238E27FC236}">
              <a16:creationId xmlns:a16="http://schemas.microsoft.com/office/drawing/2014/main" id="{00000000-0008-0000-0E00-000085000000}"/>
            </a:ext>
          </a:extLst>
        </xdr:cNvPr>
        <xdr:cNvSpPr txBox="1"/>
      </xdr:nvSpPr>
      <xdr:spPr>
        <a:xfrm>
          <a:off x="9359411" y="69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62387</xdr:rowOff>
    </xdr:from>
    <xdr:ext cx="534377" cy="259045"/>
    <xdr:sp macro="" textlink="">
      <xdr:nvSpPr>
        <xdr:cNvPr id="134" name="n_2mainValue【道路】&#10;一人当たり延長">
          <a:extLst>
            <a:ext uri="{FF2B5EF4-FFF2-40B4-BE49-F238E27FC236}">
              <a16:creationId xmlns:a16="http://schemas.microsoft.com/office/drawing/2014/main" id="{00000000-0008-0000-0E00-000086000000}"/>
            </a:ext>
          </a:extLst>
        </xdr:cNvPr>
        <xdr:cNvSpPr txBox="1"/>
      </xdr:nvSpPr>
      <xdr:spPr>
        <a:xfrm>
          <a:off x="8483111" y="69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85367</xdr:rowOff>
    </xdr:from>
    <xdr:ext cx="534377" cy="259045"/>
    <xdr:sp macro="" textlink="">
      <xdr:nvSpPr>
        <xdr:cNvPr id="135" name="n_3mainValue【道路】&#10;一人当たり延長">
          <a:extLst>
            <a:ext uri="{FF2B5EF4-FFF2-40B4-BE49-F238E27FC236}">
              <a16:creationId xmlns:a16="http://schemas.microsoft.com/office/drawing/2014/main" id="{00000000-0008-0000-0E00-000087000000}"/>
            </a:ext>
          </a:extLst>
        </xdr:cNvPr>
        <xdr:cNvSpPr txBox="1"/>
      </xdr:nvSpPr>
      <xdr:spPr>
        <a:xfrm>
          <a:off x="7594111" y="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公営住宅】&#10;有形固定資産減価償却率グラフ枠">
          <a:extLst>
            <a:ext uri="{FF2B5EF4-FFF2-40B4-BE49-F238E27FC236}">
              <a16:creationId xmlns:a16="http://schemas.microsoft.com/office/drawing/2014/main" id="{00000000-0008-0000-0E00-0000A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7" name="【公営住宅】&#10;有形固定資産減価償却率最小値テキスト">
          <a:extLst>
            <a:ext uri="{FF2B5EF4-FFF2-40B4-BE49-F238E27FC236}">
              <a16:creationId xmlns:a16="http://schemas.microsoft.com/office/drawing/2014/main" id="{00000000-0008-0000-0E00-0000B1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179" name="【公営住宅】&#10;有形固定資産減価償却率最大値テキスト">
          <a:extLst>
            <a:ext uri="{FF2B5EF4-FFF2-40B4-BE49-F238E27FC236}">
              <a16:creationId xmlns:a16="http://schemas.microsoft.com/office/drawing/2014/main" id="{00000000-0008-0000-0E00-0000B300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181" name="【公営住宅】&#10;有形固定資産減価償却率平均値テキスト">
          <a:extLst>
            <a:ext uri="{FF2B5EF4-FFF2-40B4-BE49-F238E27FC236}">
              <a16:creationId xmlns:a16="http://schemas.microsoft.com/office/drawing/2014/main" id="{00000000-0008-0000-0E00-0000B500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186" name="フローチャート: 判断 185">
          <a:extLst>
            <a:ext uri="{FF2B5EF4-FFF2-40B4-BE49-F238E27FC236}">
              <a16:creationId xmlns:a16="http://schemas.microsoft.com/office/drawing/2014/main" id="{00000000-0008-0000-0E00-0000BA00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69214</xdr:rowOff>
    </xdr:from>
    <xdr:to>
      <xdr:col>20</xdr:col>
      <xdr:colOff>38100</xdr:colOff>
      <xdr:row>85</xdr:row>
      <xdr:rowOff>170814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38736</xdr:rowOff>
    </xdr:from>
    <xdr:to>
      <xdr:col>15</xdr:col>
      <xdr:colOff>101600</xdr:colOff>
      <xdr:row>85</xdr:row>
      <xdr:rowOff>140336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120014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46627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89536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46304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197" name="n_1aveValue【公営住宅】&#10;有形固定資産減価償却率">
          <a:extLst>
            <a:ext uri="{FF2B5EF4-FFF2-40B4-BE49-F238E27FC236}">
              <a16:creationId xmlns:a16="http://schemas.microsoft.com/office/drawing/2014/main" id="{00000000-0008-0000-0E00-0000C500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198" name="n_2aveValue【公営住宅】&#10;有形固定資産減価償却率">
          <a:extLst>
            <a:ext uri="{FF2B5EF4-FFF2-40B4-BE49-F238E27FC236}">
              <a16:creationId xmlns:a16="http://schemas.microsoft.com/office/drawing/2014/main" id="{00000000-0008-0000-0E00-0000C600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199" name="n_3aveValue【公営住宅】&#10;有形固定資産減価償却率">
          <a:extLst>
            <a:ext uri="{FF2B5EF4-FFF2-40B4-BE49-F238E27FC236}">
              <a16:creationId xmlns:a16="http://schemas.microsoft.com/office/drawing/2014/main" id="{00000000-0008-0000-0E00-0000C700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200" name="n_4aveValue【公営住宅】&#10;有形固定資産減価償却率">
          <a:extLst>
            <a:ext uri="{FF2B5EF4-FFF2-40B4-BE49-F238E27FC236}">
              <a16:creationId xmlns:a16="http://schemas.microsoft.com/office/drawing/2014/main" id="{00000000-0008-0000-0E00-0000C800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161941</xdr:rowOff>
    </xdr:from>
    <xdr:ext cx="405111" cy="259045"/>
    <xdr:sp macro="" textlink="">
      <xdr:nvSpPr>
        <xdr:cNvPr id="201" name="n_1mainValue【公営住宅】&#10;有形固定資産減価償却率">
          <a:extLst>
            <a:ext uri="{FF2B5EF4-FFF2-40B4-BE49-F238E27FC236}">
              <a16:creationId xmlns:a16="http://schemas.microsoft.com/office/drawing/2014/main" id="{00000000-0008-0000-0E00-0000C9000000}"/>
            </a:ext>
          </a:extLst>
        </xdr:cNvPr>
        <xdr:cNvSpPr txBox="1"/>
      </xdr:nvSpPr>
      <xdr:spPr>
        <a:xfrm>
          <a:off x="35820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202" name="n_2mainValue【公営住宅】&#10;有形固定資産減価償却率">
          <a:extLst>
            <a:ext uri="{FF2B5EF4-FFF2-40B4-BE49-F238E27FC236}">
              <a16:creationId xmlns:a16="http://schemas.microsoft.com/office/drawing/2014/main" id="{00000000-0008-0000-0E00-0000CA000000}"/>
            </a:ext>
          </a:extLst>
        </xdr:cNvPr>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203" name="n_3mainValue【公営住宅】&#10;有形固定資産減価償却率">
          <a:extLst>
            <a:ext uri="{FF2B5EF4-FFF2-40B4-BE49-F238E27FC236}">
              <a16:creationId xmlns:a16="http://schemas.microsoft.com/office/drawing/2014/main" id="{00000000-0008-0000-0E00-0000CB000000}"/>
            </a:ext>
          </a:extLst>
        </xdr:cNvPr>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公営住宅】&#10;一人当たり面積グラフ枠">
          <a:extLst>
            <a:ext uri="{FF2B5EF4-FFF2-40B4-BE49-F238E27FC236}">
              <a16:creationId xmlns:a16="http://schemas.microsoft.com/office/drawing/2014/main" id="{00000000-0008-0000-0E00-0000E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228" name="【公営住宅】&#10;一人当たり面積最小値テキスト">
          <a:extLst>
            <a:ext uri="{FF2B5EF4-FFF2-40B4-BE49-F238E27FC236}">
              <a16:creationId xmlns:a16="http://schemas.microsoft.com/office/drawing/2014/main" id="{00000000-0008-0000-0E00-0000E400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230" name="【公営住宅】&#10;一人当たり面積最大値テキスト">
          <a:extLst>
            <a:ext uri="{FF2B5EF4-FFF2-40B4-BE49-F238E27FC236}">
              <a16:creationId xmlns:a16="http://schemas.microsoft.com/office/drawing/2014/main" id="{00000000-0008-0000-0E00-0000E600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232" name="【公営住宅】&#10;一人当たり面積平均値テキスト">
          <a:extLst>
            <a:ext uri="{FF2B5EF4-FFF2-40B4-BE49-F238E27FC236}">
              <a16:creationId xmlns:a16="http://schemas.microsoft.com/office/drawing/2014/main" id="{00000000-0008-0000-0E00-0000E8000000}"/>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18732</xdr:rowOff>
    </xdr:from>
    <xdr:to>
      <xdr:col>50</xdr:col>
      <xdr:colOff>165100</xdr:colOff>
      <xdr:row>86</xdr:row>
      <xdr:rowOff>120332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47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18732</xdr:rowOff>
    </xdr:from>
    <xdr:to>
      <xdr:col>46</xdr:col>
      <xdr:colOff>38100</xdr:colOff>
      <xdr:row>86</xdr:row>
      <xdr:rowOff>120332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699500" y="147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69532</xdr:rowOff>
    </xdr:from>
    <xdr:to>
      <xdr:col>50</xdr:col>
      <xdr:colOff>114300</xdr:colOff>
      <xdr:row>86</xdr:row>
      <xdr:rowOff>69532</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8750300" y="14814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18542</xdr:rowOff>
    </xdr:from>
    <xdr:to>
      <xdr:col>41</xdr:col>
      <xdr:colOff>101600</xdr:colOff>
      <xdr:row>86</xdr:row>
      <xdr:rowOff>120142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7810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69342</xdr:rowOff>
    </xdr:from>
    <xdr:to>
      <xdr:col>45</xdr:col>
      <xdr:colOff>177800</xdr:colOff>
      <xdr:row>86</xdr:row>
      <xdr:rowOff>69532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861300" y="1481404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248" name="n_1aveValue【公営住宅】&#10;一人当たり面積">
          <a:extLst>
            <a:ext uri="{FF2B5EF4-FFF2-40B4-BE49-F238E27FC236}">
              <a16:creationId xmlns:a16="http://schemas.microsoft.com/office/drawing/2014/main" id="{00000000-0008-0000-0E00-0000F800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249" name="n_2aveValue【公営住宅】&#10;一人当たり面積">
          <a:extLst>
            <a:ext uri="{FF2B5EF4-FFF2-40B4-BE49-F238E27FC236}">
              <a16:creationId xmlns:a16="http://schemas.microsoft.com/office/drawing/2014/main" id="{00000000-0008-0000-0E00-0000F900000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50" name="n_3aveValue【公営住宅】&#10;一人当たり面積">
          <a:extLst>
            <a:ext uri="{FF2B5EF4-FFF2-40B4-BE49-F238E27FC236}">
              <a16:creationId xmlns:a16="http://schemas.microsoft.com/office/drawing/2014/main" id="{00000000-0008-0000-0E00-0000FA00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251" name="n_4aveValue【公営住宅】&#10;一人当たり面積">
          <a:extLst>
            <a:ext uri="{FF2B5EF4-FFF2-40B4-BE49-F238E27FC236}">
              <a16:creationId xmlns:a16="http://schemas.microsoft.com/office/drawing/2014/main" id="{00000000-0008-0000-0E00-0000FB000000}"/>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111459</xdr:rowOff>
    </xdr:from>
    <xdr:ext cx="469744" cy="259045"/>
    <xdr:sp macro="" textlink="">
      <xdr:nvSpPr>
        <xdr:cNvPr id="252" name="n_1mainValue【公営住宅】&#10;一人当たり面積">
          <a:extLst>
            <a:ext uri="{FF2B5EF4-FFF2-40B4-BE49-F238E27FC236}">
              <a16:creationId xmlns:a16="http://schemas.microsoft.com/office/drawing/2014/main" id="{00000000-0008-0000-0E00-0000FC000000}"/>
            </a:ext>
          </a:extLst>
        </xdr:cNvPr>
        <xdr:cNvSpPr txBox="1"/>
      </xdr:nvSpPr>
      <xdr:spPr>
        <a:xfrm>
          <a:off x="9391727" y="148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111459</xdr:rowOff>
    </xdr:from>
    <xdr:ext cx="469744" cy="259045"/>
    <xdr:sp macro="" textlink="">
      <xdr:nvSpPr>
        <xdr:cNvPr id="253" name="n_2mainValue【公営住宅】&#10;一人当たり面積">
          <a:extLst>
            <a:ext uri="{FF2B5EF4-FFF2-40B4-BE49-F238E27FC236}">
              <a16:creationId xmlns:a16="http://schemas.microsoft.com/office/drawing/2014/main" id="{00000000-0008-0000-0E00-0000FD000000}"/>
            </a:ext>
          </a:extLst>
        </xdr:cNvPr>
        <xdr:cNvSpPr txBox="1"/>
      </xdr:nvSpPr>
      <xdr:spPr>
        <a:xfrm>
          <a:off x="8515427" y="148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111269</xdr:rowOff>
    </xdr:from>
    <xdr:ext cx="469744" cy="259045"/>
    <xdr:sp macro="" textlink="">
      <xdr:nvSpPr>
        <xdr:cNvPr id="254" name="n_3mainValue【公営住宅】&#10;一人当たり面積">
          <a:extLst>
            <a:ext uri="{FF2B5EF4-FFF2-40B4-BE49-F238E27FC236}">
              <a16:creationId xmlns:a16="http://schemas.microsoft.com/office/drawing/2014/main" id="{00000000-0008-0000-0E00-0000FE000000}"/>
            </a:ext>
          </a:extLst>
        </xdr:cNvPr>
        <xdr:cNvSpPr txBox="1"/>
      </xdr:nvSpPr>
      <xdr:spPr>
        <a:xfrm>
          <a:off x="7626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a:extLst>
            <a:ext uri="{FF2B5EF4-FFF2-40B4-BE49-F238E27FC236}">
              <a16:creationId xmlns:a16="http://schemas.microsoft.com/office/drawing/2014/main" id="{00000000-0008-0000-0E00-00002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96" name="【認定こども園・幼稚園・保育所】&#10;有形固定資産減価償却率最小値テキスト">
          <a:extLst>
            <a:ext uri="{FF2B5EF4-FFF2-40B4-BE49-F238E27FC236}">
              <a16:creationId xmlns:a16="http://schemas.microsoft.com/office/drawing/2014/main" id="{00000000-0008-0000-0E00-00002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98" name="【認定こども園・幼稚園・保育所】&#10;有形固定資産減価償却率最大値テキスト">
          <a:extLst>
            <a:ext uri="{FF2B5EF4-FFF2-40B4-BE49-F238E27FC236}">
              <a16:creationId xmlns:a16="http://schemas.microsoft.com/office/drawing/2014/main" id="{00000000-0008-0000-0E00-00002A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300" name="【認定こども園・幼稚園・保育所】&#10;有形固定資産減価償却率平均値テキスト">
          <a:extLst>
            <a:ext uri="{FF2B5EF4-FFF2-40B4-BE49-F238E27FC236}">
              <a16:creationId xmlns:a16="http://schemas.microsoft.com/office/drawing/2014/main" id="{00000000-0008-0000-0E00-00002C010000}"/>
            </a:ext>
          </a:extLst>
        </xdr:cNvPr>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122555</xdr:rowOff>
    </xdr:from>
    <xdr:to>
      <xdr:col>76</xdr:col>
      <xdr:colOff>165100</xdr:colOff>
      <xdr:row>36</xdr:row>
      <xdr:rowOff>52705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62865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4592300" y="61741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36</xdr:row>
      <xdr:rowOff>1905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3703300" y="6143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id="{00000000-0008-0000-0E00-00003C010000}"/>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317" name="n_2aveValue【認定こども園・幼稚園・保育所】&#10;有形固定資産減価償却率">
          <a:extLst>
            <a:ext uri="{FF2B5EF4-FFF2-40B4-BE49-F238E27FC236}">
              <a16:creationId xmlns:a16="http://schemas.microsoft.com/office/drawing/2014/main" id="{00000000-0008-0000-0E00-00003D010000}"/>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18" name="n_3aveValue【認定こども園・幼稚園・保育所】&#10;有形固定資産減価償却率">
          <a:extLst>
            <a:ext uri="{FF2B5EF4-FFF2-40B4-BE49-F238E27FC236}">
              <a16:creationId xmlns:a16="http://schemas.microsoft.com/office/drawing/2014/main" id="{00000000-0008-0000-0E00-00003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319" name="n_4aveValue【認定こども園・幼稚園・保育所】&#10;有形固定資産減価償却率">
          <a:extLst>
            <a:ext uri="{FF2B5EF4-FFF2-40B4-BE49-F238E27FC236}">
              <a16:creationId xmlns:a16="http://schemas.microsoft.com/office/drawing/2014/main" id="{00000000-0008-0000-0E00-00003F010000}"/>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320" name="n_1mainValue【認定こども園・幼稚園・保育所】&#10;有形固定資産減価償却率">
          <a:extLst>
            <a:ext uri="{FF2B5EF4-FFF2-40B4-BE49-F238E27FC236}">
              <a16:creationId xmlns:a16="http://schemas.microsoft.com/office/drawing/2014/main" id="{00000000-0008-0000-0E00-000040010000}"/>
            </a:ext>
          </a:extLst>
        </xdr:cNvPr>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321" name="n_2mainValue【認定こども園・幼稚園・保育所】&#10;有形固定資産減価償却率">
          <a:extLst>
            <a:ext uri="{FF2B5EF4-FFF2-40B4-BE49-F238E27FC236}">
              <a16:creationId xmlns:a16="http://schemas.microsoft.com/office/drawing/2014/main" id="{00000000-0008-0000-0E00-000041010000}"/>
            </a:ext>
          </a:extLst>
        </xdr:cNvPr>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322" name="n_3mainValue【認定こども園・幼稚園・保育所】&#10;有形固定資産減価償却率">
          <a:extLst>
            <a:ext uri="{FF2B5EF4-FFF2-40B4-BE49-F238E27FC236}">
              <a16:creationId xmlns:a16="http://schemas.microsoft.com/office/drawing/2014/main" id="{00000000-0008-0000-0E00-000042010000}"/>
            </a:ext>
          </a:extLst>
        </xdr:cNvPr>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00000000-0008-0000-0E00-00005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00000000-0008-0000-0E00-000059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347" name="【認定こども園・幼稚園・保育所】&#10;一人当たり面積最大値テキスト">
          <a:extLst>
            <a:ext uri="{FF2B5EF4-FFF2-40B4-BE49-F238E27FC236}">
              <a16:creationId xmlns:a16="http://schemas.microsoft.com/office/drawing/2014/main" id="{00000000-0008-0000-0E00-00005B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00000000-0008-0000-0E00-00005D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131064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20434300" y="6627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38</xdr:row>
      <xdr:rowOff>131064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9545300" y="6641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id="{00000000-0008-0000-0E00-00006D010000}"/>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366" name="n_2aveValue【認定こども園・幼稚園・保育所】&#10;一人当たり面積">
          <a:extLst>
            <a:ext uri="{FF2B5EF4-FFF2-40B4-BE49-F238E27FC236}">
              <a16:creationId xmlns:a16="http://schemas.microsoft.com/office/drawing/2014/main" id="{00000000-0008-0000-0E00-00006E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367" name="n_3aveValue【認定こども園・幼稚園・保育所】&#10;一人当たり面積">
          <a:extLst>
            <a:ext uri="{FF2B5EF4-FFF2-40B4-BE49-F238E27FC236}">
              <a16:creationId xmlns:a16="http://schemas.microsoft.com/office/drawing/2014/main" id="{00000000-0008-0000-0E00-00006F010000}"/>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368" name="n_4aveValue【認定こども園・幼稚園・保育所】&#10;一人当たり面積">
          <a:extLst>
            <a:ext uri="{FF2B5EF4-FFF2-40B4-BE49-F238E27FC236}">
              <a16:creationId xmlns:a16="http://schemas.microsoft.com/office/drawing/2014/main" id="{00000000-0008-0000-0E00-000070010000}"/>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8653</xdr:rowOff>
    </xdr:from>
    <xdr:ext cx="469744" cy="259045"/>
    <xdr:sp macro="" textlink="">
      <xdr:nvSpPr>
        <xdr:cNvPr id="369" name="n_1mainValue【認定こども園・幼稚園・保育所】&#10;一人当たり面積">
          <a:extLst>
            <a:ext uri="{FF2B5EF4-FFF2-40B4-BE49-F238E27FC236}">
              <a16:creationId xmlns:a16="http://schemas.microsoft.com/office/drawing/2014/main" id="{00000000-0008-0000-0E00-000071010000}"/>
            </a:ext>
          </a:extLst>
        </xdr:cNvPr>
        <xdr:cNvSpPr txBox="1"/>
      </xdr:nvSpPr>
      <xdr:spPr>
        <a:xfrm>
          <a:off x="21075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0" name="n_2mainValue【認定こども園・幼稚園・保育所】&#10;一人当たり面積">
          <a:extLst>
            <a:ext uri="{FF2B5EF4-FFF2-40B4-BE49-F238E27FC236}">
              <a16:creationId xmlns:a16="http://schemas.microsoft.com/office/drawing/2014/main" id="{00000000-0008-0000-0E00-000072010000}"/>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371" name="n_3mainValue【認定こども園・幼稚園・保育所】&#10;一人当たり面積">
          <a:extLst>
            <a:ext uri="{FF2B5EF4-FFF2-40B4-BE49-F238E27FC236}">
              <a16:creationId xmlns:a16="http://schemas.microsoft.com/office/drawing/2014/main" id="{00000000-0008-0000-0E00-000073010000}"/>
            </a:ext>
          </a:extLst>
        </xdr:cNvPr>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a:extLst>
            <a:ext uri="{FF2B5EF4-FFF2-40B4-BE49-F238E27FC236}">
              <a16:creationId xmlns:a16="http://schemas.microsoft.com/office/drawing/2014/main" id="{00000000-0008-0000-0E00-00008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398" name="【学校施設】&#10;有形固定資産減価償却率最小値テキスト">
          <a:extLst>
            <a:ext uri="{FF2B5EF4-FFF2-40B4-BE49-F238E27FC236}">
              <a16:creationId xmlns:a16="http://schemas.microsoft.com/office/drawing/2014/main" id="{00000000-0008-0000-0E00-00008E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00" name="【学校施設】&#10;有形固定資産減価償却率最大値テキスト">
          <a:extLst>
            <a:ext uri="{FF2B5EF4-FFF2-40B4-BE49-F238E27FC236}">
              <a16:creationId xmlns:a16="http://schemas.microsoft.com/office/drawing/2014/main" id="{00000000-0008-0000-0E00-000090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02" name="【学校施設】&#10;有形固定資産減価償却率平均値テキスト">
          <a:extLst>
            <a:ext uri="{FF2B5EF4-FFF2-40B4-BE49-F238E27FC236}">
              <a16:creationId xmlns:a16="http://schemas.microsoft.com/office/drawing/2014/main" id="{00000000-0008-0000-0E00-000092010000}"/>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39007</xdr:rowOff>
    </xdr:from>
    <xdr:to>
      <xdr:col>76</xdr:col>
      <xdr:colOff>165100</xdr:colOff>
      <xdr:row>59</xdr:row>
      <xdr:rowOff>140607</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60</xdr:row>
      <xdr:rowOff>94706</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592300" y="1020535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89807</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3703300" y="1017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418" name="n_1aveValue【学校施設】&#10;有形固定資産減価償却率">
          <a:extLst>
            <a:ext uri="{FF2B5EF4-FFF2-40B4-BE49-F238E27FC236}">
              <a16:creationId xmlns:a16="http://schemas.microsoft.com/office/drawing/2014/main" id="{00000000-0008-0000-0E00-0000A2010000}"/>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19" name="n_2aveValue【学校施設】&#10;有形固定資産減価償却率">
          <a:extLst>
            <a:ext uri="{FF2B5EF4-FFF2-40B4-BE49-F238E27FC236}">
              <a16:creationId xmlns:a16="http://schemas.microsoft.com/office/drawing/2014/main" id="{00000000-0008-0000-0E00-0000A301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420" name="n_3aveValue【学校施設】&#10;有形固定資産減価償却率">
          <a:extLst>
            <a:ext uri="{FF2B5EF4-FFF2-40B4-BE49-F238E27FC236}">
              <a16:creationId xmlns:a16="http://schemas.microsoft.com/office/drawing/2014/main" id="{00000000-0008-0000-0E00-0000A4010000}"/>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421" name="n_4aveValue【学校施設】&#10;有形固定資産減価償却率">
          <a:extLst>
            <a:ext uri="{FF2B5EF4-FFF2-40B4-BE49-F238E27FC236}">
              <a16:creationId xmlns:a16="http://schemas.microsoft.com/office/drawing/2014/main" id="{00000000-0008-0000-0E00-0000A5010000}"/>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162033</xdr:rowOff>
    </xdr:from>
    <xdr:ext cx="405111" cy="259045"/>
    <xdr:sp macro="" textlink="">
      <xdr:nvSpPr>
        <xdr:cNvPr id="422" name="n_1mainValue【学校施設】&#10;有形固定資産減価償却率">
          <a:extLst>
            <a:ext uri="{FF2B5EF4-FFF2-40B4-BE49-F238E27FC236}">
              <a16:creationId xmlns:a16="http://schemas.microsoft.com/office/drawing/2014/main" id="{00000000-0008-0000-0E00-0000A6010000}"/>
            </a:ext>
          </a:extLst>
        </xdr:cNvPr>
        <xdr:cNvSpPr txBox="1"/>
      </xdr:nvSpPr>
      <xdr:spPr>
        <a:xfrm>
          <a:off x="15266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423" name="n_2mainValue【学校施設】&#10;有形固定資産減価償却率">
          <a:extLst>
            <a:ext uri="{FF2B5EF4-FFF2-40B4-BE49-F238E27FC236}">
              <a16:creationId xmlns:a16="http://schemas.microsoft.com/office/drawing/2014/main" id="{00000000-0008-0000-0E00-0000A7010000}"/>
            </a:ext>
          </a:extLst>
        </xdr:cNvPr>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424" name="n_3mainValue【学校施設】&#10;有形固定資産減価償却率">
          <a:extLst>
            <a:ext uri="{FF2B5EF4-FFF2-40B4-BE49-F238E27FC236}">
              <a16:creationId xmlns:a16="http://schemas.microsoft.com/office/drawing/2014/main" id="{00000000-0008-0000-0E00-0000A801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a:extLst>
            <a:ext uri="{FF2B5EF4-FFF2-40B4-BE49-F238E27FC236}">
              <a16:creationId xmlns:a16="http://schemas.microsoft.com/office/drawing/2014/main" id="{00000000-0008-0000-0E00-0000C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50" name="【学校施設】&#10;一人当たり面積最小値テキスト">
          <a:extLst>
            <a:ext uri="{FF2B5EF4-FFF2-40B4-BE49-F238E27FC236}">
              <a16:creationId xmlns:a16="http://schemas.microsoft.com/office/drawing/2014/main" id="{00000000-0008-0000-0E00-0000C201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52" name="【学校施設】&#10;一人当たり面積最大値テキスト">
          <a:extLst>
            <a:ext uri="{FF2B5EF4-FFF2-40B4-BE49-F238E27FC236}">
              <a16:creationId xmlns:a16="http://schemas.microsoft.com/office/drawing/2014/main" id="{00000000-0008-0000-0E00-0000C401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454" name="【学校施設】&#10;一人当たり面積平均値テキスト">
          <a:extLst>
            <a:ext uri="{FF2B5EF4-FFF2-40B4-BE49-F238E27FC236}">
              <a16:creationId xmlns:a16="http://schemas.microsoft.com/office/drawing/2014/main" id="{00000000-0008-0000-0E00-0000C6010000}"/>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171323</xdr:rowOff>
    </xdr:from>
    <xdr:to>
      <xdr:col>112</xdr:col>
      <xdr:colOff>38100</xdr:colOff>
      <xdr:row>64</xdr:row>
      <xdr:rowOff>101473</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21272500" y="109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44450</xdr:rowOff>
    </xdr:from>
    <xdr:to>
      <xdr:col>107</xdr:col>
      <xdr:colOff>101600</xdr:colOff>
      <xdr:row>63</xdr:row>
      <xdr:rowOff>146050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64</xdr:row>
      <xdr:rowOff>50673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20434300" y="10896600"/>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41021</xdr:rowOff>
    </xdr:from>
    <xdr:to>
      <xdr:col>102</xdr:col>
      <xdr:colOff>165100</xdr:colOff>
      <xdr:row>63</xdr:row>
      <xdr:rowOff>142621</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9494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91821</xdr:rowOff>
    </xdr:from>
    <xdr:to>
      <xdr:col>107</xdr:col>
      <xdr:colOff>50800</xdr:colOff>
      <xdr:row>63</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9545300" y="108931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470" name="n_1aveValue【学校施設】&#10;一人当たり面積">
          <a:extLst>
            <a:ext uri="{FF2B5EF4-FFF2-40B4-BE49-F238E27FC236}">
              <a16:creationId xmlns:a16="http://schemas.microsoft.com/office/drawing/2014/main" id="{00000000-0008-0000-0E00-0000D6010000}"/>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471" name="n_2aveValue【学校施設】&#10;一人当たり面積">
          <a:extLst>
            <a:ext uri="{FF2B5EF4-FFF2-40B4-BE49-F238E27FC236}">
              <a16:creationId xmlns:a16="http://schemas.microsoft.com/office/drawing/2014/main" id="{00000000-0008-0000-0E00-0000D7010000}"/>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472" name="n_3aveValue【学校施設】&#10;一人当たり面積">
          <a:extLst>
            <a:ext uri="{FF2B5EF4-FFF2-40B4-BE49-F238E27FC236}">
              <a16:creationId xmlns:a16="http://schemas.microsoft.com/office/drawing/2014/main" id="{00000000-0008-0000-0E00-0000D8010000}"/>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473" name="n_4aveValue【学校施設】&#10;一人当たり面積">
          <a:extLst>
            <a:ext uri="{FF2B5EF4-FFF2-40B4-BE49-F238E27FC236}">
              <a16:creationId xmlns:a16="http://schemas.microsoft.com/office/drawing/2014/main" id="{00000000-0008-0000-0E00-0000D9010000}"/>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92600</xdr:rowOff>
    </xdr:from>
    <xdr:ext cx="469744" cy="259045"/>
    <xdr:sp macro="" textlink="">
      <xdr:nvSpPr>
        <xdr:cNvPr id="474" name="n_1mainValue【学校施設】&#10;一人当たり面積">
          <a:extLst>
            <a:ext uri="{FF2B5EF4-FFF2-40B4-BE49-F238E27FC236}">
              <a16:creationId xmlns:a16="http://schemas.microsoft.com/office/drawing/2014/main" id="{00000000-0008-0000-0E00-0000DA010000}"/>
            </a:ext>
          </a:extLst>
        </xdr:cNvPr>
        <xdr:cNvSpPr txBox="1"/>
      </xdr:nvSpPr>
      <xdr:spPr>
        <a:xfrm>
          <a:off x="21075727" y="1106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475" name="n_2mainValue【学校施設】&#10;一人当たり面積">
          <a:extLst>
            <a:ext uri="{FF2B5EF4-FFF2-40B4-BE49-F238E27FC236}">
              <a16:creationId xmlns:a16="http://schemas.microsoft.com/office/drawing/2014/main" id="{00000000-0008-0000-0E00-0000DB010000}"/>
            </a:ext>
          </a:extLst>
        </xdr:cNvPr>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133748</xdr:rowOff>
    </xdr:from>
    <xdr:ext cx="469744" cy="259045"/>
    <xdr:sp macro="" textlink="">
      <xdr:nvSpPr>
        <xdr:cNvPr id="476" name="n_3mainValue【学校施設】&#10;一人当たり面積">
          <a:extLst>
            <a:ext uri="{FF2B5EF4-FFF2-40B4-BE49-F238E27FC236}">
              <a16:creationId xmlns:a16="http://schemas.microsoft.com/office/drawing/2014/main" id="{00000000-0008-0000-0E00-0000DC010000}"/>
            </a:ext>
          </a:extLst>
        </xdr:cNvPr>
        <xdr:cNvSpPr txBox="1"/>
      </xdr:nvSpPr>
      <xdr:spPr>
        <a:xfrm>
          <a:off x="19310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児童館】&#10;有形固定資産減価償却率グラフ枠">
          <a:extLst>
            <a:ext uri="{FF2B5EF4-FFF2-40B4-BE49-F238E27FC236}">
              <a16:creationId xmlns:a16="http://schemas.microsoft.com/office/drawing/2014/main" id="{00000000-0008-0000-0E00-0000F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3" name="【児童館】&#10;有形固定資産減価償却率最小値テキスト">
          <a:extLst>
            <a:ext uri="{FF2B5EF4-FFF2-40B4-BE49-F238E27FC236}">
              <a16:creationId xmlns:a16="http://schemas.microsoft.com/office/drawing/2014/main" id="{00000000-0008-0000-0E00-0000F7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505" name="【児童館】&#10;有形固定資産減価償却率最大値テキスト">
          <a:extLst>
            <a:ext uri="{FF2B5EF4-FFF2-40B4-BE49-F238E27FC236}">
              <a16:creationId xmlns:a16="http://schemas.microsoft.com/office/drawing/2014/main" id="{00000000-0008-0000-0E00-0000F9010000}"/>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07" name="【児童館】&#10;有形固定資産減価償却率平均値テキスト">
          <a:extLst>
            <a:ext uri="{FF2B5EF4-FFF2-40B4-BE49-F238E27FC236}">
              <a16:creationId xmlns:a16="http://schemas.microsoft.com/office/drawing/2014/main" id="{00000000-0008-0000-0E00-0000FB010000}"/>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523" name="n_1aveValue【児童館】&#10;有形固定資産減価償却率">
          <a:extLst>
            <a:ext uri="{FF2B5EF4-FFF2-40B4-BE49-F238E27FC236}">
              <a16:creationId xmlns:a16="http://schemas.microsoft.com/office/drawing/2014/main" id="{00000000-0008-0000-0E00-00000B020000}"/>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524" name="n_2aveValue【児童館】&#10;有形固定資産減価償却率">
          <a:extLst>
            <a:ext uri="{FF2B5EF4-FFF2-40B4-BE49-F238E27FC236}">
              <a16:creationId xmlns:a16="http://schemas.microsoft.com/office/drawing/2014/main" id="{00000000-0008-0000-0E00-00000C02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525" name="n_3aveValue【児童館】&#10;有形固定資産減価償却率">
          <a:extLst>
            <a:ext uri="{FF2B5EF4-FFF2-40B4-BE49-F238E27FC236}">
              <a16:creationId xmlns:a16="http://schemas.microsoft.com/office/drawing/2014/main" id="{00000000-0008-0000-0E00-00000D02000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526" name="n_4aveValue【児童館】&#10;有形固定資産減価償却率">
          <a:extLst>
            <a:ext uri="{FF2B5EF4-FFF2-40B4-BE49-F238E27FC236}">
              <a16:creationId xmlns:a16="http://schemas.microsoft.com/office/drawing/2014/main" id="{00000000-0008-0000-0E00-00000E020000}"/>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27" name="n_1mainValue【児童館】&#10;有形固定資産減価償却率">
          <a:extLst>
            <a:ext uri="{FF2B5EF4-FFF2-40B4-BE49-F238E27FC236}">
              <a16:creationId xmlns:a16="http://schemas.microsoft.com/office/drawing/2014/main" id="{00000000-0008-0000-0E00-00000F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28" name="n_2mainValue【児童館】&#10;有形固定資産減価償却率">
          <a:extLst>
            <a:ext uri="{FF2B5EF4-FFF2-40B4-BE49-F238E27FC236}">
              <a16:creationId xmlns:a16="http://schemas.microsoft.com/office/drawing/2014/main" id="{00000000-0008-0000-0E00-000010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29" name="n_3mainValue【児童館】&#10;有形固定資産減価償却率">
          <a:extLst>
            <a:ext uri="{FF2B5EF4-FFF2-40B4-BE49-F238E27FC236}">
              <a16:creationId xmlns:a16="http://schemas.microsoft.com/office/drawing/2014/main" id="{00000000-0008-0000-0E00-000011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557" name="【児童館】&#10;一人当たり面積最小値テキスト">
          <a:extLst>
            <a:ext uri="{FF2B5EF4-FFF2-40B4-BE49-F238E27FC236}">
              <a16:creationId xmlns:a16="http://schemas.microsoft.com/office/drawing/2014/main" id="{00000000-0008-0000-0E00-00002D02000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59" name="【児童館】&#10;一人当たり面積最大値テキスト">
          <a:extLst>
            <a:ext uri="{FF2B5EF4-FFF2-40B4-BE49-F238E27FC236}">
              <a16:creationId xmlns:a16="http://schemas.microsoft.com/office/drawing/2014/main" id="{00000000-0008-0000-0E00-00002F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561" name="【児童館】&#10;一人当たり面積平均値テキスト">
          <a:extLst>
            <a:ext uri="{FF2B5EF4-FFF2-40B4-BE49-F238E27FC236}">
              <a16:creationId xmlns:a16="http://schemas.microsoft.com/office/drawing/2014/main" id="{00000000-0008-0000-0E00-000031020000}"/>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150586</xdr:rowOff>
    </xdr:from>
    <xdr:to>
      <xdr:col>112</xdr:col>
      <xdr:colOff>38100</xdr:colOff>
      <xdr:row>87</xdr:row>
      <xdr:rowOff>80736</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21272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166914</xdr:rowOff>
    </xdr:from>
    <xdr:to>
      <xdr:col>107</xdr:col>
      <xdr:colOff>101600</xdr:colOff>
      <xdr:row>87</xdr:row>
      <xdr:rowOff>97064</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0383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29936</xdr:rowOff>
    </xdr:from>
    <xdr:to>
      <xdr:col>111</xdr:col>
      <xdr:colOff>177800</xdr:colOff>
      <xdr:row>87</xdr:row>
      <xdr:rowOff>46264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0434300" y="14946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29936</xdr:rowOff>
    </xdr:from>
    <xdr:to>
      <xdr:col>107</xdr:col>
      <xdr:colOff>50800</xdr:colOff>
      <xdr:row>87</xdr:row>
      <xdr:rowOff>46264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9545300" y="14946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577" name="n_1aveValue【児童館】&#10;一人当たり面積">
          <a:extLst>
            <a:ext uri="{FF2B5EF4-FFF2-40B4-BE49-F238E27FC236}">
              <a16:creationId xmlns:a16="http://schemas.microsoft.com/office/drawing/2014/main" id="{00000000-0008-0000-0E00-000041020000}"/>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578" name="n_2aveValue【児童館】&#10;一人当たり面積">
          <a:extLst>
            <a:ext uri="{FF2B5EF4-FFF2-40B4-BE49-F238E27FC236}">
              <a16:creationId xmlns:a16="http://schemas.microsoft.com/office/drawing/2014/main" id="{00000000-0008-0000-0E00-000042020000}"/>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579" name="n_3aveValue【児童館】&#10;一人当たり面積">
          <a:extLst>
            <a:ext uri="{FF2B5EF4-FFF2-40B4-BE49-F238E27FC236}">
              <a16:creationId xmlns:a16="http://schemas.microsoft.com/office/drawing/2014/main" id="{00000000-0008-0000-0E00-00004302000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580" name="n_4aveValue【児童館】&#10;一人当たり面積">
          <a:extLst>
            <a:ext uri="{FF2B5EF4-FFF2-40B4-BE49-F238E27FC236}">
              <a16:creationId xmlns:a16="http://schemas.microsoft.com/office/drawing/2014/main" id="{00000000-0008-0000-0E00-000044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71863</xdr:rowOff>
    </xdr:from>
    <xdr:ext cx="469744" cy="259045"/>
    <xdr:sp macro="" textlink="">
      <xdr:nvSpPr>
        <xdr:cNvPr id="581" name="n_1mainValue【児童館】&#10;一人当たり面積">
          <a:extLst>
            <a:ext uri="{FF2B5EF4-FFF2-40B4-BE49-F238E27FC236}">
              <a16:creationId xmlns:a16="http://schemas.microsoft.com/office/drawing/2014/main" id="{00000000-0008-0000-0E00-000045020000}"/>
            </a:ext>
          </a:extLst>
        </xdr:cNvPr>
        <xdr:cNvSpPr txBox="1"/>
      </xdr:nvSpPr>
      <xdr:spPr>
        <a:xfrm>
          <a:off x="210757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88191</xdr:rowOff>
    </xdr:from>
    <xdr:ext cx="469744" cy="259045"/>
    <xdr:sp macro="" textlink="">
      <xdr:nvSpPr>
        <xdr:cNvPr id="582" name="n_2mainValue【児童館】&#10;一人当たり面積">
          <a:extLst>
            <a:ext uri="{FF2B5EF4-FFF2-40B4-BE49-F238E27FC236}">
              <a16:creationId xmlns:a16="http://schemas.microsoft.com/office/drawing/2014/main" id="{00000000-0008-0000-0E00-000046020000}"/>
            </a:ext>
          </a:extLst>
        </xdr:cNvPr>
        <xdr:cNvSpPr txBox="1"/>
      </xdr:nvSpPr>
      <xdr:spPr>
        <a:xfrm>
          <a:off x="20199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583" name="n_3mainValue【児童館】&#10;一人当たり面積">
          <a:extLst>
            <a:ext uri="{FF2B5EF4-FFF2-40B4-BE49-F238E27FC236}">
              <a16:creationId xmlns:a16="http://schemas.microsoft.com/office/drawing/2014/main" id="{00000000-0008-0000-0E00-000047020000}"/>
            </a:ext>
          </a:extLst>
        </xdr:cNvPr>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00000000-0008-0000-0E00-00005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9" name="【公民館】&#10;有形固定資産減価償却率最小値テキスト">
          <a:extLst>
            <a:ext uri="{FF2B5EF4-FFF2-40B4-BE49-F238E27FC236}">
              <a16:creationId xmlns:a16="http://schemas.microsoft.com/office/drawing/2014/main" id="{00000000-0008-0000-0E00-000061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11" name="【公民館】&#10;有形固定資産減価償却率最大値テキスト">
          <a:extLst>
            <a:ext uri="{FF2B5EF4-FFF2-40B4-BE49-F238E27FC236}">
              <a16:creationId xmlns:a16="http://schemas.microsoft.com/office/drawing/2014/main" id="{00000000-0008-0000-0E00-000063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3" name="【公民館】&#10;有形固定資産減価償却率平均値テキスト">
          <a:extLst>
            <a:ext uri="{FF2B5EF4-FFF2-40B4-BE49-F238E27FC236}">
              <a16:creationId xmlns:a16="http://schemas.microsoft.com/office/drawing/2014/main" id="{00000000-0008-0000-0E00-000065020000}"/>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4541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152400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4592300" y="1864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40639</xdr:rowOff>
    </xdr:from>
    <xdr:to>
      <xdr:col>72</xdr:col>
      <xdr:colOff>38100</xdr:colOff>
      <xdr:row>108</xdr:row>
      <xdr:rowOff>142239</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365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91439</xdr:rowOff>
    </xdr:from>
    <xdr:to>
      <xdr:col>76</xdr:col>
      <xdr:colOff>114300</xdr:colOff>
      <xdr:row>108</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3703300" y="18608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29" name="n_1aveValue【公民館】&#10;有形固定資産減価償却率">
          <a:extLst>
            <a:ext uri="{FF2B5EF4-FFF2-40B4-BE49-F238E27FC236}">
              <a16:creationId xmlns:a16="http://schemas.microsoft.com/office/drawing/2014/main" id="{00000000-0008-0000-0E00-000075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30" name="n_2aveValue【公民館】&#10;有形固定資産減価償却率">
          <a:extLst>
            <a:ext uri="{FF2B5EF4-FFF2-40B4-BE49-F238E27FC236}">
              <a16:creationId xmlns:a16="http://schemas.microsoft.com/office/drawing/2014/main" id="{00000000-0008-0000-0E00-000076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31" name="n_3aveValue【公民館】&#10;有形固定資産減価償却率">
          <a:extLst>
            <a:ext uri="{FF2B5EF4-FFF2-40B4-BE49-F238E27FC236}">
              <a16:creationId xmlns:a16="http://schemas.microsoft.com/office/drawing/2014/main" id="{00000000-0008-0000-0E00-00007702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32" name="n_4aveValue【公民館】&#10;有形固定資産減価償却率">
          <a:extLst>
            <a:ext uri="{FF2B5EF4-FFF2-40B4-BE49-F238E27FC236}">
              <a16:creationId xmlns:a16="http://schemas.microsoft.com/office/drawing/2014/main" id="{00000000-0008-0000-0E00-000078020000}"/>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33" name="n_1mainValue【公民館】&#10;有形固定資産減価償却率">
          <a:extLst>
            <a:ext uri="{FF2B5EF4-FFF2-40B4-BE49-F238E27FC236}">
              <a16:creationId xmlns:a16="http://schemas.microsoft.com/office/drawing/2014/main" id="{00000000-0008-0000-0E00-000079020000}"/>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634" name="n_2mainValue【公民館】&#10;有形固定資産減価償却率">
          <a:extLst>
            <a:ext uri="{FF2B5EF4-FFF2-40B4-BE49-F238E27FC236}">
              <a16:creationId xmlns:a16="http://schemas.microsoft.com/office/drawing/2014/main" id="{00000000-0008-0000-0E00-00007A020000}"/>
            </a:ext>
          </a:extLst>
        </xdr:cNvPr>
        <xdr:cNvSpPr txBox="1"/>
      </xdr:nvSpPr>
      <xdr:spPr>
        <a:xfrm>
          <a:off x="14389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133366</xdr:rowOff>
    </xdr:from>
    <xdr:ext cx="405111" cy="259045"/>
    <xdr:sp macro="" textlink="">
      <xdr:nvSpPr>
        <xdr:cNvPr id="635" name="n_3mainValue【公民館】&#10;有形固定資産減価償却率">
          <a:extLst>
            <a:ext uri="{FF2B5EF4-FFF2-40B4-BE49-F238E27FC236}">
              <a16:creationId xmlns:a16="http://schemas.microsoft.com/office/drawing/2014/main" id="{00000000-0008-0000-0E00-00007B020000}"/>
            </a:ext>
          </a:extLst>
        </xdr:cNvPr>
        <xdr:cNvSpPr txBox="1"/>
      </xdr:nvSpPr>
      <xdr:spPr>
        <a:xfrm>
          <a:off x="13500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a:extLst>
            <a:ext uri="{FF2B5EF4-FFF2-40B4-BE49-F238E27FC236}">
              <a16:creationId xmlns:a16="http://schemas.microsoft.com/office/drawing/2014/main" id="{00000000-0008-0000-0E00-00009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0" name="【公民館】&#10;一人当たり面積最小値テキスト">
          <a:extLst>
            <a:ext uri="{FF2B5EF4-FFF2-40B4-BE49-F238E27FC236}">
              <a16:creationId xmlns:a16="http://schemas.microsoft.com/office/drawing/2014/main" id="{00000000-0008-0000-0E00-000094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62" name="【公民館】&#10;一人当たり面積最大値テキスト">
          <a:extLst>
            <a:ext uri="{FF2B5EF4-FFF2-40B4-BE49-F238E27FC236}">
              <a16:creationId xmlns:a16="http://schemas.microsoft.com/office/drawing/2014/main" id="{00000000-0008-0000-0E00-000096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664" name="【公民館】&#10;一人当たり面積平均値テキスト">
          <a:extLst>
            <a:ext uri="{FF2B5EF4-FFF2-40B4-BE49-F238E27FC236}">
              <a16:creationId xmlns:a16="http://schemas.microsoft.com/office/drawing/2014/main" id="{00000000-0008-0000-0E00-000098020000}"/>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17780</xdr:rowOff>
    </xdr:from>
    <xdr:to>
      <xdr:col>107</xdr:col>
      <xdr:colOff>101600</xdr:colOff>
      <xdr:row>108</xdr:row>
      <xdr:rowOff>119380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68580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0434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9494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68580</xdr:rowOff>
    </xdr:from>
    <xdr:to>
      <xdr:col>107</xdr:col>
      <xdr:colOff>50800</xdr:colOff>
      <xdr:row>108</xdr:row>
      <xdr:rowOff>68580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9545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680" name="n_1aveValue【公民館】&#10;一人当たり面積">
          <a:extLst>
            <a:ext uri="{FF2B5EF4-FFF2-40B4-BE49-F238E27FC236}">
              <a16:creationId xmlns:a16="http://schemas.microsoft.com/office/drawing/2014/main" id="{00000000-0008-0000-0E00-0000A802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681" name="n_2aveValue【公民館】&#10;一人当たり面積">
          <a:extLst>
            <a:ext uri="{FF2B5EF4-FFF2-40B4-BE49-F238E27FC236}">
              <a16:creationId xmlns:a16="http://schemas.microsoft.com/office/drawing/2014/main" id="{00000000-0008-0000-0E00-0000A902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682" name="n_3aveValue【公民館】&#10;一人当たり面積">
          <a:extLst>
            <a:ext uri="{FF2B5EF4-FFF2-40B4-BE49-F238E27FC236}">
              <a16:creationId xmlns:a16="http://schemas.microsoft.com/office/drawing/2014/main" id="{00000000-0008-0000-0E00-0000AA02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683" name="n_4aveValue【公民館】&#10;一人当たり面積">
          <a:extLst>
            <a:ext uri="{FF2B5EF4-FFF2-40B4-BE49-F238E27FC236}">
              <a16:creationId xmlns:a16="http://schemas.microsoft.com/office/drawing/2014/main" id="{00000000-0008-0000-0E00-0000AB020000}"/>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684" name="n_1mainValue【公民館】&#10;一人当たり面積">
          <a:extLst>
            <a:ext uri="{FF2B5EF4-FFF2-40B4-BE49-F238E27FC236}">
              <a16:creationId xmlns:a16="http://schemas.microsoft.com/office/drawing/2014/main" id="{00000000-0008-0000-0E00-0000AC020000}"/>
            </a:ext>
          </a:extLst>
        </xdr:cNvPr>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685" name="n_2mainValue【公民館】&#10;一人当たり面積">
          <a:extLst>
            <a:ext uri="{FF2B5EF4-FFF2-40B4-BE49-F238E27FC236}">
              <a16:creationId xmlns:a16="http://schemas.microsoft.com/office/drawing/2014/main" id="{00000000-0008-0000-0E00-0000AD020000}"/>
            </a:ext>
          </a:extLst>
        </xdr:cNvPr>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110507</xdr:rowOff>
    </xdr:from>
    <xdr:ext cx="469744" cy="259045"/>
    <xdr:sp macro="" textlink="">
      <xdr:nvSpPr>
        <xdr:cNvPr id="686" name="n_3mainValue【公民館】&#10;一人当たり面積">
          <a:extLst>
            <a:ext uri="{FF2B5EF4-FFF2-40B4-BE49-F238E27FC236}">
              <a16:creationId xmlns:a16="http://schemas.microsoft.com/office/drawing/2014/main" id="{00000000-0008-0000-0E00-0000AE020000}"/>
            </a:ext>
          </a:extLst>
        </xdr:cNvPr>
        <xdr:cNvSpPr txBox="1"/>
      </xdr:nvSpPr>
      <xdr:spPr>
        <a:xfrm>
          <a:off x="19310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類似団体と比較して特に有形固定資産減価償却率が高くなっている施設は、道路、公営住宅、児童館及び公民館である。</a:t>
          </a:r>
          <a:endParaRPr lang="ja-JP" altLang="ja-JP" sz="1400">
            <a:effectLst/>
          </a:endParaRPr>
        </a:p>
        <a:p>
          <a:r>
            <a:rPr kumimoji="1" lang="ja-JP" altLang="ja-JP" sz="1100" baseline="0">
              <a:solidFill>
                <a:schemeClr val="dk1"/>
              </a:solidFill>
              <a:effectLst/>
              <a:latin typeface="+mn-lt"/>
              <a:ea typeface="+mn-ea"/>
              <a:cs typeface="+mn-cs"/>
            </a:rPr>
            <a:t>公民館は、給食センターと複合化した施設を建設する計画であり、一人当たり面積の減少を含め、維持管理費用の減少を見込んでいる。</a:t>
          </a:r>
          <a:endParaRPr lang="ja-JP" altLang="ja-JP" sz="1400">
            <a:effectLst/>
          </a:endParaRPr>
        </a:p>
        <a:p>
          <a:r>
            <a:rPr kumimoji="1" lang="ja-JP" altLang="ja-JP" sz="1100" baseline="0">
              <a:solidFill>
                <a:schemeClr val="dk1"/>
              </a:solidFill>
              <a:effectLst/>
              <a:latin typeface="+mn-lt"/>
              <a:ea typeface="+mn-ea"/>
              <a:cs typeface="+mn-cs"/>
            </a:rPr>
            <a:t>そのほかの施設についても、平成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年度に策定した個別施設計画に基づき規模改修や除却などを含めて検討していく。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25400</xdr:rowOff>
    </xdr:from>
    <xdr:to>
      <xdr:col>15</xdr:col>
      <xdr:colOff>101600</xdr:colOff>
      <xdr:row>64</xdr:row>
      <xdr:rowOff>127000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87630</xdr:rowOff>
    </xdr:from>
    <xdr:to>
      <xdr:col>19</xdr:col>
      <xdr:colOff>177800</xdr:colOff>
      <xdr:row>64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2908300" y="9688830"/>
          <a:ext cx="8890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4" name="n_1ave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5" name="n_2ave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6" name="n_3ave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97" name="n_4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154957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47172</xdr:rowOff>
    </xdr:from>
    <xdr:to>
      <xdr:col>46</xdr:col>
      <xdr:colOff>38100</xdr:colOff>
      <xdr:row>64</xdr:row>
      <xdr:rowOff>148772</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8699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64</xdr:row>
      <xdr:rowOff>97972</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8750300" y="10732770"/>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47172</xdr:rowOff>
    </xdr:from>
    <xdr:to>
      <xdr:col>41</xdr:col>
      <xdr:colOff>101600</xdr:colOff>
      <xdr:row>64</xdr:row>
      <xdr:rowOff>148772</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7810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97972</xdr:rowOff>
    </xdr:from>
    <xdr:to>
      <xdr:col>45</xdr:col>
      <xdr:colOff>177800</xdr:colOff>
      <xdr:row>64</xdr:row>
      <xdr:rowOff>97972</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8613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47" name="n_1aveValue【体育館・プール】&#10;一人当たり面積">
          <a:extLst>
            <a:ext uri="{FF2B5EF4-FFF2-40B4-BE49-F238E27FC236}">
              <a16:creationId xmlns:a16="http://schemas.microsoft.com/office/drawing/2014/main" id="{00000000-0008-0000-0F00-00009300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48" name="n_2aveValue【体育館・プール】&#10;一人当たり面積">
          <a:extLst>
            <a:ext uri="{FF2B5EF4-FFF2-40B4-BE49-F238E27FC236}">
              <a16:creationId xmlns:a16="http://schemas.microsoft.com/office/drawing/2014/main" id="{00000000-0008-0000-0F00-00009400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49" name="n_3aveValue【体育館・プール】&#10;一人当たり面積">
          <a:extLst>
            <a:ext uri="{FF2B5EF4-FFF2-40B4-BE49-F238E27FC236}">
              <a16:creationId xmlns:a16="http://schemas.microsoft.com/office/drawing/2014/main" id="{00000000-0008-0000-0F00-00009500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0" name="n_4aveValue【体育館・プール】&#10;一人当たり面積">
          <a:extLst>
            <a:ext uri="{FF2B5EF4-FFF2-40B4-BE49-F238E27FC236}">
              <a16:creationId xmlns:a16="http://schemas.microsoft.com/office/drawing/2014/main" id="{00000000-0008-0000-0F00-00009600000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139899</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8515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139899</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7626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00000000-0008-0000-0F00-0000D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1" name="【一般廃棄物処理施設】&#10;有形固定資産減価償却率最小値テキスト">
          <a:extLst>
            <a:ext uri="{FF2B5EF4-FFF2-40B4-BE49-F238E27FC236}">
              <a16:creationId xmlns:a16="http://schemas.microsoft.com/office/drawing/2014/main" id="{00000000-0008-0000-0F00-0000D3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13" name="【一般廃棄物処理施設】&#10;有形固定資産減価償却率最大値テキスト">
          <a:extLst>
            <a:ext uri="{FF2B5EF4-FFF2-40B4-BE49-F238E27FC236}">
              <a16:creationId xmlns:a16="http://schemas.microsoft.com/office/drawing/2014/main" id="{00000000-0008-0000-0F00-0000D500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00000000-0008-0000-0F00-0000D7000000}"/>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122555</xdr:rowOff>
    </xdr:from>
    <xdr:to>
      <xdr:col>76</xdr:col>
      <xdr:colOff>165100</xdr:colOff>
      <xdr:row>40</xdr:row>
      <xdr:rowOff>52705</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454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xdr:rowOff>
    </xdr:from>
    <xdr:to>
      <xdr:col>81</xdr:col>
      <xdr:colOff>50800</xdr:colOff>
      <xdr:row>40</xdr:row>
      <xdr:rowOff>32385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4592300" y="6859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1905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3703300" y="683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231" name="n_1aveValue【一般廃棄物処理施設】&#10;有形固定資産減価償却率">
          <a:extLst>
            <a:ext uri="{FF2B5EF4-FFF2-40B4-BE49-F238E27FC236}">
              <a16:creationId xmlns:a16="http://schemas.microsoft.com/office/drawing/2014/main" id="{00000000-0008-0000-0F00-0000E7000000}"/>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32" name="n_2aveValue【一般廃棄物処理施設】&#10;有形固定資産減価償却率">
          <a:extLst>
            <a:ext uri="{FF2B5EF4-FFF2-40B4-BE49-F238E27FC236}">
              <a16:creationId xmlns:a16="http://schemas.microsoft.com/office/drawing/2014/main" id="{00000000-0008-0000-0F00-0000E8000000}"/>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233" name="n_3aveValue【一般廃棄物処理施設】&#10;有形固定資産減価償却率">
          <a:extLst>
            <a:ext uri="{FF2B5EF4-FFF2-40B4-BE49-F238E27FC236}">
              <a16:creationId xmlns:a16="http://schemas.microsoft.com/office/drawing/2014/main" id="{00000000-0008-0000-0F00-0000E9000000}"/>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234" name="n_4aveValue【一般廃棄物処理施設】&#10;有形固定資産減価償却率">
          <a:extLst>
            <a:ext uri="{FF2B5EF4-FFF2-40B4-BE49-F238E27FC236}">
              <a16:creationId xmlns:a16="http://schemas.microsoft.com/office/drawing/2014/main" id="{00000000-0008-0000-0F00-0000EA00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235" name="n_1mainValue【一般廃棄物処理施設】&#10;有形固定資産減価償却率">
          <a:extLst>
            <a:ext uri="{FF2B5EF4-FFF2-40B4-BE49-F238E27FC236}">
              <a16:creationId xmlns:a16="http://schemas.microsoft.com/office/drawing/2014/main" id="{00000000-0008-0000-0F00-0000EB000000}"/>
            </a:ext>
          </a:extLst>
        </xdr:cNvPr>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236" name="n_2mainValue【一般廃棄物処理施設】&#10;有形固定資産減価償却率">
          <a:extLst>
            <a:ext uri="{FF2B5EF4-FFF2-40B4-BE49-F238E27FC236}">
              <a16:creationId xmlns:a16="http://schemas.microsoft.com/office/drawing/2014/main" id="{00000000-0008-0000-0F00-0000EC000000}"/>
            </a:ext>
          </a:extLst>
        </xdr:cNvPr>
        <xdr:cNvSpPr txBox="1"/>
      </xdr:nvSpPr>
      <xdr:spPr>
        <a:xfrm>
          <a:off x="14389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237" name="n_3mainValue【一般廃棄物処理施設】&#10;有形固定資産減価償却率">
          <a:extLst>
            <a:ext uri="{FF2B5EF4-FFF2-40B4-BE49-F238E27FC236}">
              <a16:creationId xmlns:a16="http://schemas.microsoft.com/office/drawing/2014/main" id="{00000000-0008-0000-0F00-0000ED000000}"/>
            </a:ext>
          </a:extLst>
        </xdr:cNvPr>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8" name="【一般廃棄物処理施設】&#10;一人当たり有形固定資産（償却資産）額グラフ枠">
          <a:extLst>
            <a:ext uri="{FF2B5EF4-FFF2-40B4-BE49-F238E27FC236}">
              <a16:creationId xmlns:a16="http://schemas.microsoft.com/office/drawing/2014/main" id="{00000000-0008-0000-0F00-00000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260" name="【一般廃棄物処理施設】&#10;一人当たり有形固定資産（償却資産）額最小値テキスト">
          <a:extLst>
            <a:ext uri="{FF2B5EF4-FFF2-40B4-BE49-F238E27FC236}">
              <a16:creationId xmlns:a16="http://schemas.microsoft.com/office/drawing/2014/main" id="{00000000-0008-0000-0F00-00000401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262" name="【一般廃棄物処理施設】&#10;一人当たり有形固定資産（償却資産）額最大値テキスト">
          <a:extLst>
            <a:ext uri="{FF2B5EF4-FFF2-40B4-BE49-F238E27FC236}">
              <a16:creationId xmlns:a16="http://schemas.microsoft.com/office/drawing/2014/main" id="{00000000-0008-0000-0F00-00000601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264" name="【一般廃棄物処理施設】&#10;一人当たり有形固定資産（償却資産）額平均値テキスト">
          <a:extLst>
            <a:ext uri="{FF2B5EF4-FFF2-40B4-BE49-F238E27FC236}">
              <a16:creationId xmlns:a16="http://schemas.microsoft.com/office/drawing/2014/main" id="{00000000-0008-0000-0F00-000008010000}"/>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119938</xdr:rowOff>
    </xdr:from>
    <xdr:to>
      <xdr:col>112</xdr:col>
      <xdr:colOff>38100</xdr:colOff>
      <xdr:row>40</xdr:row>
      <xdr:rowOff>50088</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1272500" y="6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123095</xdr:rowOff>
    </xdr:from>
    <xdr:to>
      <xdr:col>107</xdr:col>
      <xdr:colOff>101600</xdr:colOff>
      <xdr:row>40</xdr:row>
      <xdr:rowOff>53245</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20383500" y="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170738</xdr:rowOff>
    </xdr:from>
    <xdr:to>
      <xdr:col>111</xdr:col>
      <xdr:colOff>177800</xdr:colOff>
      <xdr:row>40</xdr:row>
      <xdr:rowOff>2445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20434300" y="6857288"/>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124185</xdr:rowOff>
    </xdr:from>
    <xdr:to>
      <xdr:col>102</xdr:col>
      <xdr:colOff>165100</xdr:colOff>
      <xdr:row>40</xdr:row>
      <xdr:rowOff>54335</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19494500" y="6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2445</xdr:rowOff>
    </xdr:from>
    <xdr:to>
      <xdr:col>107</xdr:col>
      <xdr:colOff>50800</xdr:colOff>
      <xdr:row>40</xdr:row>
      <xdr:rowOff>3535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flipV="1">
          <a:off x="19545300" y="6860445"/>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280" name="n_1aveValue【一般廃棄物処理施設】&#10;一人当たり有形固定資産（償却資産）額">
          <a:extLst>
            <a:ext uri="{FF2B5EF4-FFF2-40B4-BE49-F238E27FC236}">
              <a16:creationId xmlns:a16="http://schemas.microsoft.com/office/drawing/2014/main" id="{00000000-0008-0000-0F00-00001801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281" name="n_2aveValue【一般廃棄物処理施設】&#10;一人当たり有形固定資産（償却資産）額">
          <a:extLst>
            <a:ext uri="{FF2B5EF4-FFF2-40B4-BE49-F238E27FC236}">
              <a16:creationId xmlns:a16="http://schemas.microsoft.com/office/drawing/2014/main" id="{00000000-0008-0000-0F00-00001901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282" name="n_3aveValue【一般廃棄物処理施設】&#10;一人当たり有形固定資産（償却資産）額">
          <a:extLst>
            <a:ext uri="{FF2B5EF4-FFF2-40B4-BE49-F238E27FC236}">
              <a16:creationId xmlns:a16="http://schemas.microsoft.com/office/drawing/2014/main" id="{00000000-0008-0000-0F00-00001A01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283" name="n_4aveValue【一般廃棄物処理施設】&#10;一人当たり有形固定資産（償却資産）額">
          <a:extLst>
            <a:ext uri="{FF2B5EF4-FFF2-40B4-BE49-F238E27FC236}">
              <a16:creationId xmlns:a16="http://schemas.microsoft.com/office/drawing/2014/main" id="{00000000-0008-0000-0F00-00001B01000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41215</xdr:rowOff>
    </xdr:from>
    <xdr:ext cx="599010" cy="259045"/>
    <xdr:sp macro="" textlink="">
      <xdr:nvSpPr>
        <xdr:cNvPr id="284" name="n_1mainValue【一般廃棄物処理施設】&#10;一人当たり有形固定資産（償却資産）額">
          <a:extLst>
            <a:ext uri="{FF2B5EF4-FFF2-40B4-BE49-F238E27FC236}">
              <a16:creationId xmlns:a16="http://schemas.microsoft.com/office/drawing/2014/main" id="{00000000-0008-0000-0F00-00001C010000}"/>
            </a:ext>
          </a:extLst>
        </xdr:cNvPr>
        <xdr:cNvSpPr txBox="1"/>
      </xdr:nvSpPr>
      <xdr:spPr>
        <a:xfrm>
          <a:off x="21011095" y="689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44372</xdr:rowOff>
    </xdr:from>
    <xdr:ext cx="599010" cy="259045"/>
    <xdr:sp macro="" textlink="">
      <xdr:nvSpPr>
        <xdr:cNvPr id="285" name="n_2mainValue【一般廃棄物処理施設】&#10;一人当たり有形固定資産（償却資産）額">
          <a:extLst>
            <a:ext uri="{FF2B5EF4-FFF2-40B4-BE49-F238E27FC236}">
              <a16:creationId xmlns:a16="http://schemas.microsoft.com/office/drawing/2014/main" id="{00000000-0008-0000-0F00-00001D010000}"/>
            </a:ext>
          </a:extLst>
        </xdr:cNvPr>
        <xdr:cNvSpPr txBox="1"/>
      </xdr:nvSpPr>
      <xdr:spPr>
        <a:xfrm>
          <a:off x="20134795" y="69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45462</xdr:rowOff>
    </xdr:from>
    <xdr:ext cx="599010" cy="259045"/>
    <xdr:sp macro="" textlink="">
      <xdr:nvSpPr>
        <xdr:cNvPr id="286" name="n_3mainValue【一般廃棄物処理施設】&#10;一人当たり有形固定資産（償却資産）額">
          <a:extLst>
            <a:ext uri="{FF2B5EF4-FFF2-40B4-BE49-F238E27FC236}">
              <a16:creationId xmlns:a16="http://schemas.microsoft.com/office/drawing/2014/main" id="{00000000-0008-0000-0F00-00001E010000}"/>
            </a:ext>
          </a:extLst>
        </xdr:cNvPr>
        <xdr:cNvSpPr txBox="1"/>
      </xdr:nvSpPr>
      <xdr:spPr>
        <a:xfrm>
          <a:off x="19245795" y="690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0" name="【保健センター・保健所】&#10;有形固定資産減価償却率グラフ枠">
          <a:extLst>
            <a:ext uri="{FF2B5EF4-FFF2-40B4-BE49-F238E27FC236}">
              <a16:creationId xmlns:a16="http://schemas.microsoft.com/office/drawing/2014/main" id="{00000000-0008-0000-0F00-00003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32385</xdr:rowOff>
    </xdr:from>
    <xdr:to>
      <xdr:col>85</xdr:col>
      <xdr:colOff>126364</xdr:colOff>
      <xdr:row>64</xdr:row>
      <xdr:rowOff>51435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6318864" y="980503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55262</xdr:rowOff>
    </xdr:from>
    <xdr:ext cx="405111" cy="259045"/>
    <xdr:sp macro="" textlink="">
      <xdr:nvSpPr>
        <xdr:cNvPr id="312" name="【保健センター・保健所】&#10;有形固定資産減価償却率最小値テキスト">
          <a:extLst>
            <a:ext uri="{FF2B5EF4-FFF2-40B4-BE49-F238E27FC236}">
              <a16:creationId xmlns:a16="http://schemas.microsoft.com/office/drawing/2014/main" id="{00000000-0008-0000-0F00-000038010000}"/>
            </a:ext>
          </a:extLst>
        </xdr:cNvPr>
        <xdr:cNvSpPr txBox="1"/>
      </xdr:nvSpPr>
      <xdr:spPr>
        <a:xfrm>
          <a:off x="1635760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51435</xdr:rowOff>
    </xdr:from>
    <xdr:to>
      <xdr:col>86</xdr:col>
      <xdr:colOff>25400</xdr:colOff>
      <xdr:row>64</xdr:row>
      <xdr:rowOff>51435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6230600" y="1102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150512</xdr:rowOff>
    </xdr:from>
    <xdr:ext cx="405111" cy="259045"/>
    <xdr:sp macro="" textlink="">
      <xdr:nvSpPr>
        <xdr:cNvPr id="314" name="【保健センター・保健所】&#10;有形固定資産減価償却率最大値テキスト">
          <a:extLst>
            <a:ext uri="{FF2B5EF4-FFF2-40B4-BE49-F238E27FC236}">
              <a16:creationId xmlns:a16="http://schemas.microsoft.com/office/drawing/2014/main" id="{00000000-0008-0000-0F00-00003A010000}"/>
            </a:ext>
          </a:extLst>
        </xdr:cNvPr>
        <xdr:cNvSpPr txBox="1"/>
      </xdr:nvSpPr>
      <xdr:spPr>
        <a:xfrm>
          <a:off x="16357600" y="958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32385</xdr:rowOff>
    </xdr:from>
    <xdr:to>
      <xdr:col>86</xdr:col>
      <xdr:colOff>25400</xdr:colOff>
      <xdr:row>57</xdr:row>
      <xdr:rowOff>32385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980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316" name="【保健センター・保健所】&#10;有形固定資産減価償却率平均値テキスト">
          <a:extLst>
            <a:ext uri="{FF2B5EF4-FFF2-40B4-BE49-F238E27FC236}">
              <a16:creationId xmlns:a16="http://schemas.microsoft.com/office/drawing/2014/main" id="{00000000-0008-0000-0F00-00003C01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118745</xdr:rowOff>
    </xdr:from>
    <xdr:to>
      <xdr:col>81</xdr:col>
      <xdr:colOff>101600</xdr:colOff>
      <xdr:row>59</xdr:row>
      <xdr:rowOff>48895</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5430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105410</xdr:rowOff>
    </xdr:from>
    <xdr:to>
      <xdr:col>72</xdr:col>
      <xdr:colOff>38100</xdr:colOff>
      <xdr:row>59</xdr:row>
      <xdr:rowOff>35560</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3652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82550</xdr:rowOff>
    </xdr:from>
    <xdr:to>
      <xdr:col>81</xdr:col>
      <xdr:colOff>101600</xdr:colOff>
      <xdr:row>56</xdr:row>
      <xdr:rowOff>12700</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5430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53975</xdr:rowOff>
    </xdr:from>
    <xdr:to>
      <xdr:col>76</xdr:col>
      <xdr:colOff>165100</xdr:colOff>
      <xdr:row>55</xdr:row>
      <xdr:rowOff>155575</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4541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104775</xdr:rowOff>
    </xdr:from>
    <xdr:to>
      <xdr:col>81</xdr:col>
      <xdr:colOff>50800</xdr:colOff>
      <xdr:row>55</xdr:row>
      <xdr:rowOff>133350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4592300" y="9534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xdr:rowOff>
    </xdr:from>
    <xdr:to>
      <xdr:col>72</xdr:col>
      <xdr:colOff>38100</xdr:colOff>
      <xdr:row>55</xdr:row>
      <xdr:rowOff>115570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3652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64770</xdr:rowOff>
    </xdr:from>
    <xdr:to>
      <xdr:col>76</xdr:col>
      <xdr:colOff>114300</xdr:colOff>
      <xdr:row>55</xdr:row>
      <xdr:rowOff>104775</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3703300" y="9494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40022</xdr:rowOff>
    </xdr:from>
    <xdr:ext cx="405111" cy="259045"/>
    <xdr:sp macro="" textlink="">
      <xdr:nvSpPr>
        <xdr:cNvPr id="332" name="n_1aveValue【保健センター・保健所】&#10;有形固定資産減価償却率">
          <a:extLst>
            <a:ext uri="{FF2B5EF4-FFF2-40B4-BE49-F238E27FC236}">
              <a16:creationId xmlns:a16="http://schemas.microsoft.com/office/drawing/2014/main" id="{00000000-0008-0000-0F00-00004C010000}"/>
            </a:ext>
          </a:extLst>
        </xdr:cNvPr>
        <xdr:cNvSpPr txBox="1"/>
      </xdr:nvSpPr>
      <xdr:spPr>
        <a:xfrm>
          <a:off x="15266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333" name="n_2aveValue【保健センター・保健所】&#10;有形固定資産減価償却率">
          <a:extLst>
            <a:ext uri="{FF2B5EF4-FFF2-40B4-BE49-F238E27FC236}">
              <a16:creationId xmlns:a16="http://schemas.microsoft.com/office/drawing/2014/main" id="{00000000-0008-0000-0F00-00004D010000}"/>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26687</xdr:rowOff>
    </xdr:from>
    <xdr:ext cx="405111" cy="259045"/>
    <xdr:sp macro="" textlink="">
      <xdr:nvSpPr>
        <xdr:cNvPr id="334" name="n_3aveValue【保健センター・保健所】&#10;有形固定資産減価償却率">
          <a:extLst>
            <a:ext uri="{FF2B5EF4-FFF2-40B4-BE49-F238E27FC236}">
              <a16:creationId xmlns:a16="http://schemas.microsoft.com/office/drawing/2014/main" id="{00000000-0008-0000-0F00-00004E010000}"/>
            </a:ext>
          </a:extLst>
        </xdr:cNvPr>
        <xdr:cNvSpPr txBox="1"/>
      </xdr:nvSpPr>
      <xdr:spPr>
        <a:xfrm>
          <a:off x="13500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335" name="n_4aveValue【保健センター・保健所】&#10;有形固定資産減価償却率">
          <a:extLst>
            <a:ext uri="{FF2B5EF4-FFF2-40B4-BE49-F238E27FC236}">
              <a16:creationId xmlns:a16="http://schemas.microsoft.com/office/drawing/2014/main" id="{00000000-0008-0000-0F00-00004F010000}"/>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29227</xdr:rowOff>
    </xdr:from>
    <xdr:ext cx="405111" cy="259045"/>
    <xdr:sp macro="" textlink="">
      <xdr:nvSpPr>
        <xdr:cNvPr id="336" name="n_1mainValue【保健センター・保健所】&#10;有形固定資産減価償却率">
          <a:extLst>
            <a:ext uri="{FF2B5EF4-FFF2-40B4-BE49-F238E27FC236}">
              <a16:creationId xmlns:a16="http://schemas.microsoft.com/office/drawing/2014/main" id="{00000000-0008-0000-0F00-000050010000}"/>
            </a:ext>
          </a:extLst>
        </xdr:cNvPr>
        <xdr:cNvSpPr txBox="1"/>
      </xdr:nvSpPr>
      <xdr:spPr>
        <a:xfrm>
          <a:off x="15266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652</xdr:rowOff>
    </xdr:from>
    <xdr:ext cx="405111" cy="259045"/>
    <xdr:sp macro="" textlink="">
      <xdr:nvSpPr>
        <xdr:cNvPr id="337" name="n_2mainValue【保健センター・保健所】&#10;有形固定資産減価償却率">
          <a:extLst>
            <a:ext uri="{FF2B5EF4-FFF2-40B4-BE49-F238E27FC236}">
              <a16:creationId xmlns:a16="http://schemas.microsoft.com/office/drawing/2014/main" id="{00000000-0008-0000-0F00-000051010000}"/>
            </a:ext>
          </a:extLst>
        </xdr:cNvPr>
        <xdr:cNvSpPr txBox="1"/>
      </xdr:nvSpPr>
      <xdr:spPr>
        <a:xfrm>
          <a:off x="143897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132097</xdr:rowOff>
    </xdr:from>
    <xdr:ext cx="405111" cy="259045"/>
    <xdr:sp macro="" textlink="">
      <xdr:nvSpPr>
        <xdr:cNvPr id="338" name="n_3mainValue【保健センター・保健所】&#10;有形固定資産減価償却率">
          <a:extLst>
            <a:ext uri="{FF2B5EF4-FFF2-40B4-BE49-F238E27FC236}">
              <a16:creationId xmlns:a16="http://schemas.microsoft.com/office/drawing/2014/main" id="{00000000-0008-0000-0F00-000052010000}"/>
            </a:ext>
          </a:extLst>
        </xdr:cNvPr>
        <xdr:cNvSpPr txBox="1"/>
      </xdr:nvSpPr>
      <xdr:spPr>
        <a:xfrm>
          <a:off x="13500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1" name="【保健センター・保健所】&#10;一人当たり面積グラフ枠">
          <a:extLst>
            <a:ext uri="{FF2B5EF4-FFF2-40B4-BE49-F238E27FC236}">
              <a16:creationId xmlns:a16="http://schemas.microsoft.com/office/drawing/2014/main" id="{00000000-0008-0000-0F00-00006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63" name="【保健センター・保健所】&#10;一人当たり面積最小値テキスト">
          <a:extLst>
            <a:ext uri="{FF2B5EF4-FFF2-40B4-BE49-F238E27FC236}">
              <a16:creationId xmlns:a16="http://schemas.microsoft.com/office/drawing/2014/main" id="{00000000-0008-0000-0F00-00006B01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365" name="【保健センター・保健所】&#10;一人当たり面積最大値テキスト">
          <a:extLst>
            <a:ext uri="{FF2B5EF4-FFF2-40B4-BE49-F238E27FC236}">
              <a16:creationId xmlns:a16="http://schemas.microsoft.com/office/drawing/2014/main" id="{00000000-0008-0000-0F00-00006D01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367" name="【保健センター・保健所】&#10;一人当たり面積平均値テキスト">
          <a:extLst>
            <a:ext uri="{FF2B5EF4-FFF2-40B4-BE49-F238E27FC236}">
              <a16:creationId xmlns:a16="http://schemas.microsoft.com/office/drawing/2014/main" id="{00000000-0008-0000-0F00-00006F01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0434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3810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9545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383" name="n_1aveValue【保健センター・保健所】&#10;一人当たり面積">
          <a:extLst>
            <a:ext uri="{FF2B5EF4-FFF2-40B4-BE49-F238E27FC236}">
              <a16:creationId xmlns:a16="http://schemas.microsoft.com/office/drawing/2014/main" id="{00000000-0008-0000-0F00-00007F01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384" name="n_2aveValue【保健センター・保健所】&#10;一人当たり面積">
          <a:extLst>
            <a:ext uri="{FF2B5EF4-FFF2-40B4-BE49-F238E27FC236}">
              <a16:creationId xmlns:a16="http://schemas.microsoft.com/office/drawing/2014/main" id="{00000000-0008-0000-0F00-0000800100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385" name="n_3aveValue【保健センター・保健所】&#10;一人当たり面積">
          <a:extLst>
            <a:ext uri="{FF2B5EF4-FFF2-40B4-BE49-F238E27FC236}">
              <a16:creationId xmlns:a16="http://schemas.microsoft.com/office/drawing/2014/main" id="{00000000-0008-0000-0F00-00008101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386" name="n_4aveValue【保健センター・保健所】&#10;一人当たり面積">
          <a:extLst>
            <a:ext uri="{FF2B5EF4-FFF2-40B4-BE49-F238E27FC236}">
              <a16:creationId xmlns:a16="http://schemas.microsoft.com/office/drawing/2014/main" id="{00000000-0008-0000-0F00-000082010000}"/>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387" name="n_1mainValue【保健センター・保健所】&#10;一人当たり面積">
          <a:extLst>
            <a:ext uri="{FF2B5EF4-FFF2-40B4-BE49-F238E27FC236}">
              <a16:creationId xmlns:a16="http://schemas.microsoft.com/office/drawing/2014/main" id="{00000000-0008-0000-0F00-000083010000}"/>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388" name="n_2mainValue【保健センター・保健所】&#10;一人当たり面積">
          <a:extLst>
            <a:ext uri="{FF2B5EF4-FFF2-40B4-BE49-F238E27FC236}">
              <a16:creationId xmlns:a16="http://schemas.microsoft.com/office/drawing/2014/main" id="{00000000-0008-0000-0F00-000084010000}"/>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389" name="n_3mainValue【保健センター・保健所】&#10;一人当たり面積">
          <a:extLst>
            <a:ext uri="{FF2B5EF4-FFF2-40B4-BE49-F238E27FC236}">
              <a16:creationId xmlns:a16="http://schemas.microsoft.com/office/drawing/2014/main" id="{00000000-0008-0000-0F00-000085010000}"/>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a:extLst>
            <a:ext uri="{FF2B5EF4-FFF2-40B4-BE49-F238E27FC236}">
              <a16:creationId xmlns:a16="http://schemas.microsoft.com/office/drawing/2014/main" id="{00000000-0008-0000-0F00-00009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15" name="【消防施設】&#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17" name="【消防施設】&#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19" name="【消防施設】&#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133986</xdr:rowOff>
    </xdr:from>
    <xdr:to>
      <xdr:col>76</xdr:col>
      <xdr:colOff>165100</xdr:colOff>
      <xdr:row>83</xdr:row>
      <xdr:rowOff>64136</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4541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55245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4592300" y="14243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13336</xdr:rowOff>
    </xdr:from>
    <xdr:to>
      <xdr:col>76</xdr:col>
      <xdr:colOff>114300</xdr:colOff>
      <xdr:row>83</xdr:row>
      <xdr:rowOff>59055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3703300" y="142436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35" name="n_1aveValue【消防施設】&#10;有形固定資産減価償却率">
          <a:extLst>
            <a:ext uri="{FF2B5EF4-FFF2-40B4-BE49-F238E27FC236}">
              <a16:creationId xmlns:a16="http://schemas.microsoft.com/office/drawing/2014/main" id="{00000000-0008-0000-0F00-0000B301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36" name="n_2aveValue【消防施設】&#10;有形固定資産減価償却率">
          <a:extLst>
            <a:ext uri="{FF2B5EF4-FFF2-40B4-BE49-F238E27FC236}">
              <a16:creationId xmlns:a16="http://schemas.microsoft.com/office/drawing/2014/main" id="{00000000-0008-0000-0F00-0000B401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37" name="n_3aveValue【消防施設】&#10;有形固定資産減価償却率">
          <a:extLst>
            <a:ext uri="{FF2B5EF4-FFF2-40B4-BE49-F238E27FC236}">
              <a16:creationId xmlns:a16="http://schemas.microsoft.com/office/drawing/2014/main" id="{00000000-0008-0000-0F00-0000B501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438" name="n_4aveValue【消防施設】&#10;有形固定資産減価償却率">
          <a:extLst>
            <a:ext uri="{FF2B5EF4-FFF2-40B4-BE49-F238E27FC236}">
              <a16:creationId xmlns:a16="http://schemas.microsoft.com/office/drawing/2014/main" id="{00000000-0008-0000-0F00-0000B601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439" name="n_1mainValue【消防施設】&#10;有形固定資産減価償却率">
          <a:extLst>
            <a:ext uri="{FF2B5EF4-FFF2-40B4-BE49-F238E27FC236}">
              <a16:creationId xmlns:a16="http://schemas.microsoft.com/office/drawing/2014/main" id="{00000000-0008-0000-0F00-0000B7010000}"/>
            </a:ext>
          </a:extLst>
        </xdr:cNvPr>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440" name="n_2mainValue【消防施設】&#10;有形固定資産減価償却率">
          <a:extLst>
            <a:ext uri="{FF2B5EF4-FFF2-40B4-BE49-F238E27FC236}">
              <a16:creationId xmlns:a16="http://schemas.microsoft.com/office/drawing/2014/main" id="{00000000-0008-0000-0F00-0000B8010000}"/>
            </a:ext>
          </a:extLst>
        </xdr:cNvPr>
        <xdr:cNvSpPr txBox="1"/>
      </xdr:nvSpPr>
      <xdr:spPr>
        <a:xfrm>
          <a:off x="14389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441" name="n_3mainValue【消防施設】&#10;有形固定資産減価償却率">
          <a:extLst>
            <a:ext uri="{FF2B5EF4-FFF2-40B4-BE49-F238E27FC236}">
              <a16:creationId xmlns:a16="http://schemas.microsoft.com/office/drawing/2014/main" id="{00000000-0008-0000-0F00-0000B9010000}"/>
            </a:ext>
          </a:extLst>
        </xdr:cNvPr>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a:extLst>
            <a:ext uri="{FF2B5EF4-FFF2-40B4-BE49-F238E27FC236}">
              <a16:creationId xmlns:a16="http://schemas.microsoft.com/office/drawing/2014/main" id="{00000000-0008-0000-0F00-0000D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66" name="【消防施設】&#10;一人当たり面積最小値テキスト">
          <a:extLst>
            <a:ext uri="{FF2B5EF4-FFF2-40B4-BE49-F238E27FC236}">
              <a16:creationId xmlns:a16="http://schemas.microsoft.com/office/drawing/2014/main" id="{00000000-0008-0000-0F00-0000D201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68" name="【消防施設】&#10;一人当たり面積最大値テキスト">
          <a:extLst>
            <a:ext uri="{FF2B5EF4-FFF2-40B4-BE49-F238E27FC236}">
              <a16:creationId xmlns:a16="http://schemas.microsoft.com/office/drawing/2014/main" id="{00000000-0008-0000-0F00-0000D401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470" name="【消防施設】&#10;一人当たり面積平均値テキスト">
          <a:extLst>
            <a:ext uri="{FF2B5EF4-FFF2-40B4-BE49-F238E27FC236}">
              <a16:creationId xmlns:a16="http://schemas.microsoft.com/office/drawing/2014/main" id="{00000000-0008-0000-0F00-0000D601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76200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0434300" y="14596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22861</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9545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486" name="n_1aveValue【消防施設】&#10;一人当たり面積">
          <a:extLst>
            <a:ext uri="{FF2B5EF4-FFF2-40B4-BE49-F238E27FC236}">
              <a16:creationId xmlns:a16="http://schemas.microsoft.com/office/drawing/2014/main" id="{00000000-0008-0000-0F00-0000E601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487" name="n_2aveValue【消防施設】&#10;一人当たり面積">
          <a:extLst>
            <a:ext uri="{FF2B5EF4-FFF2-40B4-BE49-F238E27FC236}">
              <a16:creationId xmlns:a16="http://schemas.microsoft.com/office/drawing/2014/main" id="{00000000-0008-0000-0F00-0000E701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488" name="n_3aveValue【消防施設】&#10;一人当たり面積">
          <a:extLst>
            <a:ext uri="{FF2B5EF4-FFF2-40B4-BE49-F238E27FC236}">
              <a16:creationId xmlns:a16="http://schemas.microsoft.com/office/drawing/2014/main" id="{00000000-0008-0000-0F00-0000E801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489" name="n_4aveValue【消防施設】&#10;一人当たり面積">
          <a:extLst>
            <a:ext uri="{FF2B5EF4-FFF2-40B4-BE49-F238E27FC236}">
              <a16:creationId xmlns:a16="http://schemas.microsoft.com/office/drawing/2014/main" id="{00000000-0008-0000-0F00-0000E9010000}"/>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490" name="n_1mainValue【消防施設】&#10;一人当たり面積">
          <a:extLst>
            <a:ext uri="{FF2B5EF4-FFF2-40B4-BE49-F238E27FC236}">
              <a16:creationId xmlns:a16="http://schemas.microsoft.com/office/drawing/2014/main" id="{00000000-0008-0000-0F00-0000EA010000}"/>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491" name="n_2mainValue【消防施設】&#10;一人当たり面積">
          <a:extLst>
            <a:ext uri="{FF2B5EF4-FFF2-40B4-BE49-F238E27FC236}">
              <a16:creationId xmlns:a16="http://schemas.microsoft.com/office/drawing/2014/main" id="{00000000-0008-0000-0F00-0000EB01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492" name="n_3mainValue【消防施設】&#10;一人当たり面積">
          <a:extLst>
            <a:ext uri="{FF2B5EF4-FFF2-40B4-BE49-F238E27FC236}">
              <a16:creationId xmlns:a16="http://schemas.microsoft.com/office/drawing/2014/main" id="{00000000-0008-0000-0F00-0000EC010000}"/>
            </a:ext>
          </a:extLst>
        </xdr:cNvPr>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a16="http://schemas.microsoft.com/office/drawing/2014/main" id="{00000000-0008-0000-0F00-00000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19" name="【庁舎】&#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21" name="【庁舎】&#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23" name="【庁舎】&#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77651</xdr:rowOff>
    </xdr:from>
    <xdr:to>
      <xdr:col>76</xdr:col>
      <xdr:colOff>165100</xdr:colOff>
      <xdr:row>102</xdr:row>
      <xdr:rowOff>7801</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128451</xdr:rowOff>
    </xdr:from>
    <xdr:to>
      <xdr:col>81</xdr:col>
      <xdr:colOff>50800</xdr:colOff>
      <xdr:row>102</xdr:row>
      <xdr:rowOff>1088</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174449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84364</xdr:rowOff>
    </xdr:from>
    <xdr:to>
      <xdr:col>76</xdr:col>
      <xdr:colOff>114300</xdr:colOff>
      <xdr:row>101</xdr:row>
      <xdr:rowOff>128451</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174008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539" name="n_1aveValue【庁舎】&#10;有形固定資産減価償却率">
          <a:extLst>
            <a:ext uri="{FF2B5EF4-FFF2-40B4-BE49-F238E27FC236}">
              <a16:creationId xmlns:a16="http://schemas.microsoft.com/office/drawing/2014/main" id="{00000000-0008-0000-0F00-00001B020000}"/>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40" name="n_2aveValue【庁舎】&#10;有形固定資産減価償却率">
          <a:extLst>
            <a:ext uri="{FF2B5EF4-FFF2-40B4-BE49-F238E27FC236}">
              <a16:creationId xmlns:a16="http://schemas.microsoft.com/office/drawing/2014/main" id="{00000000-0008-0000-0F00-00001C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541" name="n_3aveValue【庁舎】&#10;有形固定資産減価償却率">
          <a:extLst>
            <a:ext uri="{FF2B5EF4-FFF2-40B4-BE49-F238E27FC236}">
              <a16:creationId xmlns:a16="http://schemas.microsoft.com/office/drawing/2014/main" id="{00000000-0008-0000-0F00-00001D02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42" name="n_4aveValue【庁舎】&#10;有形固定資産減価償却率">
          <a:extLst>
            <a:ext uri="{FF2B5EF4-FFF2-40B4-BE49-F238E27FC236}">
              <a16:creationId xmlns:a16="http://schemas.microsoft.com/office/drawing/2014/main" id="{00000000-0008-0000-0F00-00001E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543" name="n_1mainValue【庁舎】&#10;有形固定資産減価償却率">
          <a:extLst>
            <a:ext uri="{FF2B5EF4-FFF2-40B4-BE49-F238E27FC236}">
              <a16:creationId xmlns:a16="http://schemas.microsoft.com/office/drawing/2014/main" id="{00000000-0008-0000-0F00-00001F020000}"/>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24328</xdr:rowOff>
    </xdr:from>
    <xdr:ext cx="405111" cy="259045"/>
    <xdr:sp macro="" textlink="">
      <xdr:nvSpPr>
        <xdr:cNvPr id="544" name="n_2mainValue【庁舎】&#10;有形固定資産減価償却率">
          <a:extLst>
            <a:ext uri="{FF2B5EF4-FFF2-40B4-BE49-F238E27FC236}">
              <a16:creationId xmlns:a16="http://schemas.microsoft.com/office/drawing/2014/main" id="{00000000-0008-0000-0F00-000020020000}"/>
            </a:ext>
          </a:extLst>
        </xdr:cNvPr>
        <xdr:cNvSpPr txBox="1"/>
      </xdr:nvSpPr>
      <xdr:spPr>
        <a:xfrm>
          <a:off x="143897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545" name="n_3mainValue【庁舎】&#10;有形固定資産減価償却率">
          <a:extLst>
            <a:ext uri="{FF2B5EF4-FFF2-40B4-BE49-F238E27FC236}">
              <a16:creationId xmlns:a16="http://schemas.microsoft.com/office/drawing/2014/main" id="{00000000-0008-0000-0F00-000021020000}"/>
            </a:ext>
          </a:extLst>
        </xdr:cNvPr>
        <xdr:cNvSpPr txBox="1"/>
      </xdr:nvSpPr>
      <xdr:spPr>
        <a:xfrm>
          <a:off x="13500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a:extLst>
            <a:ext uri="{FF2B5EF4-FFF2-40B4-BE49-F238E27FC236}">
              <a16:creationId xmlns:a16="http://schemas.microsoft.com/office/drawing/2014/main" id="{00000000-0008-0000-0F00-00003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570" name="【庁舎】&#10;一人当たり面積最小値テキスト">
          <a:extLst>
            <a:ext uri="{FF2B5EF4-FFF2-40B4-BE49-F238E27FC236}">
              <a16:creationId xmlns:a16="http://schemas.microsoft.com/office/drawing/2014/main" id="{00000000-0008-0000-0F00-00003A02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572" name="【庁舎】&#10;一人当たり面積最大値テキスト">
          <a:extLst>
            <a:ext uri="{FF2B5EF4-FFF2-40B4-BE49-F238E27FC236}">
              <a16:creationId xmlns:a16="http://schemas.microsoft.com/office/drawing/2014/main" id="{00000000-0008-0000-0F00-00003C02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574" name="【庁舎】&#10;一人当たり面積平均値テキスト">
          <a:extLst>
            <a:ext uri="{FF2B5EF4-FFF2-40B4-BE49-F238E27FC236}">
              <a16:creationId xmlns:a16="http://schemas.microsoft.com/office/drawing/2014/main" id="{00000000-0008-0000-0F00-00003E020000}"/>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149225</xdr:rowOff>
    </xdr:from>
    <xdr:to>
      <xdr:col>112</xdr:col>
      <xdr:colOff>38100</xdr:colOff>
      <xdr:row>105</xdr:row>
      <xdr:rowOff>79375</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127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151130</xdr:rowOff>
    </xdr:from>
    <xdr:to>
      <xdr:col>107</xdr:col>
      <xdr:colOff>101600</xdr:colOff>
      <xdr:row>105</xdr:row>
      <xdr:rowOff>81280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28575</xdr:rowOff>
    </xdr:from>
    <xdr:to>
      <xdr:col>111</xdr:col>
      <xdr:colOff>177800</xdr:colOff>
      <xdr:row>105</xdr:row>
      <xdr:rowOff>30480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1803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30480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9545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590" name="n_1aveValue【庁舎】&#10;一人当たり面積">
          <a:extLst>
            <a:ext uri="{FF2B5EF4-FFF2-40B4-BE49-F238E27FC236}">
              <a16:creationId xmlns:a16="http://schemas.microsoft.com/office/drawing/2014/main" id="{00000000-0008-0000-0F00-00004E02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591" name="n_2aveValue【庁舎】&#10;一人当たり面積">
          <a:extLst>
            <a:ext uri="{FF2B5EF4-FFF2-40B4-BE49-F238E27FC236}">
              <a16:creationId xmlns:a16="http://schemas.microsoft.com/office/drawing/2014/main" id="{00000000-0008-0000-0F00-00004F02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592" name="n_3aveValue【庁舎】&#10;一人当たり面積">
          <a:extLst>
            <a:ext uri="{FF2B5EF4-FFF2-40B4-BE49-F238E27FC236}">
              <a16:creationId xmlns:a16="http://schemas.microsoft.com/office/drawing/2014/main" id="{00000000-0008-0000-0F00-00005002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593" name="n_4aveValue【庁舎】&#10;一人当たり面積">
          <a:extLst>
            <a:ext uri="{FF2B5EF4-FFF2-40B4-BE49-F238E27FC236}">
              <a16:creationId xmlns:a16="http://schemas.microsoft.com/office/drawing/2014/main" id="{00000000-0008-0000-0F00-000051020000}"/>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70502</xdr:rowOff>
    </xdr:from>
    <xdr:ext cx="469744" cy="259045"/>
    <xdr:sp macro="" textlink="">
      <xdr:nvSpPr>
        <xdr:cNvPr id="594" name="n_1mainValue【庁舎】&#10;一人当たり面積">
          <a:extLst>
            <a:ext uri="{FF2B5EF4-FFF2-40B4-BE49-F238E27FC236}">
              <a16:creationId xmlns:a16="http://schemas.microsoft.com/office/drawing/2014/main" id="{00000000-0008-0000-0F00-000052020000}"/>
            </a:ext>
          </a:extLst>
        </xdr:cNvPr>
        <xdr:cNvSpPr txBox="1"/>
      </xdr:nvSpPr>
      <xdr:spPr>
        <a:xfrm>
          <a:off x="21075727" y="180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595" name="n_2mainValue【庁舎】&#10;一人当たり面積">
          <a:extLst>
            <a:ext uri="{FF2B5EF4-FFF2-40B4-BE49-F238E27FC236}">
              <a16:creationId xmlns:a16="http://schemas.microsoft.com/office/drawing/2014/main" id="{00000000-0008-0000-0F00-000053020000}"/>
            </a:ext>
          </a:extLst>
        </xdr:cNvPr>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596" name="n_3mainValue【庁舎】&#10;一人当たり面積">
          <a:extLst>
            <a:ext uri="{FF2B5EF4-FFF2-40B4-BE49-F238E27FC236}">
              <a16:creationId xmlns:a16="http://schemas.microsoft.com/office/drawing/2014/main" id="{00000000-0008-0000-0F00-000054020000}"/>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類似団体と比較して有形固定資産減価償却率が高くなっている施設は、一般廃棄物処理施設及び消防施設であり、低くなっている施設は、体育館・プール、保健センター・保健所及び庁舎である。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年度に策定した個別施設計画に基づき不具合の早期発見、予防保全に努めるほか、大規模改修や除却などを含めて検討していく。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徴収対策に力をいれ、徴収率の向上している影響もあり、類似団体平均を僅かに上回っている。今後は、事業評価に基づく事業の取捨選択により歳出の削減に努め、財政基盤の更なる強化に努める。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2419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障害福祉や児童福祉に係る扶助費の増加に加え、各種交付金の減少に伴う経常経費充当一般財源の減少により、類似団体平均を大きく上回っている。今後は、事業評価に基づく事業の取捨選択により経常経費の削減に努めるとともに、繰上償還を定期的に行い、公債費の圧縮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6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7196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27305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799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64</xdr:row>
      <xdr:rowOff>27305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793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類似団体に比べ職員数が少ないため、類似団体平均を下回っている。引き続き適切な定員管理を行うとともに、物件費について削減を図っていく。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165047</xdr:rowOff>
    </xdr:from>
    <xdr:to>
      <xdr:col>23</xdr:col>
      <xdr:colOff>133350</xdr:colOff>
      <xdr:row>81</xdr:row>
      <xdr:rowOff>43221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81047"/>
          <a:ext cx="838200" cy="4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165047</xdr:rowOff>
    </xdr:from>
    <xdr:to>
      <xdr:col>19</xdr:col>
      <xdr:colOff>133350</xdr:colOff>
      <xdr:row>81</xdr:row>
      <xdr:rowOff>81411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881047"/>
          <a:ext cx="8890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65236</xdr:rowOff>
    </xdr:from>
    <xdr:to>
      <xdr:col>15</xdr:col>
      <xdr:colOff>82550</xdr:colOff>
      <xdr:row>81</xdr:row>
      <xdr:rowOff>81411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2686"/>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34776</xdr:rowOff>
    </xdr:from>
    <xdr:to>
      <xdr:col>11</xdr:col>
      <xdr:colOff>31750</xdr:colOff>
      <xdr:row>81</xdr:row>
      <xdr:rowOff>65236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2226"/>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163871</xdr:rowOff>
    </xdr:from>
    <xdr:to>
      <xdr:col>23</xdr:col>
      <xdr:colOff>184150</xdr:colOff>
      <xdr:row>81</xdr:row>
      <xdr:rowOff>94021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8948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2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114247</xdr:rowOff>
    </xdr:from>
    <xdr:to>
      <xdr:col>19</xdr:col>
      <xdr:colOff>184150</xdr:colOff>
      <xdr:row>81</xdr:row>
      <xdr:rowOff>44397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54574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9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30611</xdr:rowOff>
    </xdr:from>
    <xdr:to>
      <xdr:col>15</xdr:col>
      <xdr:colOff>133350</xdr:colOff>
      <xdr:row>81</xdr:row>
      <xdr:rowOff>132211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14436</xdr:rowOff>
    </xdr:from>
    <xdr:to>
      <xdr:col>11</xdr:col>
      <xdr:colOff>82550</xdr:colOff>
      <xdr:row>81</xdr:row>
      <xdr:rowOff>116036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155426</xdr:rowOff>
    </xdr:from>
    <xdr:to>
      <xdr:col>7</xdr:col>
      <xdr:colOff>31750</xdr:colOff>
      <xdr:row>81</xdr:row>
      <xdr:rowOff>85576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95753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類似団体と比べ僅かながら下回っている。今後も、給与制度の適切な運用により給与水準の維持に努める。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44148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969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85</xdr:row>
      <xdr:rowOff>146655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36182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これまでに実施された定員管理や民間への業務委託の推進等により、類似団体平均を大きく下回っている。今後も適切な定員管理に努める。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55804</xdr:rowOff>
    </xdr:from>
    <xdr:to>
      <xdr:col>81</xdr:col>
      <xdr:colOff>44450</xdr:colOff>
      <xdr:row>60</xdr:row>
      <xdr:rowOff>70282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28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51943</xdr:rowOff>
    </xdr:from>
    <xdr:to>
      <xdr:col>77</xdr:col>
      <xdr:colOff>44450</xdr:colOff>
      <xdr:row>60</xdr:row>
      <xdr:rowOff>55804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89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51943</xdr:rowOff>
    </xdr:from>
    <xdr:to>
      <xdr:col>72</xdr:col>
      <xdr:colOff>203200</xdr:colOff>
      <xdr:row>60</xdr:row>
      <xdr:rowOff>70282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8943"/>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70282</xdr:rowOff>
    </xdr:from>
    <xdr:to>
      <xdr:col>68</xdr:col>
      <xdr:colOff>152400</xdr:colOff>
      <xdr:row>60</xdr:row>
      <xdr:rowOff>76556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728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19482</xdr:rowOff>
    </xdr:from>
    <xdr:to>
      <xdr:col>81</xdr:col>
      <xdr:colOff>95250</xdr:colOff>
      <xdr:row>60</xdr:row>
      <xdr:rowOff>121082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112209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5004</xdr:rowOff>
    </xdr:from>
    <xdr:to>
      <xdr:col>77</xdr:col>
      <xdr:colOff>95250</xdr:colOff>
      <xdr:row>60</xdr:row>
      <xdr:rowOff>106604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116781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1143</xdr:rowOff>
    </xdr:from>
    <xdr:to>
      <xdr:col>73</xdr:col>
      <xdr:colOff>44450</xdr:colOff>
      <xdr:row>60</xdr:row>
      <xdr:rowOff>102743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112920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19482</xdr:rowOff>
    </xdr:from>
    <xdr:to>
      <xdr:col>68</xdr:col>
      <xdr:colOff>203200</xdr:colOff>
      <xdr:row>60</xdr:row>
      <xdr:rowOff>121082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131259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25756</xdr:rowOff>
    </xdr:from>
    <xdr:to>
      <xdr:col>64</xdr:col>
      <xdr:colOff>152400</xdr:colOff>
      <xdr:row>60</xdr:row>
      <xdr:rowOff>127356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の起債抑制政策により、類似団体を下回っていたが、公営企業債（公共下水道事業）の償還に対する繰入金が増加したことと、近年の借入れについて据置期間の設定をやめたことなどから増加している。今後は、繰上償還を定期的に行うなど、実質公債費比率の低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14817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105833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4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充当可能財源が確保されており、将来負担比率は算定されない。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を上回っているが、今後は再任用職員の増加が見込まれるため、引き続き人件費の適正化を図っていく。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167657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から令和元年度において</a:t>
          </a:r>
          <a:r>
            <a:rPr kumimoji="1" lang="ja-JP" altLang="ja-JP" sz="1100">
              <a:solidFill>
                <a:schemeClr val="dk1"/>
              </a:solidFill>
              <a:effectLst/>
              <a:latin typeface="+mn-lt"/>
              <a:ea typeface="+mn-ea"/>
              <a:cs typeface="+mn-cs"/>
            </a:rPr>
            <a:t>、学校施設における情報機器リース契約を更新したことにより、物件費に係る経常収支比率が大きく上昇した。類似団体平均と比較し大きく上回っているため、システムの更新時期を先延ばしにするなど、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19</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76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4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148771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148771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58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子育て環境の整備に重点的に取り組んできたことにより児童福祉費などが増加傾向であり、類似団体平均を大きく上回っている。今後は、子育て施策を充実させつつ、事業の取捨選択を行い、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274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61</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27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61</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1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保険事業会計への繰出金が減少したものの、</a:t>
          </a:r>
          <a:r>
            <a:rPr kumimoji="1" lang="ja-JP" altLang="en-US" sz="1100">
              <a:solidFill>
                <a:schemeClr val="dk1"/>
              </a:solidFill>
              <a:effectLst/>
              <a:latin typeface="+mn-lt"/>
              <a:ea typeface="+mn-ea"/>
              <a:cs typeface="+mn-cs"/>
            </a:rPr>
            <a:t>公共下水道</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会計への繰出金が大きく増加したため、経常収支比率に対する割合は増加した。今後は、下水道事業の法適化を進め、健全な経営となるよう適切な方策をとっていく。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144145</xdr:rowOff>
    </xdr:from>
    <xdr:to>
      <xdr:col>82</xdr:col>
      <xdr:colOff>107950</xdr:colOff>
      <xdr:row>59</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2596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109855</xdr:rowOff>
    </xdr:from>
    <xdr:to>
      <xdr:col>78</xdr:col>
      <xdr:colOff>69850</xdr:colOff>
      <xdr:row>59</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225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109855</xdr:rowOff>
    </xdr:from>
    <xdr:to>
      <xdr:col>73</xdr:col>
      <xdr:colOff>180975</xdr:colOff>
      <xdr:row>60</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225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29845</xdr:rowOff>
    </xdr:from>
    <xdr:to>
      <xdr:col>69</xdr:col>
      <xdr:colOff>92075</xdr:colOff>
      <xdr:row>61</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31684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116205</xdr:rowOff>
    </xdr:from>
    <xdr:to>
      <xdr:col>82</xdr:col>
      <xdr:colOff>158750</xdr:colOff>
      <xdr:row>60</xdr:row>
      <xdr:rowOff>46355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88282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93345</xdr:rowOff>
    </xdr:from>
    <xdr:to>
      <xdr:col>78</xdr:col>
      <xdr:colOff>120650</xdr:colOff>
      <xdr:row>60</xdr:row>
      <xdr:rowOff>23495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8272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9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59055</xdr:rowOff>
    </xdr:from>
    <xdr:to>
      <xdr:col>74</xdr:col>
      <xdr:colOff>31750</xdr:colOff>
      <xdr:row>59</xdr:row>
      <xdr:rowOff>160655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145432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補助金等適正化検討委員会による</a:t>
          </a:r>
          <a:r>
            <a:rPr kumimoji="1" lang="ja-JP" altLang="ja-JP" sz="1100">
              <a:solidFill>
                <a:schemeClr val="dk1"/>
              </a:solidFill>
              <a:effectLst/>
              <a:latin typeface="+mn-lt"/>
              <a:ea typeface="+mn-ea"/>
              <a:cs typeface="+mn-cs"/>
            </a:rPr>
            <a:t>補助金の見直しや廃止をすすめており、今後も削減に努めていく。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74422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これまでの起債抑制策により、類似団体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が、臨時財政対策債の発行が続いていることや、近年の借入れについて、償還期間を短く設定したこともあり、増加傾向である。引き続き起債発行を抑制するとともに、適正な後年度負担を求めつつ、繰上償還を行うなど村債残高の減少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113285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474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113285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62992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公債費に係る経常収支比率が、類似団体平均を下回っている一方で、公債費以外に係る経常収支比率は類似団体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を上回っており、特に扶助費と物件費に係る比率が類似団体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を大きく上回っている。</a:t>
          </a:r>
          <a:r>
            <a:rPr kumimoji="1" lang="ja-JP" altLang="ja-JP" sz="1100" b="0" i="0" baseline="0">
              <a:solidFill>
                <a:schemeClr val="dk1"/>
              </a:solidFill>
              <a:effectLst/>
              <a:latin typeface="+mn-lt"/>
              <a:ea typeface="+mn-ea"/>
              <a:cs typeface="+mn-cs"/>
            </a:rPr>
            <a:t>今後は、事業の取捨選択を行い、経費の削減を図っていく。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46989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5778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83565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109405</xdr:rowOff>
    </xdr:from>
    <xdr:to>
      <xdr:col>29</xdr:col>
      <xdr:colOff>127000</xdr:colOff>
      <xdr:row>19</xdr:row>
      <xdr:rowOff>111752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14580"/>
          <a:ext cx="6477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96253</xdr:rowOff>
    </xdr:from>
    <xdr:to>
      <xdr:col>26</xdr:col>
      <xdr:colOff>50800</xdr:colOff>
      <xdr:row>19</xdr:row>
      <xdr:rowOff>111752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01428"/>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96253</xdr:rowOff>
    </xdr:from>
    <xdr:to>
      <xdr:col>22</xdr:col>
      <xdr:colOff>114300</xdr:colOff>
      <xdr:row>19</xdr:row>
      <xdr:rowOff>113071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01428"/>
          <a:ext cx="6985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113071</xdr:rowOff>
    </xdr:from>
    <xdr:to>
      <xdr:col>18</xdr:col>
      <xdr:colOff>177800</xdr:colOff>
      <xdr:row>19</xdr:row>
      <xdr:rowOff>113749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18246"/>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58605</xdr:rowOff>
    </xdr:from>
    <xdr:to>
      <xdr:col>29</xdr:col>
      <xdr:colOff>177800</xdr:colOff>
      <xdr:row>19</xdr:row>
      <xdr:rowOff>160205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138632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60952</xdr:rowOff>
    </xdr:from>
    <xdr:to>
      <xdr:col>26</xdr:col>
      <xdr:colOff>101600</xdr:colOff>
      <xdr:row>19</xdr:row>
      <xdr:rowOff>162552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6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147329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5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45453</xdr:rowOff>
    </xdr:from>
    <xdr:to>
      <xdr:col>22</xdr:col>
      <xdr:colOff>165100</xdr:colOff>
      <xdr:row>19</xdr:row>
      <xdr:rowOff>147053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62271</xdr:rowOff>
    </xdr:from>
    <xdr:to>
      <xdr:col>19</xdr:col>
      <xdr:colOff>38100</xdr:colOff>
      <xdr:row>19</xdr:row>
      <xdr:rowOff>163871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148648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62949</xdr:rowOff>
    </xdr:from>
    <xdr:to>
      <xdr:col>15</xdr:col>
      <xdr:colOff>101600</xdr:colOff>
      <xdr:row>19</xdr:row>
      <xdr:rowOff>164549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149326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154108</xdr:rowOff>
    </xdr:from>
    <xdr:to>
      <xdr:col>29</xdr:col>
      <xdr:colOff>127000</xdr:colOff>
      <xdr:row>35</xdr:row>
      <xdr:rowOff>223050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64458"/>
          <a:ext cx="647700" cy="6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154108</xdr:rowOff>
    </xdr:from>
    <xdr:to>
      <xdr:col>26</xdr:col>
      <xdr:colOff>50800</xdr:colOff>
      <xdr:row>35</xdr:row>
      <xdr:rowOff>188531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64458"/>
          <a:ext cx="6985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188531</xdr:rowOff>
    </xdr:from>
    <xdr:to>
      <xdr:col>22</xdr:col>
      <xdr:colOff>114300</xdr:colOff>
      <xdr:row>35</xdr:row>
      <xdr:rowOff>236309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8881"/>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236309</xdr:rowOff>
    </xdr:from>
    <xdr:to>
      <xdr:col>18</xdr:col>
      <xdr:colOff>177800</xdr:colOff>
      <xdr:row>35</xdr:row>
      <xdr:rowOff>257321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46659"/>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172250</xdr:rowOff>
    </xdr:from>
    <xdr:to>
      <xdr:col>29</xdr:col>
      <xdr:colOff>177800</xdr:colOff>
      <xdr:row>35</xdr:row>
      <xdr:rowOff>273850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144327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103308</xdr:rowOff>
    </xdr:from>
    <xdr:to>
      <xdr:col>26</xdr:col>
      <xdr:colOff>101600</xdr:colOff>
      <xdr:row>35</xdr:row>
      <xdr:rowOff>204908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215085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137731</xdr:rowOff>
    </xdr:from>
    <xdr:to>
      <xdr:col>22</xdr:col>
      <xdr:colOff>165100</xdr:colOff>
      <xdr:row>35</xdr:row>
      <xdr:rowOff>239331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224108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185509</xdr:rowOff>
    </xdr:from>
    <xdr:to>
      <xdr:col>19</xdr:col>
      <xdr:colOff>38100</xdr:colOff>
      <xdr:row>35</xdr:row>
      <xdr:rowOff>287109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271886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206521</xdr:rowOff>
    </xdr:from>
    <xdr:to>
      <xdr:col>15</xdr:col>
      <xdr:colOff>101600</xdr:colOff>
      <xdr:row>35</xdr:row>
      <xdr:rowOff>308121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1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292898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58021</xdr:rowOff>
    </xdr:from>
    <xdr:to>
      <xdr:col>24</xdr:col>
      <xdr:colOff>63500</xdr:colOff>
      <xdr:row>39</xdr:row>
      <xdr:rowOff>64201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744571"/>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35382</xdr:rowOff>
    </xdr:from>
    <xdr:to>
      <xdr:col>19</xdr:col>
      <xdr:colOff>177800</xdr:colOff>
      <xdr:row>39</xdr:row>
      <xdr:rowOff>58021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21932"/>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35382</xdr:rowOff>
    </xdr:from>
    <xdr:to>
      <xdr:col>15</xdr:col>
      <xdr:colOff>50800</xdr:colOff>
      <xdr:row>39</xdr:row>
      <xdr:rowOff>41059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2193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34651</xdr:rowOff>
    </xdr:from>
    <xdr:to>
      <xdr:col>10</xdr:col>
      <xdr:colOff>114300</xdr:colOff>
      <xdr:row>39</xdr:row>
      <xdr:rowOff>41059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2120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13401</xdr:rowOff>
    </xdr:from>
    <xdr:to>
      <xdr:col>24</xdr:col>
      <xdr:colOff>114300</xdr:colOff>
      <xdr:row>39</xdr:row>
      <xdr:rowOff>115001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99778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7221</xdr:rowOff>
    </xdr:from>
    <xdr:to>
      <xdr:col>20</xdr:col>
      <xdr:colOff>38100</xdr:colOff>
      <xdr:row>39</xdr:row>
      <xdr:rowOff>108821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99948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156032</xdr:rowOff>
    </xdr:from>
    <xdr:to>
      <xdr:col>15</xdr:col>
      <xdr:colOff>101600</xdr:colOff>
      <xdr:row>39</xdr:row>
      <xdr:rowOff>86182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77309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161709</xdr:rowOff>
    </xdr:from>
    <xdr:to>
      <xdr:col>10</xdr:col>
      <xdr:colOff>165100</xdr:colOff>
      <xdr:row>39</xdr:row>
      <xdr:rowOff>91859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82986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155301</xdr:rowOff>
    </xdr:from>
    <xdr:to>
      <xdr:col>6</xdr:col>
      <xdr:colOff>38100</xdr:colOff>
      <xdr:row>39</xdr:row>
      <xdr:rowOff>85451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76578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96934</xdr:rowOff>
    </xdr:from>
    <xdr:to>
      <xdr:col>24</xdr:col>
      <xdr:colOff>63500</xdr:colOff>
      <xdr:row>56</xdr:row>
      <xdr:rowOff>148176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98134"/>
          <a:ext cx="838200" cy="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62657</xdr:rowOff>
    </xdr:from>
    <xdr:to>
      <xdr:col>19</xdr:col>
      <xdr:colOff>177800</xdr:colOff>
      <xdr:row>56</xdr:row>
      <xdr:rowOff>148176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63857"/>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62657</xdr:rowOff>
    </xdr:from>
    <xdr:to>
      <xdr:col>15</xdr:col>
      <xdr:colOff>50800</xdr:colOff>
      <xdr:row>56</xdr:row>
      <xdr:rowOff>80534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3857"/>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80534</xdr:rowOff>
    </xdr:from>
    <xdr:to>
      <xdr:col>10</xdr:col>
      <xdr:colOff>114300</xdr:colOff>
      <xdr:row>56</xdr:row>
      <xdr:rowOff>117915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1734"/>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46134</xdr:rowOff>
    </xdr:from>
    <xdr:to>
      <xdr:col>24</xdr:col>
      <xdr:colOff>114300</xdr:colOff>
      <xdr:row>56</xdr:row>
      <xdr:rowOff>147734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24561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97376</xdr:rowOff>
    </xdr:from>
    <xdr:to>
      <xdr:col>20</xdr:col>
      <xdr:colOff>38100</xdr:colOff>
      <xdr:row>57</xdr:row>
      <xdr:rowOff>27526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18653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11857</xdr:rowOff>
    </xdr:from>
    <xdr:to>
      <xdr:col>15</xdr:col>
      <xdr:colOff>101600</xdr:colOff>
      <xdr:row>56</xdr:row>
      <xdr:rowOff>113457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129984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29734</xdr:rowOff>
    </xdr:from>
    <xdr:to>
      <xdr:col>10</xdr:col>
      <xdr:colOff>165100</xdr:colOff>
      <xdr:row>56</xdr:row>
      <xdr:rowOff>131334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147861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67115</xdr:rowOff>
    </xdr:from>
    <xdr:to>
      <xdr:col>6</xdr:col>
      <xdr:colOff>38100</xdr:colOff>
      <xdr:row>56</xdr:row>
      <xdr:rowOff>168715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162179</xdr:rowOff>
    </xdr:from>
    <xdr:to>
      <xdr:col>24</xdr:col>
      <xdr:colOff>63500</xdr:colOff>
      <xdr:row>79</xdr:row>
      <xdr:rowOff>4217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35279"/>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162370</xdr:rowOff>
    </xdr:from>
    <xdr:to>
      <xdr:col>19</xdr:col>
      <xdr:colOff>177800</xdr:colOff>
      <xdr:row>79</xdr:row>
      <xdr:rowOff>4217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354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129832</xdr:rowOff>
    </xdr:from>
    <xdr:to>
      <xdr:col>15</xdr:col>
      <xdr:colOff>50800</xdr:colOff>
      <xdr:row>78</xdr:row>
      <xdr:rowOff>162370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293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129832</xdr:rowOff>
    </xdr:from>
    <xdr:to>
      <xdr:col>10</xdr:col>
      <xdr:colOff>114300</xdr:colOff>
      <xdr:row>78</xdr:row>
      <xdr:rowOff>135889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293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111379</xdr:rowOff>
    </xdr:from>
    <xdr:to>
      <xdr:col>24</xdr:col>
      <xdr:colOff>114300</xdr:colOff>
      <xdr:row>79</xdr:row>
      <xdr:rowOff>41529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26306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124867</xdr:rowOff>
    </xdr:from>
    <xdr:to>
      <xdr:col>20</xdr:col>
      <xdr:colOff>38100</xdr:colOff>
      <xdr:row>79</xdr:row>
      <xdr:rowOff>55017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46144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111570</xdr:rowOff>
    </xdr:from>
    <xdr:to>
      <xdr:col>15</xdr:col>
      <xdr:colOff>101600</xdr:colOff>
      <xdr:row>79</xdr:row>
      <xdr:rowOff>41720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32847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79032</xdr:rowOff>
    </xdr:from>
    <xdr:to>
      <xdr:col>10</xdr:col>
      <xdr:colOff>165100</xdr:colOff>
      <xdr:row>79</xdr:row>
      <xdr:rowOff>9182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85089</xdr:rowOff>
    </xdr:from>
    <xdr:to>
      <xdr:col>6</xdr:col>
      <xdr:colOff>38100</xdr:colOff>
      <xdr:row>79</xdr:row>
      <xdr:rowOff>15239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6366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104090</xdr:rowOff>
    </xdr:from>
    <xdr:to>
      <xdr:col>24</xdr:col>
      <xdr:colOff>63500</xdr:colOff>
      <xdr:row>95</xdr:row>
      <xdr:rowOff>129539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1840"/>
          <a:ext cx="838200" cy="2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129539</xdr:rowOff>
    </xdr:from>
    <xdr:to>
      <xdr:col>19</xdr:col>
      <xdr:colOff>177800</xdr:colOff>
      <xdr:row>95</xdr:row>
      <xdr:rowOff>138481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17289"/>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138481</xdr:rowOff>
    </xdr:from>
    <xdr:to>
      <xdr:col>15</xdr:col>
      <xdr:colOff>50800</xdr:colOff>
      <xdr:row>96</xdr:row>
      <xdr:rowOff>4471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6231"/>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4471</xdr:rowOff>
    </xdr:from>
    <xdr:to>
      <xdr:col>10</xdr:col>
      <xdr:colOff>114300</xdr:colOff>
      <xdr:row>96</xdr:row>
      <xdr:rowOff>77242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6367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53290</xdr:rowOff>
    </xdr:from>
    <xdr:to>
      <xdr:col>24</xdr:col>
      <xdr:colOff>114300</xdr:colOff>
      <xdr:row>95</xdr:row>
      <xdr:rowOff>154890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76167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78739</xdr:rowOff>
    </xdr:from>
    <xdr:to>
      <xdr:col>20</xdr:col>
      <xdr:colOff>38100</xdr:colOff>
      <xdr:row>96</xdr:row>
      <xdr:rowOff>8889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25416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87681</xdr:rowOff>
    </xdr:from>
    <xdr:to>
      <xdr:col>15</xdr:col>
      <xdr:colOff>101600</xdr:colOff>
      <xdr:row>96</xdr:row>
      <xdr:rowOff>17831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125121</xdr:rowOff>
    </xdr:from>
    <xdr:to>
      <xdr:col>10</xdr:col>
      <xdr:colOff>165100</xdr:colOff>
      <xdr:row>96</xdr:row>
      <xdr:rowOff>55271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71798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26442</xdr:rowOff>
    </xdr:from>
    <xdr:to>
      <xdr:col>6</xdr:col>
      <xdr:colOff>38100</xdr:colOff>
      <xdr:row>96</xdr:row>
      <xdr:rowOff>128042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144569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109003</xdr:rowOff>
    </xdr:from>
    <xdr:to>
      <xdr:col>55</xdr:col>
      <xdr:colOff>0</xdr:colOff>
      <xdr:row>37</xdr:row>
      <xdr:rowOff>136390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2653"/>
          <a:ext cx="8382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136390</xdr:rowOff>
    </xdr:from>
    <xdr:to>
      <xdr:col>50</xdr:col>
      <xdr:colOff>114300</xdr:colOff>
      <xdr:row>37</xdr:row>
      <xdr:rowOff>142498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80040"/>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138264</xdr:rowOff>
    </xdr:from>
    <xdr:to>
      <xdr:col>45</xdr:col>
      <xdr:colOff>177800</xdr:colOff>
      <xdr:row>37</xdr:row>
      <xdr:rowOff>142498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8191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138264</xdr:rowOff>
    </xdr:from>
    <xdr:to>
      <xdr:col>41</xdr:col>
      <xdr:colOff>50800</xdr:colOff>
      <xdr:row>37</xdr:row>
      <xdr:rowOff>145365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1914"/>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58203</xdr:rowOff>
    </xdr:from>
    <xdr:to>
      <xdr:col>55</xdr:col>
      <xdr:colOff>50800</xdr:colOff>
      <xdr:row>37</xdr:row>
      <xdr:rowOff>159803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144580</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85590</xdr:rowOff>
    </xdr:from>
    <xdr:to>
      <xdr:col>50</xdr:col>
      <xdr:colOff>165100</xdr:colOff>
      <xdr:row>38</xdr:row>
      <xdr:rowOff>15740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6867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91698</xdr:rowOff>
    </xdr:from>
    <xdr:to>
      <xdr:col>46</xdr:col>
      <xdr:colOff>38100</xdr:colOff>
      <xdr:row>38</xdr:row>
      <xdr:rowOff>21848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2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87464</xdr:rowOff>
    </xdr:from>
    <xdr:to>
      <xdr:col>41</xdr:col>
      <xdr:colOff>101600</xdr:colOff>
      <xdr:row>38</xdr:row>
      <xdr:rowOff>17614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8741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94565</xdr:rowOff>
    </xdr:from>
    <xdr:to>
      <xdr:col>36</xdr:col>
      <xdr:colOff>165100</xdr:colOff>
      <xdr:row>38</xdr:row>
      <xdr:rowOff>24715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15842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143769</xdr:rowOff>
    </xdr:from>
    <xdr:to>
      <xdr:col>55</xdr:col>
      <xdr:colOff>0</xdr:colOff>
      <xdr:row>58</xdr:row>
      <xdr:rowOff>167083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7869"/>
          <a:ext cx="8382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117816</xdr:rowOff>
    </xdr:from>
    <xdr:to>
      <xdr:col>50</xdr:col>
      <xdr:colOff>114300</xdr:colOff>
      <xdr:row>58</xdr:row>
      <xdr:rowOff>143769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1916"/>
          <a:ext cx="8890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117816</xdr:rowOff>
    </xdr:from>
    <xdr:to>
      <xdr:col>45</xdr:col>
      <xdr:colOff>177800</xdr:colOff>
      <xdr:row>58</xdr:row>
      <xdr:rowOff>117901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1916"/>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44080</xdr:rowOff>
    </xdr:from>
    <xdr:to>
      <xdr:col>41</xdr:col>
      <xdr:colOff>50800</xdr:colOff>
      <xdr:row>58</xdr:row>
      <xdr:rowOff>117901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88180"/>
          <a:ext cx="889000" cy="7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116283</xdr:rowOff>
    </xdr:from>
    <xdr:to>
      <xdr:col>55</xdr:col>
      <xdr:colOff>50800</xdr:colOff>
      <xdr:row>59</xdr:row>
      <xdr:rowOff>46433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31210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92969</xdr:rowOff>
    </xdr:from>
    <xdr:to>
      <xdr:col>50</xdr:col>
      <xdr:colOff>165100</xdr:colOff>
      <xdr:row>59</xdr:row>
      <xdr:rowOff>23119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14246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67016</xdr:rowOff>
    </xdr:from>
    <xdr:to>
      <xdr:col>46</xdr:col>
      <xdr:colOff>38100</xdr:colOff>
      <xdr:row>58</xdr:row>
      <xdr:rowOff>168616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159743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67101</xdr:rowOff>
    </xdr:from>
    <xdr:to>
      <xdr:col>41</xdr:col>
      <xdr:colOff>101600</xdr:colOff>
      <xdr:row>58</xdr:row>
      <xdr:rowOff>168701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159828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164730</xdr:rowOff>
    </xdr:from>
    <xdr:to>
      <xdr:col>36</xdr:col>
      <xdr:colOff>165100</xdr:colOff>
      <xdr:row>58</xdr:row>
      <xdr:rowOff>94880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86007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88878</xdr:rowOff>
    </xdr:from>
    <xdr:to>
      <xdr:col>55</xdr:col>
      <xdr:colOff>0</xdr:colOff>
      <xdr:row>79</xdr:row>
      <xdr:rowOff>93134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33428"/>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93134</xdr:rowOff>
    </xdr:from>
    <xdr:to>
      <xdr:col>50</xdr:col>
      <xdr:colOff>114300</xdr:colOff>
      <xdr:row>79</xdr:row>
      <xdr:rowOff>95734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7684"/>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37675</xdr:rowOff>
    </xdr:from>
    <xdr:to>
      <xdr:col>45</xdr:col>
      <xdr:colOff>177800</xdr:colOff>
      <xdr:row>79</xdr:row>
      <xdr:rowOff>95734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2225"/>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29319</xdr:rowOff>
    </xdr:from>
    <xdr:to>
      <xdr:col>41</xdr:col>
      <xdr:colOff>50800</xdr:colOff>
      <xdr:row>79</xdr:row>
      <xdr:rowOff>37675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3869"/>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38078</xdr:rowOff>
    </xdr:from>
    <xdr:to>
      <xdr:col>55</xdr:col>
      <xdr:colOff>50800</xdr:colOff>
      <xdr:row>79</xdr:row>
      <xdr:rowOff>139678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124455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42334</xdr:rowOff>
    </xdr:from>
    <xdr:to>
      <xdr:col>50</xdr:col>
      <xdr:colOff>165100</xdr:colOff>
      <xdr:row>79</xdr:row>
      <xdr:rowOff>143934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135061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44934</xdr:rowOff>
    </xdr:from>
    <xdr:to>
      <xdr:col>46</xdr:col>
      <xdr:colOff>38100</xdr:colOff>
      <xdr:row>79</xdr:row>
      <xdr:rowOff>146534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137661</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158325</xdr:rowOff>
    </xdr:from>
    <xdr:to>
      <xdr:col>41</xdr:col>
      <xdr:colOff>101600</xdr:colOff>
      <xdr:row>79</xdr:row>
      <xdr:rowOff>88475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79602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149969</xdr:rowOff>
    </xdr:from>
    <xdr:to>
      <xdr:col>36</xdr:col>
      <xdr:colOff>165100</xdr:colOff>
      <xdr:row>79</xdr:row>
      <xdr:rowOff>80119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71246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8799</xdr:rowOff>
    </xdr:from>
    <xdr:to>
      <xdr:col>55</xdr:col>
      <xdr:colOff>0</xdr:colOff>
      <xdr:row>98</xdr:row>
      <xdr:rowOff>17807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0899"/>
          <a:ext cx="8382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112049</xdr:rowOff>
    </xdr:from>
    <xdr:to>
      <xdr:col>50</xdr:col>
      <xdr:colOff>114300</xdr:colOff>
      <xdr:row>98</xdr:row>
      <xdr:rowOff>8799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42699"/>
          <a:ext cx="889000" cy="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112049</xdr:rowOff>
    </xdr:from>
    <xdr:to>
      <xdr:col>45</xdr:col>
      <xdr:colOff>177800</xdr:colOff>
      <xdr:row>98</xdr:row>
      <xdr:rowOff>38334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2699"/>
          <a:ext cx="889000" cy="9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29259</xdr:rowOff>
    </xdr:from>
    <xdr:to>
      <xdr:col>41</xdr:col>
      <xdr:colOff>50800</xdr:colOff>
      <xdr:row>98</xdr:row>
      <xdr:rowOff>38334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1359"/>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138457</xdr:rowOff>
    </xdr:from>
    <xdr:to>
      <xdr:col>55</xdr:col>
      <xdr:colOff>50800</xdr:colOff>
      <xdr:row>98</xdr:row>
      <xdr:rowOff>68607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53384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129449</xdr:rowOff>
    </xdr:from>
    <xdr:to>
      <xdr:col>50</xdr:col>
      <xdr:colOff>165100</xdr:colOff>
      <xdr:row>98</xdr:row>
      <xdr:rowOff>59599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50726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61249</xdr:rowOff>
    </xdr:from>
    <xdr:to>
      <xdr:col>46</xdr:col>
      <xdr:colOff>38100</xdr:colOff>
      <xdr:row>97</xdr:row>
      <xdr:rowOff>162849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153976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158984</xdr:rowOff>
    </xdr:from>
    <xdr:to>
      <xdr:col>41</xdr:col>
      <xdr:colOff>101600</xdr:colOff>
      <xdr:row>98</xdr:row>
      <xdr:rowOff>89134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80261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149909</xdr:rowOff>
    </xdr:from>
    <xdr:to>
      <xdr:col>36</xdr:col>
      <xdr:colOff>165100</xdr:colOff>
      <xdr:row>98</xdr:row>
      <xdr:rowOff>80059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71186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7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161539</xdr:rowOff>
    </xdr:from>
    <xdr:to>
      <xdr:col>85</xdr:col>
      <xdr:colOff>127000</xdr:colOff>
      <xdr:row>77</xdr:row>
      <xdr:rowOff>166500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318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129870</xdr:rowOff>
    </xdr:from>
    <xdr:to>
      <xdr:col>81</xdr:col>
      <xdr:colOff>50800</xdr:colOff>
      <xdr:row>77</xdr:row>
      <xdr:rowOff>166500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3152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129870</xdr:rowOff>
    </xdr:from>
    <xdr:to>
      <xdr:col>76</xdr:col>
      <xdr:colOff>114300</xdr:colOff>
      <xdr:row>78</xdr:row>
      <xdr:rowOff>17276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31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17276</xdr:rowOff>
    </xdr:from>
    <xdr:to>
      <xdr:col>71</xdr:col>
      <xdr:colOff>177800</xdr:colOff>
      <xdr:row>78</xdr:row>
      <xdr:rowOff>34514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90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110739</xdr:rowOff>
    </xdr:from>
    <xdr:to>
      <xdr:col>85</xdr:col>
      <xdr:colOff>177800</xdr:colOff>
      <xdr:row>78</xdr:row>
      <xdr:rowOff>40889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89166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115700</xdr:rowOff>
    </xdr:from>
    <xdr:to>
      <xdr:col>81</xdr:col>
      <xdr:colOff>101600</xdr:colOff>
      <xdr:row>78</xdr:row>
      <xdr:rowOff>45850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79070</xdr:rowOff>
    </xdr:from>
    <xdr:to>
      <xdr:col>76</xdr:col>
      <xdr:colOff>165100</xdr:colOff>
      <xdr:row>78</xdr:row>
      <xdr:rowOff>9220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137926</xdr:rowOff>
    </xdr:from>
    <xdr:to>
      <xdr:col>72</xdr:col>
      <xdr:colOff>38100</xdr:colOff>
      <xdr:row>78</xdr:row>
      <xdr:rowOff>68076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59203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155164</xdr:rowOff>
    </xdr:from>
    <xdr:to>
      <xdr:col>67</xdr:col>
      <xdr:colOff>101600</xdr:colOff>
      <xdr:row>78</xdr:row>
      <xdr:rowOff>85314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118593</xdr:rowOff>
    </xdr:from>
    <xdr:to>
      <xdr:col>85</xdr:col>
      <xdr:colOff>127000</xdr:colOff>
      <xdr:row>97</xdr:row>
      <xdr:rowOff>151645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49243"/>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46717</xdr:rowOff>
    </xdr:from>
    <xdr:to>
      <xdr:col>81</xdr:col>
      <xdr:colOff>50800</xdr:colOff>
      <xdr:row>97</xdr:row>
      <xdr:rowOff>151645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505917"/>
          <a:ext cx="889000" cy="27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18562</xdr:rowOff>
    </xdr:from>
    <xdr:to>
      <xdr:col>76</xdr:col>
      <xdr:colOff>114300</xdr:colOff>
      <xdr:row>96</xdr:row>
      <xdr:rowOff>46717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134862"/>
          <a:ext cx="889000" cy="3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18562</xdr:rowOff>
    </xdr:from>
    <xdr:to>
      <xdr:col>71</xdr:col>
      <xdr:colOff>177800</xdr:colOff>
      <xdr:row>97</xdr:row>
      <xdr:rowOff>90799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134862"/>
          <a:ext cx="889000" cy="58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67793</xdr:rowOff>
    </xdr:from>
    <xdr:to>
      <xdr:col>85</xdr:col>
      <xdr:colOff>177800</xdr:colOff>
      <xdr:row>97</xdr:row>
      <xdr:rowOff>169393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46220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100845</xdr:rowOff>
    </xdr:from>
    <xdr:to>
      <xdr:col>81</xdr:col>
      <xdr:colOff>101600</xdr:colOff>
      <xdr:row>98</xdr:row>
      <xdr:rowOff>30995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22122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167367</xdr:rowOff>
    </xdr:from>
    <xdr:to>
      <xdr:col>76</xdr:col>
      <xdr:colOff>165100</xdr:colOff>
      <xdr:row>96</xdr:row>
      <xdr:rowOff>97517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4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114044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139212</xdr:rowOff>
    </xdr:from>
    <xdr:to>
      <xdr:col>72</xdr:col>
      <xdr:colOff>38100</xdr:colOff>
      <xdr:row>94</xdr:row>
      <xdr:rowOff>69362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85889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8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39999</xdr:rowOff>
    </xdr:from>
    <xdr:to>
      <xdr:col>67</xdr:col>
      <xdr:colOff>101600</xdr:colOff>
      <xdr:row>97</xdr:row>
      <xdr:rowOff>141599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132726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79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42393</xdr:rowOff>
    </xdr:from>
    <xdr:to>
      <xdr:col>111</xdr:col>
      <xdr:colOff>177800</xdr:colOff>
      <xdr:row>59</xdr:row>
      <xdr:rowOff>42393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42355</xdr:rowOff>
    </xdr:from>
    <xdr:to>
      <xdr:col>107</xdr:col>
      <xdr:colOff>50800</xdr:colOff>
      <xdr:row>59</xdr:row>
      <xdr:rowOff>42393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42355</xdr:rowOff>
    </xdr:from>
    <xdr:to>
      <xdr:col>102</xdr:col>
      <xdr:colOff>114300</xdr:colOff>
      <xdr:row>59</xdr:row>
      <xdr:rowOff>42393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84320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84320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163005</xdr:rowOff>
    </xdr:from>
    <xdr:to>
      <xdr:col>102</xdr:col>
      <xdr:colOff>165100</xdr:colOff>
      <xdr:row>59</xdr:row>
      <xdr:rowOff>93155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84282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163043</xdr:rowOff>
    </xdr:from>
    <xdr:to>
      <xdr:col>98</xdr:col>
      <xdr:colOff>38100</xdr:colOff>
      <xdr:row>59</xdr:row>
      <xdr:rowOff>93193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84320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40171</xdr:rowOff>
    </xdr:from>
    <xdr:to>
      <xdr:col>116</xdr:col>
      <xdr:colOff>63500</xdr:colOff>
      <xdr:row>76</xdr:row>
      <xdr:rowOff>77859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70371"/>
          <a:ext cx="8382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63739</xdr:rowOff>
    </xdr:from>
    <xdr:to>
      <xdr:col>111</xdr:col>
      <xdr:colOff>177800</xdr:colOff>
      <xdr:row>76</xdr:row>
      <xdr:rowOff>77859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9393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xdr:rowOff>
    </xdr:from>
    <xdr:to>
      <xdr:col>107</xdr:col>
      <xdr:colOff>50800</xdr:colOff>
      <xdr:row>76</xdr:row>
      <xdr:rowOff>63739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44202"/>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144196</xdr:rowOff>
    </xdr:from>
    <xdr:to>
      <xdr:col>102</xdr:col>
      <xdr:colOff>114300</xdr:colOff>
      <xdr:row>76</xdr:row>
      <xdr:rowOff>14002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02946"/>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160821</xdr:rowOff>
    </xdr:from>
    <xdr:to>
      <xdr:col>116</xdr:col>
      <xdr:colOff>114300</xdr:colOff>
      <xdr:row>76</xdr:row>
      <xdr:rowOff>90971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139248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27059</xdr:rowOff>
    </xdr:from>
    <xdr:to>
      <xdr:col>112</xdr:col>
      <xdr:colOff>38100</xdr:colOff>
      <xdr:row>76</xdr:row>
      <xdr:rowOff>128659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119786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12939</xdr:rowOff>
    </xdr:from>
    <xdr:to>
      <xdr:col>107</xdr:col>
      <xdr:colOff>101600</xdr:colOff>
      <xdr:row>76</xdr:row>
      <xdr:rowOff>114539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105666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134653</xdr:rowOff>
    </xdr:from>
    <xdr:to>
      <xdr:col>102</xdr:col>
      <xdr:colOff>165100</xdr:colOff>
      <xdr:row>76</xdr:row>
      <xdr:rowOff>64802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3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55929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93396</xdr:rowOff>
    </xdr:from>
    <xdr:to>
      <xdr:col>98</xdr:col>
      <xdr:colOff>38100</xdr:colOff>
      <xdr:row>76</xdr:row>
      <xdr:rowOff>23546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384,743</a:t>
          </a:r>
          <a:r>
            <a:rPr kumimoji="1" lang="ja-JP" altLang="ja-JP" sz="1100" b="0" i="0" baseline="0">
              <a:solidFill>
                <a:schemeClr val="dk1"/>
              </a:solidFill>
              <a:effectLst/>
              <a:latin typeface="+mn-lt"/>
              <a:ea typeface="+mn-ea"/>
              <a:cs typeface="+mn-cs"/>
            </a:rPr>
            <a:t>円となっている。このうち、扶助費については、類似団体</a:t>
          </a:r>
          <a:r>
            <a:rPr kumimoji="1" lang="ja-JP" altLang="en-US" sz="1100" b="0" i="0" baseline="0">
              <a:solidFill>
                <a:schemeClr val="dk1"/>
              </a:solidFill>
              <a:effectLst/>
              <a:latin typeface="+mn-lt"/>
              <a:ea typeface="+mn-ea"/>
              <a:cs typeface="+mn-cs"/>
            </a:rPr>
            <a:t>平均</a:t>
          </a:r>
          <a:r>
            <a:rPr kumimoji="1" lang="ja-JP" altLang="ja-JP" sz="1100" b="0" i="0" baseline="0">
              <a:solidFill>
                <a:schemeClr val="dk1"/>
              </a:solidFill>
              <a:effectLst/>
              <a:latin typeface="+mn-lt"/>
              <a:ea typeface="+mn-ea"/>
              <a:cs typeface="+mn-cs"/>
            </a:rPr>
            <a:t>と比較して一人当たりコストが高い状況となっている。これは、障害福祉費や児童福祉費が増加していることが主な要因であるため、事業の取捨選択を徹底し、事業費の減少を目指していく。人件費は、これまでに実施された定員管理により、類似団体</a:t>
          </a:r>
          <a:r>
            <a:rPr kumimoji="1" lang="ja-JP" altLang="en-US" sz="1100" b="0" i="0" baseline="0">
              <a:solidFill>
                <a:schemeClr val="dk1"/>
              </a:solidFill>
              <a:effectLst/>
              <a:latin typeface="+mn-lt"/>
              <a:ea typeface="+mn-ea"/>
              <a:cs typeface="+mn-cs"/>
            </a:rPr>
            <a:t>平均</a:t>
          </a:r>
          <a:r>
            <a:rPr kumimoji="1" lang="ja-JP" altLang="ja-JP" sz="1100" b="0" i="0" baseline="0">
              <a:solidFill>
                <a:schemeClr val="dk1"/>
              </a:solidFill>
              <a:effectLst/>
              <a:latin typeface="+mn-lt"/>
              <a:ea typeface="+mn-ea"/>
              <a:cs typeface="+mn-cs"/>
            </a:rPr>
            <a:t>を大きく下回っており、今後も同様に適正な管理に努める。また、公債費については、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繰上償還を行ったため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いて基金の統廃合による基金残高の積替えにより大幅に増加したが、今年度は類似団体平均を下回っている。普通建設事業費については、ここ数年類似団体平均を下回っているが、給食センターや公民館などの大型施設整備を控えているため、今後大幅な増加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133604</xdr:rowOff>
    </xdr:from>
    <xdr:to>
      <xdr:col>24</xdr:col>
      <xdr:colOff>63500</xdr:colOff>
      <xdr:row>37</xdr:row>
      <xdr:rowOff>45403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5804"/>
          <a:ext cx="8382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133604</xdr:rowOff>
    </xdr:from>
    <xdr:to>
      <xdr:col>19</xdr:col>
      <xdr:colOff>177800</xdr:colOff>
      <xdr:row>37</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580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27686</xdr:rowOff>
    </xdr:from>
    <xdr:to>
      <xdr:col>15</xdr:col>
      <xdr:colOff>50800</xdr:colOff>
      <xdr:row>37</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133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85979</xdr:rowOff>
    </xdr:from>
    <xdr:to>
      <xdr:col>10</xdr:col>
      <xdr:colOff>114300</xdr:colOff>
      <xdr:row>37</xdr:row>
      <xdr:rowOff>47498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817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166053</xdr:rowOff>
    </xdr:from>
    <xdr:to>
      <xdr:col>24</xdr:col>
      <xdr:colOff>114300</xdr:colOff>
      <xdr:row>37</xdr:row>
      <xdr:rowOff>96203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82804</xdr:rowOff>
    </xdr:from>
    <xdr:to>
      <xdr:col>20</xdr:col>
      <xdr:colOff>38100</xdr:colOff>
      <xdr:row>37</xdr:row>
      <xdr:rowOff>12954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148336</xdr:rowOff>
    </xdr:from>
    <xdr:to>
      <xdr:col>15</xdr:col>
      <xdr:colOff>101600</xdr:colOff>
      <xdr:row>37</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69613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168148</xdr:rowOff>
    </xdr:from>
    <xdr:to>
      <xdr:col>10</xdr:col>
      <xdr:colOff>165100</xdr:colOff>
      <xdr:row>37</xdr:row>
      <xdr:rowOff>98298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89425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35179</xdr:rowOff>
    </xdr:from>
    <xdr:to>
      <xdr:col>6</xdr:col>
      <xdr:colOff>38100</xdr:colOff>
      <xdr:row>36</xdr:row>
      <xdr:rowOff>136779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127906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76907</xdr:rowOff>
    </xdr:from>
    <xdr:to>
      <xdr:col>24</xdr:col>
      <xdr:colOff>63500</xdr:colOff>
      <xdr:row>58</xdr:row>
      <xdr:rowOff>116056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1007"/>
          <a:ext cx="8382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7696</xdr:rowOff>
    </xdr:from>
    <xdr:to>
      <xdr:col>19</xdr:col>
      <xdr:colOff>177800</xdr:colOff>
      <xdr:row>58</xdr:row>
      <xdr:rowOff>116056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1796"/>
          <a:ext cx="889000" cy="1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168775</xdr:rowOff>
    </xdr:from>
    <xdr:to>
      <xdr:col>15</xdr:col>
      <xdr:colOff>50800</xdr:colOff>
      <xdr:row>58</xdr:row>
      <xdr:rowOff>7696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1425"/>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168775</xdr:rowOff>
    </xdr:from>
    <xdr:to>
      <xdr:col>10</xdr:col>
      <xdr:colOff>114300</xdr:colOff>
      <xdr:row>58</xdr:row>
      <xdr:rowOff>30488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1425"/>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26107</xdr:rowOff>
    </xdr:from>
    <xdr:to>
      <xdr:col>24</xdr:col>
      <xdr:colOff>114300</xdr:colOff>
      <xdr:row>58</xdr:row>
      <xdr:rowOff>127707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112484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65256</xdr:rowOff>
    </xdr:from>
    <xdr:to>
      <xdr:col>20</xdr:col>
      <xdr:colOff>38100</xdr:colOff>
      <xdr:row>58</xdr:row>
      <xdr:rowOff>166856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128346</xdr:rowOff>
    </xdr:from>
    <xdr:to>
      <xdr:col>15</xdr:col>
      <xdr:colOff>101600</xdr:colOff>
      <xdr:row>58</xdr:row>
      <xdr:rowOff>58496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49623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117975</xdr:rowOff>
    </xdr:from>
    <xdr:to>
      <xdr:col>10</xdr:col>
      <xdr:colOff>165100</xdr:colOff>
      <xdr:row>58</xdr:row>
      <xdr:rowOff>48125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39252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151138</xdr:rowOff>
    </xdr:from>
    <xdr:to>
      <xdr:col>6</xdr:col>
      <xdr:colOff>38100</xdr:colOff>
      <xdr:row>58</xdr:row>
      <xdr:rowOff>81288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72415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103887</xdr:rowOff>
    </xdr:from>
    <xdr:to>
      <xdr:col>24</xdr:col>
      <xdr:colOff>63500</xdr:colOff>
      <xdr:row>77</xdr:row>
      <xdr:rowOff>168442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5537"/>
          <a:ext cx="8382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168442</xdr:rowOff>
    </xdr:from>
    <xdr:to>
      <xdr:col>19</xdr:col>
      <xdr:colOff>177800</xdr:colOff>
      <xdr:row>77</xdr:row>
      <xdr:rowOff>169052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009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82299</xdr:rowOff>
    </xdr:from>
    <xdr:to>
      <xdr:col>15</xdr:col>
      <xdr:colOff>50800</xdr:colOff>
      <xdr:row>77</xdr:row>
      <xdr:rowOff>169052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3949"/>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82299</xdr:rowOff>
    </xdr:from>
    <xdr:to>
      <xdr:col>10</xdr:col>
      <xdr:colOff>114300</xdr:colOff>
      <xdr:row>78</xdr:row>
      <xdr:rowOff>68644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3949"/>
          <a:ext cx="889000" cy="1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53087</xdr:rowOff>
    </xdr:from>
    <xdr:to>
      <xdr:col>24</xdr:col>
      <xdr:colOff>114300</xdr:colOff>
      <xdr:row>77</xdr:row>
      <xdr:rowOff>154687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31514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117642</xdr:rowOff>
    </xdr:from>
    <xdr:to>
      <xdr:col>20</xdr:col>
      <xdr:colOff>38100</xdr:colOff>
      <xdr:row>78</xdr:row>
      <xdr:rowOff>47792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38919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118252</xdr:rowOff>
    </xdr:from>
    <xdr:to>
      <xdr:col>15</xdr:col>
      <xdr:colOff>101600</xdr:colOff>
      <xdr:row>78</xdr:row>
      <xdr:rowOff>48402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39529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31499</xdr:rowOff>
    </xdr:from>
    <xdr:to>
      <xdr:col>10</xdr:col>
      <xdr:colOff>165100</xdr:colOff>
      <xdr:row>77</xdr:row>
      <xdr:rowOff>133099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17844</xdr:rowOff>
    </xdr:from>
    <xdr:to>
      <xdr:col>6</xdr:col>
      <xdr:colOff>38100</xdr:colOff>
      <xdr:row>78</xdr:row>
      <xdr:rowOff>119444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110571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44624</xdr:rowOff>
    </xdr:from>
    <xdr:to>
      <xdr:col>24</xdr:col>
      <xdr:colOff>63500</xdr:colOff>
      <xdr:row>98</xdr:row>
      <xdr:rowOff>45571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46724"/>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45571</xdr:rowOff>
    </xdr:from>
    <xdr:to>
      <xdr:col>19</xdr:col>
      <xdr:colOff>177800</xdr:colOff>
      <xdr:row>98</xdr:row>
      <xdr:rowOff>48881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47671"/>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48881</xdr:rowOff>
    </xdr:from>
    <xdr:to>
      <xdr:col>15</xdr:col>
      <xdr:colOff>50800</xdr:colOff>
      <xdr:row>98</xdr:row>
      <xdr:rowOff>59266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5098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59266</xdr:rowOff>
    </xdr:from>
    <xdr:to>
      <xdr:col>10</xdr:col>
      <xdr:colOff>114300</xdr:colOff>
      <xdr:row>98</xdr:row>
      <xdr:rowOff>61736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61366"/>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165274</xdr:rowOff>
    </xdr:from>
    <xdr:to>
      <xdr:col>24</xdr:col>
      <xdr:colOff>114300</xdr:colOff>
      <xdr:row>98</xdr:row>
      <xdr:rowOff>95424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80201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166221</xdr:rowOff>
    </xdr:from>
    <xdr:to>
      <xdr:col>20</xdr:col>
      <xdr:colOff>38100</xdr:colOff>
      <xdr:row>98</xdr:row>
      <xdr:rowOff>96371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169531</xdr:rowOff>
    </xdr:from>
    <xdr:to>
      <xdr:col>15</xdr:col>
      <xdr:colOff>101600</xdr:colOff>
      <xdr:row>98</xdr:row>
      <xdr:rowOff>99681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90808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8466</xdr:rowOff>
    </xdr:from>
    <xdr:to>
      <xdr:col>10</xdr:col>
      <xdr:colOff>165100</xdr:colOff>
      <xdr:row>98</xdr:row>
      <xdr:rowOff>110066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101193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10936</xdr:rowOff>
    </xdr:from>
    <xdr:to>
      <xdr:col>6</xdr:col>
      <xdr:colOff>38100</xdr:colOff>
      <xdr:row>98</xdr:row>
      <xdr:rowOff>112536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103663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74168</xdr:rowOff>
    </xdr:from>
    <xdr:to>
      <xdr:col>55</xdr:col>
      <xdr:colOff>0</xdr:colOff>
      <xdr:row>38</xdr:row>
      <xdr:rowOff>83312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892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83312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9193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89789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9193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89789</xdr:rowOff>
    </xdr:from>
    <xdr:to>
      <xdr:col>41</xdr:col>
      <xdr:colOff>50800</xdr:colOff>
      <xdr:row>38</xdr:row>
      <xdr:rowOff>98171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0488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23368</xdr:rowOff>
    </xdr:from>
    <xdr:to>
      <xdr:col>55</xdr:col>
      <xdr:colOff>50800</xdr:colOff>
      <xdr:row>38</xdr:row>
      <xdr:rowOff>124968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1795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32512</xdr:rowOff>
    </xdr:from>
    <xdr:to>
      <xdr:col>50</xdr:col>
      <xdr:colOff>165100</xdr:colOff>
      <xdr:row>38</xdr:row>
      <xdr:rowOff>134112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125239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26035</xdr:rowOff>
    </xdr:from>
    <xdr:to>
      <xdr:col>46</xdr:col>
      <xdr:colOff>38100</xdr:colOff>
      <xdr:row>38</xdr:row>
      <xdr:rowOff>127635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118762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38989</xdr:rowOff>
    </xdr:from>
    <xdr:to>
      <xdr:col>41</xdr:col>
      <xdr:colOff>101600</xdr:colOff>
      <xdr:row>38</xdr:row>
      <xdr:rowOff>140589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131716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47371</xdr:rowOff>
    </xdr:from>
    <xdr:to>
      <xdr:col>36</xdr:col>
      <xdr:colOff>165100</xdr:colOff>
      <xdr:row>38</xdr:row>
      <xdr:rowOff>148971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140098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52769</xdr:rowOff>
    </xdr:from>
    <xdr:to>
      <xdr:col>55</xdr:col>
      <xdr:colOff>0</xdr:colOff>
      <xdr:row>57</xdr:row>
      <xdr:rowOff>56490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5419"/>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31229</xdr:rowOff>
    </xdr:from>
    <xdr:to>
      <xdr:col>50</xdr:col>
      <xdr:colOff>114300</xdr:colOff>
      <xdr:row>57</xdr:row>
      <xdr:rowOff>52769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03879"/>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136627</xdr:rowOff>
    </xdr:from>
    <xdr:to>
      <xdr:col>45</xdr:col>
      <xdr:colOff>177800</xdr:colOff>
      <xdr:row>57</xdr:row>
      <xdr:rowOff>31229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37827"/>
          <a:ext cx="8890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154051</xdr:rowOff>
    </xdr:from>
    <xdr:to>
      <xdr:col>41</xdr:col>
      <xdr:colOff>50800</xdr:colOff>
      <xdr:row>56</xdr:row>
      <xdr:rowOff>136627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83801"/>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5690</xdr:rowOff>
    </xdr:from>
    <xdr:to>
      <xdr:col>55</xdr:col>
      <xdr:colOff>50800</xdr:colOff>
      <xdr:row>57</xdr:row>
      <xdr:rowOff>107290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155567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1969</xdr:rowOff>
    </xdr:from>
    <xdr:to>
      <xdr:col>50</xdr:col>
      <xdr:colOff>165100</xdr:colOff>
      <xdr:row>57</xdr:row>
      <xdr:rowOff>103569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94696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151879</xdr:rowOff>
    </xdr:from>
    <xdr:to>
      <xdr:col>46</xdr:col>
      <xdr:colOff>38100</xdr:colOff>
      <xdr:row>57</xdr:row>
      <xdr:rowOff>82029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73156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85827</xdr:rowOff>
    </xdr:from>
    <xdr:to>
      <xdr:col>41</xdr:col>
      <xdr:colOff>101600</xdr:colOff>
      <xdr:row>57</xdr:row>
      <xdr:rowOff>15977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32504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103251</xdr:rowOff>
    </xdr:from>
    <xdr:to>
      <xdr:col>36</xdr:col>
      <xdr:colOff>165100</xdr:colOff>
      <xdr:row>56</xdr:row>
      <xdr:rowOff>33401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49928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33668</xdr:rowOff>
    </xdr:from>
    <xdr:to>
      <xdr:col>55</xdr:col>
      <xdr:colOff>0</xdr:colOff>
      <xdr:row>79</xdr:row>
      <xdr:rowOff>33770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7821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33668</xdr:rowOff>
    </xdr:from>
    <xdr:to>
      <xdr:col>50</xdr:col>
      <xdr:colOff>114300</xdr:colOff>
      <xdr:row>79</xdr:row>
      <xdr:rowOff>34900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7821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33922</xdr:rowOff>
    </xdr:from>
    <xdr:to>
      <xdr:col>45</xdr:col>
      <xdr:colOff>177800</xdr:colOff>
      <xdr:row>79</xdr:row>
      <xdr:rowOff>34900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7847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14312</xdr:rowOff>
    </xdr:from>
    <xdr:to>
      <xdr:col>41</xdr:col>
      <xdr:colOff>50800</xdr:colOff>
      <xdr:row>79</xdr:row>
      <xdr:rowOff>33922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58862"/>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154420</xdr:rowOff>
    </xdr:from>
    <xdr:to>
      <xdr:col>55</xdr:col>
      <xdr:colOff>50800</xdr:colOff>
      <xdr:row>79</xdr:row>
      <xdr:rowOff>84570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69347</xdr:rowOff>
    </xdr:from>
    <xdr:ext cx="378565"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154318</xdr:rowOff>
    </xdr:from>
    <xdr:to>
      <xdr:col>50</xdr:col>
      <xdr:colOff>165100</xdr:colOff>
      <xdr:row>79</xdr:row>
      <xdr:rowOff>84468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75595</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50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155550</xdr:rowOff>
    </xdr:from>
    <xdr:to>
      <xdr:col>46</xdr:col>
      <xdr:colOff>38100</xdr:colOff>
      <xdr:row>79</xdr:row>
      <xdr:rowOff>85700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76827</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61017" y="1362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154572</xdr:rowOff>
    </xdr:from>
    <xdr:to>
      <xdr:col>41</xdr:col>
      <xdr:colOff>101600</xdr:colOff>
      <xdr:row>79</xdr:row>
      <xdr:rowOff>84722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75849</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2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134962</xdr:rowOff>
    </xdr:from>
    <xdr:to>
      <xdr:col>36</xdr:col>
      <xdr:colOff>165100</xdr:colOff>
      <xdr:row>79</xdr:row>
      <xdr:rowOff>65112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56239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143376</xdr:rowOff>
    </xdr:from>
    <xdr:to>
      <xdr:col>55</xdr:col>
      <xdr:colOff>0</xdr:colOff>
      <xdr:row>97</xdr:row>
      <xdr:rowOff>167639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4026"/>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143376</xdr:rowOff>
    </xdr:from>
    <xdr:to>
      <xdr:col>50</xdr:col>
      <xdr:colOff>114300</xdr:colOff>
      <xdr:row>97</xdr:row>
      <xdr:rowOff>169176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4026"/>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169176</xdr:rowOff>
    </xdr:from>
    <xdr:to>
      <xdr:col>45</xdr:col>
      <xdr:colOff>177800</xdr:colOff>
      <xdr:row>98</xdr:row>
      <xdr:rowOff>1657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9826"/>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1160</xdr:rowOff>
    </xdr:from>
    <xdr:to>
      <xdr:col>41</xdr:col>
      <xdr:colOff>50800</xdr:colOff>
      <xdr:row>98</xdr:row>
      <xdr:rowOff>1657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03260"/>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116839</xdr:rowOff>
    </xdr:from>
    <xdr:to>
      <xdr:col>55</xdr:col>
      <xdr:colOff>50800</xdr:colOff>
      <xdr:row>98</xdr:row>
      <xdr:rowOff>46989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92576</xdr:rowOff>
    </xdr:from>
    <xdr:to>
      <xdr:col>50</xdr:col>
      <xdr:colOff>165100</xdr:colOff>
      <xdr:row>98</xdr:row>
      <xdr:rowOff>22726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118376</xdr:rowOff>
    </xdr:from>
    <xdr:to>
      <xdr:col>46</xdr:col>
      <xdr:colOff>38100</xdr:colOff>
      <xdr:row>98</xdr:row>
      <xdr:rowOff>48526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39653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122307</xdr:rowOff>
    </xdr:from>
    <xdr:to>
      <xdr:col>41</xdr:col>
      <xdr:colOff>101600</xdr:colOff>
      <xdr:row>98</xdr:row>
      <xdr:rowOff>52457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121810</xdr:rowOff>
    </xdr:from>
    <xdr:to>
      <xdr:col>36</xdr:col>
      <xdr:colOff>165100</xdr:colOff>
      <xdr:row>98</xdr:row>
      <xdr:rowOff>51960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43087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46845</xdr:rowOff>
    </xdr:from>
    <xdr:to>
      <xdr:col>85</xdr:col>
      <xdr:colOff>127000</xdr:colOff>
      <xdr:row>38</xdr:row>
      <xdr:rowOff>82147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61945"/>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72589</xdr:rowOff>
    </xdr:from>
    <xdr:to>
      <xdr:col>81</xdr:col>
      <xdr:colOff>50800</xdr:colOff>
      <xdr:row>38</xdr:row>
      <xdr:rowOff>82147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87689"/>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72589</xdr:rowOff>
    </xdr:from>
    <xdr:to>
      <xdr:col>76</xdr:col>
      <xdr:colOff>114300</xdr:colOff>
      <xdr:row>38</xdr:row>
      <xdr:rowOff>94045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8768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47041</xdr:rowOff>
    </xdr:from>
    <xdr:to>
      <xdr:col>71</xdr:col>
      <xdr:colOff>177800</xdr:colOff>
      <xdr:row>38</xdr:row>
      <xdr:rowOff>94045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62141"/>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167495</xdr:rowOff>
    </xdr:from>
    <xdr:to>
      <xdr:col>85</xdr:col>
      <xdr:colOff>177800</xdr:colOff>
      <xdr:row>38</xdr:row>
      <xdr:rowOff>97645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82422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31347</xdr:rowOff>
    </xdr:from>
    <xdr:to>
      <xdr:col>81</xdr:col>
      <xdr:colOff>101600</xdr:colOff>
      <xdr:row>38</xdr:row>
      <xdr:rowOff>132947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124074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21789</xdr:rowOff>
    </xdr:from>
    <xdr:to>
      <xdr:col>76</xdr:col>
      <xdr:colOff>165100</xdr:colOff>
      <xdr:row>38</xdr:row>
      <xdr:rowOff>123389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114516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43245</xdr:rowOff>
    </xdr:from>
    <xdr:to>
      <xdr:col>72</xdr:col>
      <xdr:colOff>38100</xdr:colOff>
      <xdr:row>38</xdr:row>
      <xdr:rowOff>144845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135972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167691</xdr:rowOff>
    </xdr:from>
    <xdr:to>
      <xdr:col>67</xdr:col>
      <xdr:colOff>101600</xdr:colOff>
      <xdr:row>38</xdr:row>
      <xdr:rowOff>97841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88968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10404</xdr:rowOff>
    </xdr:from>
    <xdr:to>
      <xdr:col>85</xdr:col>
      <xdr:colOff>127000</xdr:colOff>
      <xdr:row>58</xdr:row>
      <xdr:rowOff>14088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54504"/>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126875</xdr:rowOff>
    </xdr:from>
    <xdr:to>
      <xdr:col>81</xdr:col>
      <xdr:colOff>50800</xdr:colOff>
      <xdr:row>58</xdr:row>
      <xdr:rowOff>10404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99525"/>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118173</xdr:rowOff>
    </xdr:from>
    <xdr:to>
      <xdr:col>76</xdr:col>
      <xdr:colOff>114300</xdr:colOff>
      <xdr:row>57</xdr:row>
      <xdr:rowOff>126875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90823"/>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118173</xdr:rowOff>
    </xdr:from>
    <xdr:to>
      <xdr:col>71</xdr:col>
      <xdr:colOff>177800</xdr:colOff>
      <xdr:row>58</xdr:row>
      <xdr:rowOff>9147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90823"/>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134738</xdr:rowOff>
    </xdr:from>
    <xdr:to>
      <xdr:col>85</xdr:col>
      <xdr:colOff>177800</xdr:colOff>
      <xdr:row>58</xdr:row>
      <xdr:rowOff>64888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49665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131054</xdr:rowOff>
    </xdr:from>
    <xdr:to>
      <xdr:col>81</xdr:col>
      <xdr:colOff>101600</xdr:colOff>
      <xdr:row>58</xdr:row>
      <xdr:rowOff>61204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52331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76075</xdr:rowOff>
    </xdr:from>
    <xdr:to>
      <xdr:col>76</xdr:col>
      <xdr:colOff>165100</xdr:colOff>
      <xdr:row>58</xdr:row>
      <xdr:rowOff>6225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22752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67373</xdr:rowOff>
    </xdr:from>
    <xdr:to>
      <xdr:col>72</xdr:col>
      <xdr:colOff>38100</xdr:colOff>
      <xdr:row>57</xdr:row>
      <xdr:rowOff>168973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129797</xdr:rowOff>
    </xdr:from>
    <xdr:to>
      <xdr:col>67</xdr:col>
      <xdr:colOff>101600</xdr:colOff>
      <xdr:row>58</xdr:row>
      <xdr:rowOff>59947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51074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161539</xdr:rowOff>
    </xdr:from>
    <xdr:to>
      <xdr:col>85</xdr:col>
      <xdr:colOff>127000</xdr:colOff>
      <xdr:row>97</xdr:row>
      <xdr:rowOff>166500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218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129870</xdr:rowOff>
    </xdr:from>
    <xdr:to>
      <xdr:col>81</xdr:col>
      <xdr:colOff>50800</xdr:colOff>
      <xdr:row>97</xdr:row>
      <xdr:rowOff>166500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6052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129870</xdr:rowOff>
    </xdr:from>
    <xdr:to>
      <xdr:col>76</xdr:col>
      <xdr:colOff>114300</xdr:colOff>
      <xdr:row>98</xdr:row>
      <xdr:rowOff>17276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0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17276</xdr:rowOff>
    </xdr:from>
    <xdr:to>
      <xdr:col>71</xdr:col>
      <xdr:colOff>177800</xdr:colOff>
      <xdr:row>98</xdr:row>
      <xdr:rowOff>34514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19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110739</xdr:rowOff>
    </xdr:from>
    <xdr:to>
      <xdr:col>85</xdr:col>
      <xdr:colOff>177800</xdr:colOff>
      <xdr:row>98</xdr:row>
      <xdr:rowOff>40889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115700</xdr:rowOff>
    </xdr:from>
    <xdr:to>
      <xdr:col>81</xdr:col>
      <xdr:colOff>101600</xdr:colOff>
      <xdr:row>98</xdr:row>
      <xdr:rowOff>45850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36977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79070</xdr:rowOff>
    </xdr:from>
    <xdr:to>
      <xdr:col>76</xdr:col>
      <xdr:colOff>165100</xdr:colOff>
      <xdr:row>98</xdr:row>
      <xdr:rowOff>9220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137926</xdr:rowOff>
    </xdr:from>
    <xdr:to>
      <xdr:col>72</xdr:col>
      <xdr:colOff>38100</xdr:colOff>
      <xdr:row>98</xdr:row>
      <xdr:rowOff>68076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59203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155164</xdr:rowOff>
    </xdr:from>
    <xdr:to>
      <xdr:col>67</xdr:col>
      <xdr:colOff>101600</xdr:colOff>
      <xdr:row>98</xdr:row>
      <xdr:rowOff>85314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76441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47117</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219317"/>
          <a:ext cx="889000" cy="4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167767</xdr:rowOff>
    </xdr:from>
    <xdr:to>
      <xdr:col>98</xdr:col>
      <xdr:colOff>38100</xdr:colOff>
      <xdr:row>36</xdr:row>
      <xdr:rowOff>97917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114444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総務費は、ふるさと納税関連経費が増加傾向で推移していたが、</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a:t>
          </a:r>
          <a:r>
            <a:rPr kumimoji="1" lang="ja-JP" altLang="ja-JP" sz="1100" b="0" i="0" baseline="0">
              <a:solidFill>
                <a:schemeClr val="dk1"/>
              </a:solidFill>
              <a:effectLst/>
              <a:latin typeface="+mn-lt"/>
              <a:ea typeface="+mn-ea"/>
              <a:cs typeface="+mn-cs"/>
            </a:rPr>
            <a:t>返礼品の見直しに伴い減少した。</a:t>
          </a:r>
          <a:r>
            <a:rPr kumimoji="1" lang="ja-JP" altLang="en-US" sz="1100" b="0" i="0" baseline="0">
              <a:solidFill>
                <a:schemeClr val="dk1"/>
              </a:solidFill>
              <a:effectLst/>
              <a:latin typeface="+mn-lt"/>
              <a:ea typeface="+mn-ea"/>
              <a:cs typeface="+mn-cs"/>
            </a:rPr>
            <a:t>今後もコストとのバランスを考慮し適宜見直しを行う。</a:t>
          </a:r>
          <a:r>
            <a:rPr kumimoji="1" lang="ja-JP" altLang="ja-JP" sz="1100" b="0" i="0" baseline="0">
              <a:solidFill>
                <a:schemeClr val="dk1"/>
              </a:solidFill>
              <a:effectLst/>
              <a:latin typeface="+mn-lt"/>
              <a:ea typeface="+mn-ea"/>
              <a:cs typeface="+mn-cs"/>
            </a:rPr>
            <a:t>教育費と民生費（特に児童福祉費）が高い傾向にあるが、これは榛東村が子育て環境の整備に重点的に取り組んできたことによる。今後、給食センターや公民館の整備を控えているため、教育費の増加が見込まれるため、事業の取捨選択により、事業費の削減に努めていく。な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年度の諸支出金は、他会計の借入金の償還による支出があったためである。</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年度については、扶助費等の増加により、財政調整基金の取崩しを行った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令和元年度も</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しを行ったものの</a:t>
          </a:r>
          <a:r>
            <a:rPr kumimoji="1" lang="ja-JP" altLang="ja-JP" sz="1100">
              <a:solidFill>
                <a:schemeClr val="dk1"/>
              </a:solidFill>
              <a:effectLst/>
              <a:latin typeface="+mn-lt"/>
              <a:ea typeface="+mn-ea"/>
              <a:cs typeface="+mn-cs"/>
            </a:rPr>
            <a:t>、実質収支額及び実質単年度収支</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も黒字となった。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今後も引き続き、慎重な財政運営に努めていく。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一般会計の実質収支は黒字である。</a:t>
          </a:r>
          <a:r>
            <a:rPr kumimoji="1" lang="ja-JP" altLang="en-US" sz="1100" b="0" i="0" baseline="0">
              <a:solidFill>
                <a:schemeClr val="dk1"/>
              </a:solidFill>
              <a:effectLst/>
              <a:latin typeface="+mn-lt"/>
              <a:ea typeface="+mn-ea"/>
              <a:cs typeface="+mn-cs"/>
            </a:rPr>
            <a:t>農業集落集落排水事業特別会計において資金不足となったが、</a:t>
          </a:r>
          <a:r>
            <a:rPr kumimoji="1" lang="ja-JP" altLang="ja-JP" sz="1100" b="0" i="0" baseline="0">
              <a:solidFill>
                <a:schemeClr val="dk1"/>
              </a:solidFill>
              <a:effectLst/>
              <a:latin typeface="+mn-lt"/>
              <a:ea typeface="+mn-ea"/>
              <a:cs typeface="+mn-cs"/>
            </a:rPr>
            <a:t>その他全ての会計においても資金不足が生じていないため、連結赤字比率は該当がない。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年度決算における実質収支は、一般会計においては黒字額が増加し、全体で</a:t>
          </a:r>
          <a:r>
            <a:rPr kumimoji="1" lang="ja-JP" altLang="en-US" sz="1100" b="0" i="0" baseline="0">
              <a:solidFill>
                <a:schemeClr val="dk1"/>
              </a:solidFill>
              <a:effectLst/>
              <a:latin typeface="+mn-lt"/>
              <a:ea typeface="+mn-ea"/>
              <a:cs typeface="+mn-cs"/>
            </a:rPr>
            <a:t>も増加した。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7320\Desktop\&#12304;&#36001;&#25919;&#29366;&#27841;&#36039;&#26009;&#38598;&#12305;_103446_&#27035;&#2648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79</v>
          </cell>
          <cell r="CF53">
            <v>79.599999999999994</v>
          </cell>
          <cell r="CN53">
            <v>80</v>
          </cell>
        </row>
        <row r="55">
          <cell r="AN55" t="str">
            <v>類似団体内平均値</v>
          </cell>
          <cell r="BX55">
            <v>0</v>
          </cell>
          <cell r="CF55">
            <v>0</v>
          </cell>
          <cell r="CN55">
            <v>0</v>
          </cell>
        </row>
        <row r="57">
          <cell r="BX57">
            <v>52.1</v>
          </cell>
          <cell r="CF57">
            <v>59.1</v>
          </cell>
          <cell r="CN57">
            <v>59.8</v>
          </cell>
        </row>
        <row r="72">
          <cell r="BP72" t="str">
            <v>H27</v>
          </cell>
          <cell r="BX72" t="str">
            <v>H28</v>
          </cell>
          <cell r="CF72" t="str">
            <v>H29</v>
          </cell>
          <cell r="CN72" t="str">
            <v>H30</v>
          </cell>
          <cell r="CV72" t="str">
            <v>R01</v>
          </cell>
        </row>
        <row r="73">
          <cell r="AN73" t="str">
            <v>当該団体値</v>
          </cell>
        </row>
        <row r="75">
          <cell r="BP75">
            <v>7.4</v>
          </cell>
          <cell r="BX75">
            <v>8.1999999999999993</v>
          </cell>
          <cell r="CF75">
            <v>9</v>
          </cell>
          <cell r="CN75">
            <v>10</v>
          </cell>
          <cell r="CV75">
            <v>10</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5948385</v>
      </c>
      <c r="BO4" s="462"/>
      <c r="BP4" s="462"/>
      <c r="BQ4" s="462"/>
      <c r="BR4" s="462"/>
      <c r="BS4" s="462"/>
      <c r="BT4" s="462"/>
      <c r="BU4" s="463"/>
      <c r="BV4" s="461">
        <v>5601609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7.7</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5646498</v>
      </c>
      <c r="BO5" s="467"/>
      <c r="BP5" s="467"/>
      <c r="BQ5" s="467"/>
      <c r="BR5" s="467"/>
      <c r="BS5" s="467"/>
      <c r="BT5" s="467"/>
      <c r="BU5" s="468"/>
      <c r="BV5" s="466">
        <v>5412398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91.8</v>
      </c>
      <c r="CU5" s="437"/>
      <c r="CV5" s="437"/>
      <c r="CW5" s="437"/>
      <c r="CX5" s="437"/>
      <c r="CY5" s="437"/>
      <c r="CZ5" s="437"/>
      <c r="DA5" s="438"/>
      <c r="DB5" s="436">
        <v>94.2</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301887</v>
      </c>
      <c r="BO6" s="467"/>
      <c r="BP6" s="467"/>
      <c r="BQ6" s="467"/>
      <c r="BR6" s="467"/>
      <c r="BS6" s="467"/>
      <c r="BT6" s="467"/>
      <c r="BU6" s="468"/>
      <c r="BV6" s="466">
        <v>189211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96.3</v>
      </c>
      <c r="CU6" s="620"/>
      <c r="CV6" s="620"/>
      <c r="CW6" s="620"/>
      <c r="CX6" s="620"/>
      <c r="CY6" s="620"/>
      <c r="CZ6" s="620"/>
      <c r="DA6" s="621"/>
      <c r="DB6" s="619">
        <v>99.9</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47360</v>
      </c>
      <c r="BO7" s="467"/>
      <c r="BP7" s="467"/>
      <c r="BQ7" s="467"/>
      <c r="BR7" s="467"/>
      <c r="BS7" s="467"/>
      <c r="BT7" s="467"/>
      <c r="BU7" s="468"/>
      <c r="BV7" s="466">
        <v>39772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3309380</v>
      </c>
      <c r="CU7" s="467"/>
      <c r="CV7" s="467"/>
      <c r="CW7" s="467"/>
      <c r="CX7" s="467"/>
      <c r="CY7" s="467"/>
      <c r="CZ7" s="467"/>
      <c r="DA7" s="468"/>
      <c r="DB7" s="466">
        <v>3282462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254527</v>
      </c>
      <c r="BO8" s="467"/>
      <c r="BP8" s="467"/>
      <c r="BQ8" s="467"/>
      <c r="BR8" s="467"/>
      <c r="BS8" s="467"/>
      <c r="BT8" s="467"/>
      <c r="BU8" s="468"/>
      <c r="BV8" s="466">
        <v>149439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0.56000000000000005</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14329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105088</v>
      </c>
      <c r="BO9" s="467"/>
      <c r="BP9" s="467"/>
      <c r="BQ9" s="467"/>
      <c r="BR9" s="467"/>
      <c r="BS9" s="467"/>
      <c r="BT9" s="467"/>
      <c r="BU9" s="468"/>
      <c r="BV9" s="466">
        <v>89372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10.199999999999999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14370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2068</v>
      </c>
      <c r="BO10" s="467"/>
      <c r="BP10" s="467"/>
      <c r="BQ10" s="467"/>
      <c r="BR10" s="467"/>
      <c r="BS10" s="467"/>
      <c r="BT10" s="467"/>
      <c r="BU10" s="468"/>
      <c r="BV10" s="466">
        <v>1432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93</v>
      </c>
      <c r="AV11" s="524"/>
      <c r="AW11" s="524"/>
      <c r="AX11" s="524"/>
      <c r="AY11" s="446" t="s">
        <v>125</v>
      </c>
      <c r="AZ11" s="447"/>
      <c r="BA11" s="447"/>
      <c r="BB11" s="447"/>
      <c r="BC11" s="447"/>
      <c r="BD11" s="447"/>
      <c r="BE11" s="447"/>
      <c r="BF11" s="447"/>
      <c r="BG11" s="447"/>
      <c r="BH11" s="447"/>
      <c r="BI11" s="447"/>
      <c r="BJ11" s="447"/>
      <c r="BK11" s="447"/>
      <c r="BL11" s="447"/>
      <c r="BM11" s="448"/>
      <c r="BN11" s="466">
        <v>75171</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14676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93</v>
      </c>
      <c r="AV12" s="524"/>
      <c r="AW12" s="524"/>
      <c r="AX12" s="524"/>
      <c r="AY12" s="446" t="s">
        <v>134</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14489</v>
      </c>
      <c r="S13" s="570"/>
      <c r="T13" s="570"/>
      <c r="U13" s="570"/>
      <c r="V13" s="571"/>
      <c r="W13" s="557" t="s">
        <v>137</v>
      </c>
      <c r="X13" s="479"/>
      <c r="Y13" s="479"/>
      <c r="Z13" s="479"/>
      <c r="AA13" s="479"/>
      <c r="AB13" s="480"/>
      <c r="AC13" s="442">
        <v>482</v>
      </c>
      <c r="AD13" s="443"/>
      <c r="AE13" s="443"/>
      <c r="AF13" s="443"/>
      <c r="AG13" s="444"/>
      <c r="AH13" s="442">
        <v>626</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82327</v>
      </c>
      <c r="BO13" s="467"/>
      <c r="BP13" s="467"/>
      <c r="BQ13" s="467"/>
      <c r="BR13" s="467"/>
      <c r="BS13" s="467"/>
      <c r="BT13" s="467"/>
      <c r="BU13" s="468"/>
      <c r="BV13" s="466">
        <v>-9196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10</v>
      </c>
      <c r="CU13" s="437"/>
      <c r="CV13" s="437"/>
      <c r="CW13" s="437"/>
      <c r="CX13" s="437"/>
      <c r="CY13" s="437"/>
      <c r="CZ13" s="437"/>
      <c r="DA13" s="438"/>
      <c r="DB13" s="436">
        <v>10</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14736</v>
      </c>
      <c r="S14" s="570"/>
      <c r="T14" s="570"/>
      <c r="U14" s="570"/>
      <c r="V14" s="571"/>
      <c r="W14" s="572"/>
      <c r="X14" s="482"/>
      <c r="Y14" s="482"/>
      <c r="Z14" s="482"/>
      <c r="AA14" s="482"/>
      <c r="AB14" s="483"/>
      <c r="AC14" s="562">
        <v>6.4</v>
      </c>
      <c r="AD14" s="563"/>
      <c r="AE14" s="563"/>
      <c r="AF14" s="563"/>
      <c r="AG14" s="564"/>
      <c r="AH14" s="562">
        <v>8.3000000000000007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136</v>
      </c>
      <c r="N15" s="567"/>
      <c r="O15" s="567"/>
      <c r="P15" s="567"/>
      <c r="Q15" s="568"/>
      <c r="R15" s="569">
        <v>14564</v>
      </c>
      <c r="S15" s="570"/>
      <c r="T15" s="570"/>
      <c r="U15" s="570"/>
      <c r="V15" s="571"/>
      <c r="W15" s="557" t="s">
        <v>145</v>
      </c>
      <c r="X15" s="479"/>
      <c r="Y15" s="479"/>
      <c r="Z15" s="479"/>
      <c r="AA15" s="479"/>
      <c r="AB15" s="480"/>
      <c r="AC15" s="442">
        <v>2104</v>
      </c>
      <c r="AD15" s="443"/>
      <c r="AE15" s="443"/>
      <c r="AF15" s="443"/>
      <c r="AG15" s="444"/>
      <c r="AH15" s="442">
        <v>2071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1543012</v>
      </c>
      <c r="BO15" s="462"/>
      <c r="BP15" s="462"/>
      <c r="BQ15" s="462"/>
      <c r="BR15" s="462"/>
      <c r="BS15" s="462"/>
      <c r="BT15" s="462"/>
      <c r="BU15" s="463"/>
      <c r="BV15" s="461">
        <v>1527177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28</v>
      </c>
      <c r="AD16" s="563"/>
      <c r="AE16" s="563"/>
      <c r="AF16" s="563"/>
      <c r="AG16" s="564"/>
      <c r="AH16" s="562">
        <v>27.6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2751931</v>
      </c>
      <c r="BO16" s="467"/>
      <c r="BP16" s="467"/>
      <c r="BQ16" s="467"/>
      <c r="BR16" s="467"/>
      <c r="BS16" s="467"/>
      <c r="BT16" s="467"/>
      <c r="BU16" s="468"/>
      <c r="BV16" s="466">
        <v>2694548</v>
      </c>
      <c r="BW16" s="467"/>
      <c r="BX16" s="467"/>
      <c r="BY16" s="467"/>
      <c r="BZ16" s="467"/>
      <c r="CA16" s="467"/>
      <c r="CB16" s="467"/>
      <c r="CC16" s="468"/>
      <c r="CD16" s="201"/>
      <c r="CE16" s="464" t="s">
        <v>151</v>
      </c>
      <c r="CF16" s="464"/>
      <c r="CG16" s="464"/>
      <c r="CH16" s="464"/>
      <c r="CI16" s="464"/>
      <c r="CJ16" s="464"/>
      <c r="CK16" s="464"/>
      <c r="CL16" s="464"/>
      <c r="CM16" s="464"/>
      <c r="CN16" s="464"/>
      <c r="CO16" s="464"/>
      <c r="CP16" s="464"/>
      <c r="CQ16" s="464"/>
      <c r="CR16" s="464"/>
      <c r="CS16" s="465"/>
      <c r="CT16" s="436">
        <v>3.8</v>
      </c>
      <c r="CU16" s="437"/>
      <c r="CV16" s="437"/>
      <c r="CW16" s="437"/>
      <c r="CX16" s="437"/>
      <c r="CY16" s="437"/>
      <c r="CZ16" s="437"/>
      <c r="DA16" s="438"/>
      <c r="DB16" s="436" t="s">
        <v>127</v>
      </c>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4919</v>
      </c>
      <c r="AD17" s="443"/>
      <c r="AE17" s="443"/>
      <c r="AF17" s="443"/>
      <c r="AG17" s="444"/>
      <c r="AH17" s="442">
        <v>4817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1939354</v>
      </c>
      <c r="BO17" s="467"/>
      <c r="BP17" s="467"/>
      <c r="BQ17" s="467"/>
      <c r="BR17" s="467"/>
      <c r="BS17" s="467"/>
      <c r="BT17" s="467"/>
      <c r="BU17" s="468"/>
      <c r="BV17" s="466">
        <v>1919522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27.92</v>
      </c>
      <c r="M18" s="531"/>
      <c r="N18" s="531"/>
      <c r="O18" s="531"/>
      <c r="P18" s="531"/>
      <c r="Q18" s="531"/>
      <c r="R18" s="532"/>
      <c r="S18" s="532"/>
      <c r="T18" s="532"/>
      <c r="U18" s="532"/>
      <c r="V18" s="533"/>
      <c r="W18" s="547"/>
      <c r="X18" s="548"/>
      <c r="Y18" s="548"/>
      <c r="Z18" s="548"/>
      <c r="AA18" s="548"/>
      <c r="AB18" s="558"/>
      <c r="AC18" s="430">
        <v>65.5</v>
      </c>
      <c r="AD18" s="431"/>
      <c r="AE18" s="431"/>
      <c r="AF18" s="431"/>
      <c r="AG18" s="534"/>
      <c r="AH18" s="430">
        <v>64.099999999999994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3182710</v>
      </c>
      <c r="BO18" s="467"/>
      <c r="BP18" s="467"/>
      <c r="BQ18" s="467"/>
      <c r="BR18" s="467"/>
      <c r="BS18" s="467"/>
      <c r="BT18" s="467"/>
      <c r="BU18" s="468"/>
      <c r="BV18" s="466">
        <v>3222286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513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4484326</v>
      </c>
      <c r="BO19" s="467"/>
      <c r="BP19" s="467"/>
      <c r="BQ19" s="467"/>
      <c r="BR19" s="467"/>
      <c r="BS19" s="467"/>
      <c r="BT19" s="467"/>
      <c r="BU19" s="468"/>
      <c r="BV19" s="466">
        <v>4106443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4887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2273541</v>
      </c>
      <c r="BO23" s="467"/>
      <c r="BP23" s="467"/>
      <c r="BQ23" s="467"/>
      <c r="BR23" s="467"/>
      <c r="BS23" s="467"/>
      <c r="BT23" s="467"/>
      <c r="BU23" s="468"/>
      <c r="BV23" s="466">
        <v>2515483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7250</v>
      </c>
      <c r="R24" s="443"/>
      <c r="S24" s="443"/>
      <c r="T24" s="443"/>
      <c r="U24" s="443"/>
      <c r="V24" s="444"/>
      <c r="W24" s="508"/>
      <c r="X24" s="499"/>
      <c r="Y24" s="500"/>
      <c r="Z24" s="439" t="s">
        <v>170</v>
      </c>
      <c r="AA24" s="440"/>
      <c r="AB24" s="440"/>
      <c r="AC24" s="440"/>
      <c r="AD24" s="440"/>
      <c r="AE24" s="440"/>
      <c r="AF24" s="440"/>
      <c r="AG24" s="441"/>
      <c r="AH24" s="442">
        <v>78</v>
      </c>
      <c r="AI24" s="443"/>
      <c r="AJ24" s="443"/>
      <c r="AK24" s="443"/>
      <c r="AL24" s="444"/>
      <c r="AM24" s="442">
        <v>225498</v>
      </c>
      <c r="AN24" s="443"/>
      <c r="AO24" s="443"/>
      <c r="AP24" s="443"/>
      <c r="AQ24" s="443"/>
      <c r="AR24" s="444"/>
      <c r="AS24" s="442">
        <v>2891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926819</v>
      </c>
      <c r="BO24" s="467"/>
      <c r="BP24" s="467"/>
      <c r="BQ24" s="467"/>
      <c r="BR24" s="467"/>
      <c r="BS24" s="467"/>
      <c r="BT24" s="467"/>
      <c r="BU24" s="468"/>
      <c r="BV24" s="466">
        <v>897603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5780</v>
      </c>
      <c r="R25" s="443"/>
      <c r="S25" s="443"/>
      <c r="T25" s="443"/>
      <c r="U25" s="443"/>
      <c r="V25" s="444"/>
      <c r="W25" s="508"/>
      <c r="X25" s="499"/>
      <c r="Y25" s="500"/>
      <c r="Z25" s="439" t="s">
        <v>173</v>
      </c>
      <c r="AA25" s="440"/>
      <c r="AB25" s="440"/>
      <c r="AC25" s="440"/>
      <c r="AD25" s="440"/>
      <c r="AE25" s="440"/>
      <c r="AF25" s="440"/>
      <c r="AG25" s="441"/>
      <c r="AH25" s="442" t="s">
        <v>127</v>
      </c>
      <c r="AI25" s="443"/>
      <c r="AJ25" s="443"/>
      <c r="AK25" s="443"/>
      <c r="AL25" s="444"/>
      <c r="AM25" s="442" t="s">
        <v>127</v>
      </c>
      <c r="AN25" s="443"/>
      <c r="AO25" s="443"/>
      <c r="AP25" s="443"/>
      <c r="AQ25" s="443"/>
      <c r="AR25" s="444"/>
      <c r="AS25" s="442" t="s">
        <v>127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216124</v>
      </c>
      <c r="BO25" s="462"/>
      <c r="BP25" s="462"/>
      <c r="BQ25" s="462"/>
      <c r="BR25" s="462"/>
      <c r="BS25" s="462"/>
      <c r="BT25" s="462"/>
      <c r="BU25" s="463"/>
      <c r="BV25" s="461">
        <v>324502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5420</v>
      </c>
      <c r="R26" s="443"/>
      <c r="S26" s="443"/>
      <c r="T26" s="443"/>
      <c r="U26" s="443"/>
      <c r="V26" s="444"/>
      <c r="W26" s="508"/>
      <c r="X26" s="499"/>
      <c r="Y26" s="500"/>
      <c r="Z26" s="439" t="s">
        <v>176</v>
      </c>
      <c r="AA26" s="521"/>
      <c r="AB26" s="521"/>
      <c r="AC26" s="521"/>
      <c r="AD26" s="521"/>
      <c r="AE26" s="521"/>
      <c r="AF26" s="521"/>
      <c r="AG26" s="522"/>
      <c r="AH26" s="442" t="s">
        <v>127</v>
      </c>
      <c r="AI26" s="443"/>
      <c r="AJ26" s="443"/>
      <c r="AK26" s="443"/>
      <c r="AL26" s="444"/>
      <c r="AM26" s="442" t="s">
        <v>127</v>
      </c>
      <c r="AN26" s="443"/>
      <c r="AO26" s="443"/>
      <c r="AP26" s="443"/>
      <c r="AQ26" s="443"/>
      <c r="AR26" s="444"/>
      <c r="AS26" s="442" t="s">
        <v>127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3050</v>
      </c>
      <c r="R27" s="443"/>
      <c r="S27" s="443"/>
      <c r="T27" s="443"/>
      <c r="U27" s="443"/>
      <c r="V27" s="444"/>
      <c r="W27" s="508"/>
      <c r="X27" s="499"/>
      <c r="Y27" s="500"/>
      <c r="Z27" s="439" t="s">
        <v>179</v>
      </c>
      <c r="AA27" s="440"/>
      <c r="AB27" s="440"/>
      <c r="AC27" s="440"/>
      <c r="AD27" s="440"/>
      <c r="AE27" s="440"/>
      <c r="AF27" s="440"/>
      <c r="AG27" s="441"/>
      <c r="AH27" s="442">
        <v>9</v>
      </c>
      <c r="AI27" s="443"/>
      <c r="AJ27" s="443"/>
      <c r="AK27" s="443"/>
      <c r="AL27" s="444"/>
      <c r="AM27" s="442">
        <v>26065</v>
      </c>
      <c r="AN27" s="443"/>
      <c r="AO27" s="443"/>
      <c r="AP27" s="443"/>
      <c r="AQ27" s="443"/>
      <c r="AR27" s="444"/>
      <c r="AS27" s="442">
        <v>2896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2350</v>
      </c>
      <c r="R28" s="443"/>
      <c r="S28" s="443"/>
      <c r="T28" s="443"/>
      <c r="U28" s="443"/>
      <c r="V28" s="444"/>
      <c r="W28" s="508"/>
      <c r="X28" s="499"/>
      <c r="Y28" s="500"/>
      <c r="Z28" s="439" t="s">
        <v>182</v>
      </c>
      <c r="AA28" s="440"/>
      <c r="AB28" s="440"/>
      <c r="AC28" s="440"/>
      <c r="AD28" s="440"/>
      <c r="AE28" s="440"/>
      <c r="AF28" s="440"/>
      <c r="AG28" s="441"/>
      <c r="AH28" s="442" t="s">
        <v>127</v>
      </c>
      <c r="AI28" s="443"/>
      <c r="AJ28" s="443"/>
      <c r="AK28" s="443"/>
      <c r="AL28" s="444"/>
      <c r="AM28" s="442" t="s">
        <v>127</v>
      </c>
      <c r="AN28" s="443"/>
      <c r="AO28" s="443"/>
      <c r="AP28" s="443"/>
      <c r="AQ28" s="443"/>
      <c r="AR28" s="444"/>
      <c r="AS28" s="442" t="s">
        <v>127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2185616</v>
      </c>
      <c r="BO28" s="462"/>
      <c r="BP28" s="462"/>
      <c r="BQ28" s="462"/>
      <c r="BR28" s="462"/>
      <c r="BS28" s="462"/>
      <c r="BT28" s="462"/>
      <c r="BU28" s="463"/>
      <c r="BV28" s="461">
        <v>2283548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10</v>
      </c>
      <c r="M29" s="443"/>
      <c r="N29" s="443"/>
      <c r="O29" s="443"/>
      <c r="P29" s="444"/>
      <c r="Q29" s="442">
        <v>2100</v>
      </c>
      <c r="R29" s="443"/>
      <c r="S29" s="443"/>
      <c r="T29" s="443"/>
      <c r="U29" s="443"/>
      <c r="V29" s="444"/>
      <c r="W29" s="509"/>
      <c r="X29" s="510"/>
      <c r="Y29" s="511"/>
      <c r="Z29" s="439" t="s">
        <v>185</v>
      </c>
      <c r="AA29" s="440"/>
      <c r="AB29" s="440"/>
      <c r="AC29" s="440"/>
      <c r="AD29" s="440"/>
      <c r="AE29" s="440"/>
      <c r="AF29" s="440"/>
      <c r="AG29" s="441"/>
      <c r="AH29" s="442">
        <v>87</v>
      </c>
      <c r="AI29" s="443"/>
      <c r="AJ29" s="443"/>
      <c r="AK29" s="443"/>
      <c r="AL29" s="444"/>
      <c r="AM29" s="442">
        <v>251563</v>
      </c>
      <c r="AN29" s="443"/>
      <c r="AO29" s="443"/>
      <c r="AP29" s="443"/>
      <c r="AQ29" s="443"/>
      <c r="AR29" s="444"/>
      <c r="AS29" s="442">
        <v>2892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177647</v>
      </c>
      <c r="BO29" s="467"/>
      <c r="BP29" s="467"/>
      <c r="BQ29" s="467"/>
      <c r="BR29" s="467"/>
      <c r="BS29" s="467"/>
      <c r="BT29" s="467"/>
      <c r="BU29" s="468"/>
      <c r="BV29" s="466">
        <v>177985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2419882</v>
      </c>
      <c r="BO30" s="470"/>
      <c r="BP30" s="470"/>
      <c r="BQ30" s="470"/>
      <c r="BR30" s="470"/>
      <c r="BS30" s="470"/>
      <c r="BT30" s="470"/>
      <c r="BU30" s="471"/>
      <c r="BV30" s="469">
        <v>2423568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群馬県市町村総合事務組合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榛東村土地開発公社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住宅新築資金等貸付特別会計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群馬県市町村会館管理組合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学校給食事業特別会計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太陽光発電事業特別会計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渋川地区広域市町村圏振興整備組合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群馬県後期高齢者医療広域連合（一般会計）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群馬県後期高齢者医療広域連合（事業会計）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pmmmKev5cuWg9N76822RVTr0R6SH+PeFGIuWMlAVm8v8/ZIYPcdeDrWF00PXRQA4xf6PDWjl2HjnHyVedJioKg==" saltValue="gtygRiijiHFxZdeq8Lth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8"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8" t="s">
        <v>552</v>
      </c>
      <c r="D34" s="1248"/>
      <c r="E34" s="1249"/>
      <c r="F34" s="32">
        <v>0</v>
      </c>
      <c r="G34" s="33">
        <v>0</v>
      </c>
      <c r="H34" s="33">
        <v>0</v>
      </c>
      <c r="I34" s="33">
        <v>0</v>
      </c>
      <c r="J34" s="34" t="s">
        <v>553</v>
      </c>
      <c r="K34" s="22"/>
      <c r="L34" s="22"/>
      <c r="M34" s="22"/>
      <c r="N34" s="22"/>
      <c r="O34" s="22"/>
      <c r="P34" s="22"/>
    </row>
    <row r="35" spans="1:16" ht="39" customHeight="1" x14ac:dyDescent="0.2">
      <c r="A35" s="22"/>
      <c r="B35" s="35"/>
      <c r="C35" s="1242" t="s">
        <v>554</v>
      </c>
      <c r="D35" s="1243"/>
      <c r="E35" s="1244"/>
      <c r="F35" s="36">
        <v>9.92</v>
      </c>
      <c r="G35" s="37">
        <v>10.92</v>
      </c>
      <c r="H35" s="37">
        <v>12.77</v>
      </c>
      <c r="I35" s="37">
        <v>13.98</v>
      </c>
      <c r="J35" s="38">
        <v>14.94</v>
      </c>
      <c r="K35" s="22"/>
      <c r="L35" s="22"/>
      <c r="M35" s="22"/>
      <c r="N35" s="22"/>
      <c r="O35" s="22"/>
      <c r="P35" s="22"/>
    </row>
    <row r="36" spans="1:16" ht="39" customHeight="1" x14ac:dyDescent="0.2">
      <c r="A36" s="22"/>
      <c r="B36" s="35"/>
      <c r="C36" s="1242" t="s">
        <v>555</v>
      </c>
      <c r="D36" s="1243"/>
      <c r="E36" s="1244"/>
      <c r="F36" s="36">
        <v>5.84</v>
      </c>
      <c r="G36" s="37">
        <v>6.01</v>
      </c>
      <c r="H36" s="37">
        <v>1.85</v>
      </c>
      <c r="I36" s="37">
        <v>4.54</v>
      </c>
      <c r="J36" s="38">
        <v>7.66</v>
      </c>
      <c r="K36" s="22"/>
      <c r="L36" s="22"/>
      <c r="M36" s="22"/>
      <c r="N36" s="22"/>
      <c r="O36" s="22"/>
      <c r="P36" s="22"/>
    </row>
    <row r="37" spans="1:16" ht="39" customHeight="1" x14ac:dyDescent="0.2">
      <c r="A37" s="22"/>
      <c r="B37" s="35"/>
      <c r="C37" s="1242" t="s">
        <v>556</v>
      </c>
      <c r="D37" s="1243"/>
      <c r="E37" s="1244"/>
      <c r="F37" s="36">
        <v>3.51</v>
      </c>
      <c r="G37" s="37">
        <v>4.99</v>
      </c>
      <c r="H37" s="37">
        <v>5.66</v>
      </c>
      <c r="I37" s="37">
        <v>0.02</v>
      </c>
      <c r="J37" s="38">
        <v>0.98</v>
      </c>
      <c r="K37" s="22"/>
      <c r="L37" s="22"/>
      <c r="M37" s="22"/>
      <c r="N37" s="22"/>
      <c r="O37" s="22"/>
      <c r="P37" s="22"/>
    </row>
    <row r="38" spans="1:16" ht="39" customHeight="1" x14ac:dyDescent="0.2">
      <c r="A38" s="22"/>
      <c r="B38" s="35"/>
      <c r="C38" s="1242" t="s">
        <v>557</v>
      </c>
      <c r="D38" s="1243"/>
      <c r="E38" s="1244"/>
      <c r="F38" s="36">
        <v>1.41</v>
      </c>
      <c r="G38" s="37">
        <v>0.91</v>
      </c>
      <c r="H38" s="37">
        <v>1.27</v>
      </c>
      <c r="I38" s="37">
        <v>0.7</v>
      </c>
      <c r="J38" s="38">
        <v>0.54</v>
      </c>
      <c r="K38" s="22"/>
      <c r="L38" s="22"/>
      <c r="M38" s="22"/>
      <c r="N38" s="22"/>
      <c r="O38" s="22"/>
      <c r="P38" s="22"/>
    </row>
    <row r="39" spans="1:16" ht="39" customHeight="1" x14ac:dyDescent="0.2">
      <c r="A39" s="22"/>
      <c r="B39" s="35"/>
      <c r="C39" s="1242" t="s">
        <v>558</v>
      </c>
      <c r="D39" s="1243"/>
      <c r="E39" s="1244"/>
      <c r="F39" s="36">
        <v>0</v>
      </c>
      <c r="G39" s="37">
        <v>0</v>
      </c>
      <c r="H39" s="37">
        <v>0</v>
      </c>
      <c r="I39" s="37">
        <v>0</v>
      </c>
      <c r="J39" s="38">
        <v>0.01</v>
      </c>
      <c r="K39" s="22"/>
      <c r="L39" s="22"/>
      <c r="M39" s="22"/>
      <c r="N39" s="22"/>
      <c r="O39" s="22"/>
      <c r="P39" s="22"/>
    </row>
    <row r="40" spans="1:16" ht="39" customHeight="1" x14ac:dyDescent="0.2">
      <c r="A40" s="22"/>
      <c r="B40" s="35"/>
      <c r="C40" s="1242" t="s">
        <v>559</v>
      </c>
      <c r="D40" s="1243"/>
      <c r="E40" s="1244"/>
      <c r="F40" s="36">
        <v>0</v>
      </c>
      <c r="G40" s="37">
        <v>0</v>
      </c>
      <c r="H40" s="37">
        <v>0</v>
      </c>
      <c r="I40" s="37">
        <v>0</v>
      </c>
      <c r="J40" s="38">
        <v>0.01</v>
      </c>
      <c r="K40" s="22"/>
      <c r="L40" s="22"/>
      <c r="M40" s="22"/>
      <c r="N40" s="22"/>
      <c r="O40" s="22"/>
      <c r="P40" s="22"/>
    </row>
    <row r="41" spans="1:16" ht="39" customHeight="1" x14ac:dyDescent="0.2">
      <c r="A41" s="22"/>
      <c r="B41" s="35"/>
      <c r="C41" s="1242" t="s">
        <v>560</v>
      </c>
      <c r="D41" s="1243"/>
      <c r="E41" s="1244"/>
      <c r="F41" s="36">
        <v>0</v>
      </c>
      <c r="G41" s="37">
        <v>0</v>
      </c>
      <c r="H41" s="37">
        <v>0</v>
      </c>
      <c r="I41" s="37">
        <v>0</v>
      </c>
      <c r="J41" s="38">
        <v>0</v>
      </c>
      <c r="K41" s="22"/>
      <c r="L41" s="22"/>
      <c r="M41" s="22"/>
      <c r="N41" s="22"/>
      <c r="O41" s="22"/>
      <c r="P41" s="22"/>
    </row>
    <row r="42" spans="1:16" ht="39" customHeight="1" x14ac:dyDescent="0.2">
      <c r="A42" s="22"/>
      <c r="B42" s="39"/>
      <c r="C42" s="1242" t="s">
        <v>561</v>
      </c>
      <c r="D42" s="1243"/>
      <c r="E42" s="1244"/>
      <c r="F42" s="36" t="s">
        <v>503</v>
      </c>
      <c r="G42" s="37" t="s">
        <v>503</v>
      </c>
      <c r="H42" s="37" t="s">
        <v>503</v>
      </c>
      <c r="I42" s="37" t="s">
        <v>503</v>
      </c>
      <c r="J42" s="38" t="s">
        <v>503</v>
      </c>
      <c r="K42" s="22"/>
      <c r="L42" s="22"/>
      <c r="M42" s="22"/>
      <c r="N42" s="22"/>
      <c r="O42" s="22"/>
      <c r="P42" s="22"/>
    </row>
    <row r="43" spans="1:16" ht="39" customHeight="1" thickBot="1" x14ac:dyDescent="0.25">
      <c r="A43" s="22"/>
      <c r="B43" s="40"/>
      <c r="C43" s="1245" t="s">
        <v>562</v>
      </c>
      <c r="D43" s="1246"/>
      <c r="E43" s="1247"/>
      <c r="F43" s="41">
        <v>0.04</v>
      </c>
      <c r="G43" s="42">
        <v>0.04</v>
      </c>
      <c r="H43" s="42">
        <v>0.03</v>
      </c>
      <c r="I43" s="42">
        <v>0.01</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zJWMrjEyTactcndW7NT6cTJ7w9eqkacGwO4RRFfbC16XfTdEOpoV3EJg+RCSV45HRIBFy2nUj6MShA+XwaxQ==" saltValue="EyGS5PUeEWr9HNMOYMat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350</v>
      </c>
      <c r="L45" s="60">
        <v>382</v>
      </c>
      <c r="M45" s="60">
        <v>408</v>
      </c>
      <c r="N45" s="60">
        <v>427</v>
      </c>
      <c r="O45" s="61">
        <v>360</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503</v>
      </c>
      <c r="L46" s="64" t="s">
        <v>503</v>
      </c>
      <c r="M46" s="64" t="s">
        <v>503</v>
      </c>
      <c r="N46" s="64" t="s">
        <v>503</v>
      </c>
      <c r="O46" s="65" t="s">
        <v>503</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503</v>
      </c>
      <c r="L47" s="64" t="s">
        <v>503</v>
      </c>
      <c r="M47" s="64" t="s">
        <v>503</v>
      </c>
      <c r="N47" s="64" t="s">
        <v>503</v>
      </c>
      <c r="O47" s="65" t="s">
        <v>503</v>
      </c>
      <c r="P47" s="48"/>
      <c r="Q47" s="48"/>
      <c r="R47" s="48"/>
      <c r="S47" s="48"/>
      <c r="T47" s="48"/>
      <c r="U47" s="48"/>
    </row>
    <row r="48" spans="1:21" ht="30.75" customHeight="1" x14ac:dyDescent="0.2">
      <c r="A48" s="48"/>
      <c r="B48" s="1270"/>
      <c r="C48" s="1271"/>
      <c r="D48" s="62"/>
      <c r="E48" s="1252" t="s">
        <v>14</v>
      </c>
      <c r="F48" s="1252"/>
      <c r="G48" s="1252"/>
      <c r="H48" s="1252"/>
      <c r="I48" s="1252"/>
      <c r="J48" s="1253"/>
      <c r="K48" s="63">
        <v>226</v>
      </c>
      <c r="L48" s="64">
        <v>220</v>
      </c>
      <c r="M48" s="64">
        <v>238</v>
      </c>
      <c r="N48" s="64">
        <v>246</v>
      </c>
      <c r="O48" s="65">
        <v>257</v>
      </c>
      <c r="P48" s="48"/>
      <c r="Q48" s="48"/>
      <c r="R48" s="48"/>
      <c r="S48" s="48"/>
      <c r="T48" s="48"/>
      <c r="U48" s="48"/>
    </row>
    <row r="49" spans="1:21" ht="30.75" customHeight="1" x14ac:dyDescent="0.2">
      <c r="A49" s="48"/>
      <c r="B49" s="1270"/>
      <c r="C49" s="1271"/>
      <c r="D49" s="62"/>
      <c r="E49" s="1252" t="s">
        <v>15</v>
      </c>
      <c r="F49" s="1252"/>
      <c r="G49" s="1252"/>
      <c r="H49" s="1252"/>
      <c r="I49" s="1252"/>
      <c r="J49" s="1253"/>
      <c r="K49" s="63">
        <v>21</v>
      </c>
      <c r="L49" s="64">
        <v>22</v>
      </c>
      <c r="M49" s="64">
        <v>28</v>
      </c>
      <c r="N49" s="64">
        <v>32</v>
      </c>
      <c r="O49" s="65">
        <v>32</v>
      </c>
      <c r="P49" s="48"/>
      <c r="Q49" s="48"/>
      <c r="R49" s="48"/>
      <c r="S49" s="48"/>
      <c r="T49" s="48"/>
      <c r="U49" s="48"/>
    </row>
    <row r="50" spans="1:21" ht="30.75" customHeight="1" x14ac:dyDescent="0.2">
      <c r="A50" s="48"/>
      <c r="B50" s="1270"/>
      <c r="C50" s="1271"/>
      <c r="D50" s="62"/>
      <c r="E50" s="1252" t="s">
        <v>16</v>
      </c>
      <c r="F50" s="1252"/>
      <c r="G50" s="1252"/>
      <c r="H50" s="1252"/>
      <c r="I50" s="1252"/>
      <c r="J50" s="1253"/>
      <c r="K50" s="63">
        <v>8</v>
      </c>
      <c r="L50" s="64">
        <v>8</v>
      </c>
      <c r="M50" s="64">
        <v>8</v>
      </c>
      <c r="N50" s="64">
        <v>8</v>
      </c>
      <c r="O50" s="65">
        <v>8</v>
      </c>
      <c r="P50" s="48"/>
      <c r="Q50" s="48"/>
      <c r="R50" s="48"/>
      <c r="S50" s="48"/>
      <c r="T50" s="48"/>
      <c r="U50" s="48"/>
    </row>
    <row r="51" spans="1:21" ht="30.75" customHeight="1" x14ac:dyDescent="0.2">
      <c r="A51" s="48"/>
      <c r="B51" s="1272"/>
      <c r="C51" s="1273"/>
      <c r="D51" s="66"/>
      <c r="E51" s="1252" t="s">
        <v>17</v>
      </c>
      <c r="F51" s="1252"/>
      <c r="G51" s="1252"/>
      <c r="H51" s="1252"/>
      <c r="I51" s="1252"/>
      <c r="J51" s="1253"/>
      <c r="K51" s="63" t="s">
        <v>503</v>
      </c>
      <c r="L51" s="64" t="s">
        <v>503</v>
      </c>
      <c r="M51" s="64" t="s">
        <v>503</v>
      </c>
      <c r="N51" s="64" t="s">
        <v>503</v>
      </c>
      <c r="O51" s="65" t="s">
        <v>503</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367</v>
      </c>
      <c r="L52" s="64">
        <v>380</v>
      </c>
      <c r="M52" s="64">
        <v>389</v>
      </c>
      <c r="N52" s="64">
        <v>395</v>
      </c>
      <c r="O52" s="65">
        <v>394</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238</v>
      </c>
      <c r="L53" s="69">
        <v>252</v>
      </c>
      <c r="M53" s="69">
        <v>293</v>
      </c>
      <c r="N53" s="69">
        <v>318</v>
      </c>
      <c r="O53" s="70">
        <v>263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58" t="s">
        <v>24</v>
      </c>
      <c r="C57" s="1259"/>
      <c r="D57" s="1262" t="s">
        <v>25</v>
      </c>
      <c r="E57" s="1263"/>
      <c r="F57" s="1263"/>
      <c r="G57" s="1263"/>
      <c r="H57" s="1263"/>
      <c r="I57" s="1263"/>
      <c r="J57" s="1264"/>
      <c r="K57" s="83"/>
      <c r="L57" s="84"/>
      <c r="M57" s="84"/>
      <c r="N57" s="84"/>
      <c r="O57" s="85"/>
    </row>
    <row r="58" spans="1:21" ht="31.5" customHeight="1" thickBot="1" x14ac:dyDescent="0.25">
      <c r="B58" s="1260"/>
      <c r="C58" s="1261"/>
      <c r="D58" s="1265" t="s">
        <v>26</v>
      </c>
      <c r="E58" s="1266"/>
      <c r="F58" s="1266"/>
      <c r="G58" s="1266"/>
      <c r="H58" s="1266"/>
      <c r="I58" s="1266"/>
      <c r="J58" s="126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vCwvWOvIceAxMKj4XJXFk0D41elKTP2YRgzxgohd+uSasNDNwomhUG50uP3lEA3jBCPSDzxhED1tMUW7vxEA==" saltValue="elCLtUM1YtVwHDV9LYgD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G28"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545</v>
      </c>
      <c r="J40" s="100" t="s">
        <v>546</v>
      </c>
      <c r="K40" s="100" t="s">
        <v>547</v>
      </c>
      <c r="L40" s="100" t="s">
        <v>548</v>
      </c>
      <c r="M40" s="101" t="s">
        <v>549</v>
      </c>
    </row>
    <row r="41" spans="2:13" ht="27.75" customHeight="1" x14ac:dyDescent="0.2">
      <c r="B41" s="1288" t="s">
        <v>29</v>
      </c>
      <c r="C41" s="1289"/>
      <c r="D41" s="102"/>
      <c r="E41" s="1290" t="s">
        <v>30</v>
      </c>
      <c r="F41" s="1290"/>
      <c r="G41" s="1290"/>
      <c r="H41" s="1291"/>
      <c r="I41" s="103">
        <v>3172</v>
      </c>
      <c r="J41" s="104">
        <v>3004</v>
      </c>
      <c r="K41" s="104">
        <v>2723</v>
      </c>
      <c r="L41" s="104">
        <v>2515</v>
      </c>
      <c r="M41" s="105">
        <v>2274</v>
      </c>
    </row>
    <row r="42" spans="2:13" ht="27.75" customHeight="1" x14ac:dyDescent="0.2">
      <c r="B42" s="1278"/>
      <c r="C42" s="1279"/>
      <c r="D42" s="106"/>
      <c r="E42" s="1282" t="s">
        <v>31</v>
      </c>
      <c r="F42" s="1282"/>
      <c r="G42" s="1282"/>
      <c r="H42" s="1283"/>
      <c r="I42" s="107">
        <v>91</v>
      </c>
      <c r="J42" s="108">
        <v>84</v>
      </c>
      <c r="K42" s="108">
        <v>76</v>
      </c>
      <c r="L42" s="108">
        <v>68</v>
      </c>
      <c r="M42" s="109">
        <v>60</v>
      </c>
    </row>
    <row r="43" spans="2:13" ht="27.75" customHeight="1" x14ac:dyDescent="0.2">
      <c r="B43" s="1278"/>
      <c r="C43" s="1279"/>
      <c r="D43" s="106"/>
      <c r="E43" s="1282" t="s">
        <v>32</v>
      </c>
      <c r="F43" s="1282"/>
      <c r="G43" s="1282"/>
      <c r="H43" s="1283"/>
      <c r="I43" s="107">
        <v>3859</v>
      </c>
      <c r="J43" s="108">
        <v>3654</v>
      </c>
      <c r="K43" s="108">
        <v>3636</v>
      </c>
      <c r="L43" s="108">
        <v>3526</v>
      </c>
      <c r="M43" s="109">
        <v>3437</v>
      </c>
    </row>
    <row r="44" spans="2:13" ht="27.75" customHeight="1" x14ac:dyDescent="0.2">
      <c r="B44" s="1278"/>
      <c r="C44" s="1279"/>
      <c r="D44" s="106"/>
      <c r="E44" s="1282" t="s">
        <v>33</v>
      </c>
      <c r="F44" s="1282"/>
      <c r="G44" s="1282"/>
      <c r="H44" s="1283"/>
      <c r="I44" s="107">
        <v>242</v>
      </c>
      <c r="J44" s="108">
        <v>238</v>
      </c>
      <c r="K44" s="108">
        <v>220</v>
      </c>
      <c r="L44" s="108">
        <v>201</v>
      </c>
      <c r="M44" s="109">
        <v>176</v>
      </c>
    </row>
    <row r="45" spans="2:13" ht="27.75" customHeight="1" x14ac:dyDescent="0.2">
      <c r="B45" s="1278"/>
      <c r="C45" s="1279"/>
      <c r="D45" s="106"/>
      <c r="E45" s="1282" t="s">
        <v>34</v>
      </c>
      <c r="F45" s="1282"/>
      <c r="G45" s="1282"/>
      <c r="H45" s="1283"/>
      <c r="I45" s="107">
        <v>902</v>
      </c>
      <c r="J45" s="108">
        <v>831</v>
      </c>
      <c r="K45" s="108">
        <v>838</v>
      </c>
      <c r="L45" s="108">
        <v>866</v>
      </c>
      <c r="M45" s="109">
        <v>797</v>
      </c>
    </row>
    <row r="46" spans="2:13" ht="27.75" customHeight="1" x14ac:dyDescent="0.2">
      <c r="B46" s="1278"/>
      <c r="C46" s="1279"/>
      <c r="D46" s="110"/>
      <c r="E46" s="1282" t="s">
        <v>35</v>
      </c>
      <c r="F46" s="1282"/>
      <c r="G46" s="1282"/>
      <c r="H46" s="1283"/>
      <c r="I46" s="107" t="s">
        <v>503</v>
      </c>
      <c r="J46" s="108" t="s">
        <v>503</v>
      </c>
      <c r="K46" s="108" t="s">
        <v>503</v>
      </c>
      <c r="L46" s="108" t="s">
        <v>503</v>
      </c>
      <c r="M46" s="109" t="s">
        <v>503</v>
      </c>
    </row>
    <row r="47" spans="2:13" ht="27.75" customHeight="1" x14ac:dyDescent="0.2">
      <c r="B47" s="1278"/>
      <c r="C47" s="1279"/>
      <c r="D47" s="111"/>
      <c r="E47" s="1292" t="s">
        <v>36</v>
      </c>
      <c r="F47" s="1293"/>
      <c r="G47" s="1293"/>
      <c r="H47" s="1294"/>
      <c r="I47" s="107" t="s">
        <v>503</v>
      </c>
      <c r="J47" s="108" t="s">
        <v>503</v>
      </c>
      <c r="K47" s="108" t="s">
        <v>503</v>
      </c>
      <c r="L47" s="108" t="s">
        <v>503</v>
      </c>
      <c r="M47" s="109" t="s">
        <v>503</v>
      </c>
    </row>
    <row r="48" spans="2:13" ht="27.75" customHeight="1" x14ac:dyDescent="0.2">
      <c r="B48" s="1278"/>
      <c r="C48" s="1279"/>
      <c r="D48" s="106"/>
      <c r="E48" s="1282" t="s">
        <v>37</v>
      </c>
      <c r="F48" s="1282"/>
      <c r="G48" s="1282"/>
      <c r="H48" s="1283"/>
      <c r="I48" s="107" t="s">
        <v>503</v>
      </c>
      <c r="J48" s="108" t="s">
        <v>503</v>
      </c>
      <c r="K48" s="108" t="s">
        <v>503</v>
      </c>
      <c r="L48" s="108" t="s">
        <v>503</v>
      </c>
      <c r="M48" s="109" t="s">
        <v>503</v>
      </c>
    </row>
    <row r="49" spans="2:13" ht="27.75" customHeight="1" x14ac:dyDescent="0.2">
      <c r="B49" s="1280"/>
      <c r="C49" s="1281"/>
      <c r="D49" s="106"/>
      <c r="E49" s="1282" t="s">
        <v>38</v>
      </c>
      <c r="F49" s="1282"/>
      <c r="G49" s="1282"/>
      <c r="H49" s="1283"/>
      <c r="I49" s="107" t="s">
        <v>503</v>
      </c>
      <c r="J49" s="108" t="s">
        <v>503</v>
      </c>
      <c r="K49" s="108" t="s">
        <v>503</v>
      </c>
      <c r="L49" s="108" t="s">
        <v>503</v>
      </c>
      <c r="M49" s="109" t="s">
        <v>503</v>
      </c>
    </row>
    <row r="50" spans="2:13" ht="27.75" customHeight="1" x14ac:dyDescent="0.2">
      <c r="B50" s="1276" t="s">
        <v>39</v>
      </c>
      <c r="C50" s="1277"/>
      <c r="D50" s="112"/>
      <c r="E50" s="1282" t="s">
        <v>40</v>
      </c>
      <c r="F50" s="1282"/>
      <c r="G50" s="1282"/>
      <c r="H50" s="1283"/>
      <c r="I50" s="107">
        <v>5217</v>
      </c>
      <c r="J50" s="108">
        <v>5255</v>
      </c>
      <c r="K50" s="108">
        <v>5314</v>
      </c>
      <c r="L50" s="108">
        <v>5417</v>
      </c>
      <c r="M50" s="109">
        <v>5289</v>
      </c>
    </row>
    <row r="51" spans="2:13" ht="27.75" customHeight="1" x14ac:dyDescent="0.2">
      <c r="B51" s="1278"/>
      <c r="C51" s="1279"/>
      <c r="D51" s="106"/>
      <c r="E51" s="1282" t="s">
        <v>41</v>
      </c>
      <c r="F51" s="1282"/>
      <c r="G51" s="1282"/>
      <c r="H51" s="1283"/>
      <c r="I51" s="107">
        <v>58</v>
      </c>
      <c r="J51" s="108">
        <v>44</v>
      </c>
      <c r="K51" s="108">
        <v>32</v>
      </c>
      <c r="L51" s="108">
        <v>22</v>
      </c>
      <c r="M51" s="109">
        <v>13</v>
      </c>
    </row>
    <row r="52" spans="2:13" ht="27.75" customHeight="1" x14ac:dyDescent="0.2">
      <c r="B52" s="1280"/>
      <c r="C52" s="1281"/>
      <c r="D52" s="106"/>
      <c r="E52" s="1282" t="s">
        <v>42</v>
      </c>
      <c r="F52" s="1282"/>
      <c r="G52" s="1282"/>
      <c r="H52" s="1283"/>
      <c r="I52" s="107">
        <v>4814</v>
      </c>
      <c r="J52" s="108">
        <v>4777</v>
      </c>
      <c r="K52" s="108">
        <v>4677</v>
      </c>
      <c r="L52" s="108">
        <v>4575</v>
      </c>
      <c r="M52" s="109">
        <v>4454</v>
      </c>
    </row>
    <row r="53" spans="2:13" ht="27.75" customHeight="1" thickBot="1" x14ac:dyDescent="0.25">
      <c r="B53" s="1284" t="s">
        <v>43</v>
      </c>
      <c r="C53" s="1285"/>
      <c r="D53" s="113"/>
      <c r="E53" s="1286" t="s">
        <v>44</v>
      </c>
      <c r="F53" s="1286"/>
      <c r="G53" s="1286"/>
      <c r="H53" s="1287"/>
      <c r="I53" s="114">
        <v>-1823</v>
      </c>
      <c r="J53" s="115">
        <v>-2266</v>
      </c>
      <c r="K53" s="115">
        <v>-2530</v>
      </c>
      <c r="L53" s="115">
        <v>-2837</v>
      </c>
      <c r="M53" s="116">
        <v>-3012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uGKyCUDODj/PGZ3nfZqlWi5OfdjiBC/sG0Lor/Ao+DSL9a/mp7uWOPHM0Ly46dhVOKoR5mwFbjN51oBPeBh1g==" saltValue="5b0dy1+8SlKxSkkN4mVO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2" zoomScale="70" zoomScaleNormal="70" zoomScaleSheetLayoutView="100" workbookViewId="0">
      <selection activeCell="H56" sqref="H5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547</v>
      </c>
      <c r="G54" s="125" t="s">
        <v>548</v>
      </c>
      <c r="H54" s="126" t="s">
        <v>549</v>
      </c>
    </row>
    <row r="55" spans="2:8" ht="52.5" customHeight="1" x14ac:dyDescent="0.2">
      <c r="B55" s="127"/>
      <c r="C55" s="1303" t="s">
        <v>47</v>
      </c>
      <c r="D55" s="1303"/>
      <c r="E55" s="1304"/>
      <c r="F55" s="128">
        <v>2382</v>
      </c>
      <c r="G55" s="128">
        <v>2284</v>
      </c>
      <c r="H55" s="129">
        <v>2186</v>
      </c>
    </row>
    <row r="56" spans="2:8" ht="52.5" customHeight="1" x14ac:dyDescent="0.2">
      <c r="B56" s="130"/>
      <c r="C56" s="1305" t="s">
        <v>48</v>
      </c>
      <c r="D56" s="1305"/>
      <c r="E56" s="1306"/>
      <c r="F56" s="131">
        <v>148</v>
      </c>
      <c r="G56" s="131">
        <v>178</v>
      </c>
      <c r="H56" s="132">
        <v>178</v>
      </c>
    </row>
    <row r="57" spans="2:8" ht="53.25" customHeight="1" x14ac:dyDescent="0.2">
      <c r="B57" s="130"/>
      <c r="C57" s="1307" t="s">
        <v>49</v>
      </c>
      <c r="D57" s="1307"/>
      <c r="E57" s="1308"/>
      <c r="F57" s="133">
        <v>2453</v>
      </c>
      <c r="G57" s="133">
        <v>2424</v>
      </c>
      <c r="H57" s="134">
        <v>2420</v>
      </c>
    </row>
    <row r="58" spans="2:8" ht="45.75" customHeight="1" x14ac:dyDescent="0.2">
      <c r="B58" s="135"/>
      <c r="C58" s="1295" t="s">
        <v>583</v>
      </c>
      <c r="D58" s="1296"/>
      <c r="E58" s="1297"/>
      <c r="F58" s="136">
        <v>1425</v>
      </c>
      <c r="G58" s="136">
        <v>1331</v>
      </c>
      <c r="H58" s="137">
        <v>1248</v>
      </c>
    </row>
    <row r="59" spans="2:8" ht="45.75" customHeight="1" x14ac:dyDescent="0.2">
      <c r="B59" s="135"/>
      <c r="C59" s="1295" t="s">
        <v>584</v>
      </c>
      <c r="D59" s="1296"/>
      <c r="E59" s="1297"/>
      <c r="F59" s="136">
        <v>763</v>
      </c>
      <c r="G59" s="136">
        <v>870</v>
      </c>
      <c r="H59" s="137">
        <v>941</v>
      </c>
    </row>
    <row r="60" spans="2:8" ht="45.75" customHeight="1" x14ac:dyDescent="0.2">
      <c r="B60" s="135"/>
      <c r="C60" s="1295" t="s">
        <v>585</v>
      </c>
      <c r="D60" s="1296"/>
      <c r="E60" s="1297"/>
      <c r="F60" s="136">
        <v>205</v>
      </c>
      <c r="G60" s="136">
        <v>201</v>
      </c>
      <c r="H60" s="137">
        <v>211</v>
      </c>
    </row>
    <row r="61" spans="2:8" ht="45.75" customHeight="1" x14ac:dyDescent="0.2">
      <c r="B61" s="135"/>
      <c r="C61" s="1295" t="s">
        <v>586</v>
      </c>
      <c r="D61" s="1296"/>
      <c r="E61" s="1297"/>
      <c r="F61" s="136">
        <v>49</v>
      </c>
      <c r="G61" s="136">
        <v>12</v>
      </c>
      <c r="H61" s="137">
        <v>9</v>
      </c>
    </row>
    <row r="62" spans="2:8" ht="45.75" customHeight="1" thickBot="1" x14ac:dyDescent="0.25">
      <c r="B62" s="138"/>
      <c r="C62" s="1298" t="s">
        <v>587</v>
      </c>
      <c r="D62" s="1299"/>
      <c r="E62" s="1300"/>
      <c r="F62" s="139">
        <v>10</v>
      </c>
      <c r="G62" s="139">
        <v>10</v>
      </c>
      <c r="H62" s="140">
        <v>10</v>
      </c>
    </row>
    <row r="63" spans="2:8" ht="52.5" customHeight="1" thickBot="1" x14ac:dyDescent="0.25">
      <c r="B63" s="141"/>
      <c r="C63" s="1301" t="s">
        <v>50</v>
      </c>
      <c r="D63" s="1301"/>
      <c r="E63" s="1302"/>
      <c r="F63" s="142">
        <v>4983</v>
      </c>
      <c r="G63" s="142">
        <v>4885</v>
      </c>
      <c r="H63" s="143">
        <v>4783</v>
      </c>
    </row>
    <row r="64" spans="2:8" ht="15" customHeight="1" x14ac:dyDescent="0.2"/>
  </sheetData>
  <sheetProtection algorithmName="SHA-512" hashValue="5PPqjzggQTgoDQ/ZmPE7vJp5tfgC9vR6Uz+rl6me4B+6mwEeO+PZQB2n3VP8p8KrAAVYX+nLG0ycLl6d+FoqBw==" saltValue="iNYGlGg9QmfzRINRGHbu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topLeftCell="A4" workbookViewId="0">
      <selection activeCell="AN65" sqref="AN65:DC6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599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592</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545</v>
      </c>
      <c r="BQ50" s="1322"/>
      <c r="BR50" s="1322"/>
      <c r="BS50" s="1322"/>
      <c r="BT50" s="1322"/>
      <c r="BU50" s="1322"/>
      <c r="BV50" s="1322"/>
      <c r="BW50" s="1322"/>
      <c r="BX50" s="1322" t="s">
        <v>546</v>
      </c>
      <c r="BY50" s="1322"/>
      <c r="BZ50" s="1322"/>
      <c r="CA50" s="1322"/>
      <c r="CB50" s="1322"/>
      <c r="CC50" s="1322"/>
      <c r="CD50" s="1322"/>
      <c r="CE50" s="1322"/>
      <c r="CF50" s="1322" t="s">
        <v>547</v>
      </c>
      <c r="CG50" s="1322"/>
      <c r="CH50" s="1322"/>
      <c r="CI50" s="1322"/>
      <c r="CJ50" s="1322"/>
      <c r="CK50" s="1322"/>
      <c r="CL50" s="1322"/>
      <c r="CM50" s="1322"/>
      <c r="CN50" s="1322" t="s">
        <v>548</v>
      </c>
      <c r="CO50" s="1322"/>
      <c r="CP50" s="1322"/>
      <c r="CQ50" s="1322"/>
      <c r="CR50" s="1322"/>
      <c r="CS50" s="1322"/>
      <c r="CT50" s="1322"/>
      <c r="CU50" s="1322"/>
      <c r="CV50" s="1322" t="s">
        <v>549</v>
      </c>
      <c r="CW50" s="1322"/>
      <c r="CX50" s="1322"/>
      <c r="CY50" s="1322"/>
      <c r="CZ50" s="1322"/>
      <c r="DA50" s="1322"/>
      <c r="DB50" s="1322"/>
      <c r="DC50" s="1322"/>
    </row>
    <row r="51" spans="1:109" ht="13.5" customHeight="1" x14ac:dyDescent="0.2">
      <c r="B51" s="395"/>
      <c r="G51" s="1329"/>
      <c r="H51" s="1329"/>
      <c r="I51" s="1327"/>
      <c r="J51" s="1327"/>
      <c r="K51" s="1325"/>
      <c r="L51" s="1325"/>
      <c r="M51" s="1325"/>
      <c r="N51" s="1325"/>
      <c r="AM51" s="404"/>
      <c r="AN51" s="1326" t="s">
        <v>593</v>
      </c>
      <c r="AO51" s="1326"/>
      <c r="AP51" s="1326"/>
      <c r="AQ51" s="1326"/>
      <c r="AR51" s="1326"/>
      <c r="AS51" s="1326"/>
      <c r="AT51" s="1326"/>
      <c r="AU51" s="1326"/>
      <c r="AV51" s="1326"/>
      <c r="AW51" s="1326"/>
      <c r="AX51" s="1326"/>
      <c r="AY51" s="1326"/>
      <c r="AZ51" s="1326"/>
      <c r="BA51" s="1326"/>
      <c r="BB51" s="1326" t="s">
        <v>594</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3"/>
      <c r="CW51" s="1324"/>
      <c r="CX51" s="1324"/>
      <c r="CY51" s="1324"/>
      <c r="CZ51" s="1324"/>
      <c r="DA51" s="1324"/>
      <c r="DB51" s="1324"/>
      <c r="DC51" s="1324"/>
    </row>
    <row r="52" spans="1:109" ht="13" x14ac:dyDescent="0.2">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 x14ac:dyDescent="0.2">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595</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79</v>
      </c>
      <c r="BY53" s="1324"/>
      <c r="BZ53" s="1324"/>
      <c r="CA53" s="1324"/>
      <c r="CB53" s="1324"/>
      <c r="CC53" s="1324"/>
      <c r="CD53" s="1324"/>
      <c r="CE53" s="1324"/>
      <c r="CF53" s="1324">
        <v>79.599999999999994</v>
      </c>
      <c r="CG53" s="1324"/>
      <c r="CH53" s="1324"/>
      <c r="CI53" s="1324"/>
      <c r="CJ53" s="1324"/>
      <c r="CK53" s="1324"/>
      <c r="CL53" s="1324"/>
      <c r="CM53" s="1324"/>
      <c r="CN53" s="1324">
        <v>80</v>
      </c>
      <c r="CO53" s="1324"/>
      <c r="CP53" s="1324"/>
      <c r="CQ53" s="1324"/>
      <c r="CR53" s="1324"/>
      <c r="CS53" s="1324"/>
      <c r="CT53" s="1324"/>
      <c r="CU53" s="1324"/>
      <c r="CV53" s="1323"/>
      <c r="CW53" s="1324"/>
      <c r="CX53" s="1324"/>
      <c r="CY53" s="1324"/>
      <c r="CZ53" s="1324"/>
      <c r="DA53" s="1324"/>
      <c r="DB53" s="1324"/>
      <c r="DC53" s="1324"/>
    </row>
    <row r="54" spans="1:109" ht="13" x14ac:dyDescent="0.2">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 x14ac:dyDescent="0.2">
      <c r="A55" s="403"/>
      <c r="B55" s="395"/>
      <c r="G55" s="1318"/>
      <c r="H55" s="1318"/>
      <c r="I55" s="1318"/>
      <c r="J55" s="1318"/>
      <c r="K55" s="1325"/>
      <c r="L55" s="1325"/>
      <c r="M55" s="1325"/>
      <c r="N55" s="1325"/>
      <c r="AN55" s="1322" t="s">
        <v>596</v>
      </c>
      <c r="AO55" s="1322"/>
      <c r="AP55" s="1322"/>
      <c r="AQ55" s="1322"/>
      <c r="AR55" s="1322"/>
      <c r="AS55" s="1322"/>
      <c r="AT55" s="1322"/>
      <c r="AU55" s="1322"/>
      <c r="AV55" s="1322"/>
      <c r="AW55" s="1322"/>
      <c r="AX55" s="1322"/>
      <c r="AY55" s="1322"/>
      <c r="AZ55" s="1322"/>
      <c r="BA55" s="1322"/>
      <c r="BB55" s="1326" t="s">
        <v>594</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3"/>
      <c r="CW55" s="1324"/>
      <c r="CX55" s="1324"/>
      <c r="CY55" s="1324"/>
      <c r="CZ55" s="1324"/>
      <c r="DA55" s="1324"/>
      <c r="DB55" s="1324"/>
      <c r="DC55" s="1324"/>
    </row>
    <row r="56" spans="1:109" ht="13" x14ac:dyDescent="0.2">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ht="13" x14ac:dyDescent="0.2">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595</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52.1</v>
      </c>
      <c r="BY57" s="1324"/>
      <c r="BZ57" s="1324"/>
      <c r="CA57" s="1324"/>
      <c r="CB57" s="1324"/>
      <c r="CC57" s="1324"/>
      <c r="CD57" s="1324"/>
      <c r="CE57" s="1324"/>
      <c r="CF57" s="1324">
        <v>59.1</v>
      </c>
      <c r="CG57" s="1324"/>
      <c r="CH57" s="1324"/>
      <c r="CI57" s="1324"/>
      <c r="CJ57" s="1324"/>
      <c r="CK57" s="1324"/>
      <c r="CL57" s="1324"/>
      <c r="CM57" s="1324"/>
      <c r="CN57" s="1324">
        <v>59.8</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ht="13" x14ac:dyDescent="0.2">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597</v>
      </c>
    </row>
    <row r="64" spans="1:109" ht="13" x14ac:dyDescent="0.2">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592</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545</v>
      </c>
      <c r="BQ72" s="1322"/>
      <c r="BR72" s="1322"/>
      <c r="BS72" s="1322"/>
      <c r="BT72" s="1322"/>
      <c r="BU72" s="1322"/>
      <c r="BV72" s="1322"/>
      <c r="BW72" s="1322"/>
      <c r="BX72" s="1322" t="s">
        <v>546</v>
      </c>
      <c r="BY72" s="1322"/>
      <c r="BZ72" s="1322"/>
      <c r="CA72" s="1322"/>
      <c r="CB72" s="1322"/>
      <c r="CC72" s="1322"/>
      <c r="CD72" s="1322"/>
      <c r="CE72" s="1322"/>
      <c r="CF72" s="1322" t="s">
        <v>547</v>
      </c>
      <c r="CG72" s="1322"/>
      <c r="CH72" s="1322"/>
      <c r="CI72" s="1322"/>
      <c r="CJ72" s="1322"/>
      <c r="CK72" s="1322"/>
      <c r="CL72" s="1322"/>
      <c r="CM72" s="1322"/>
      <c r="CN72" s="1322" t="s">
        <v>548</v>
      </c>
      <c r="CO72" s="1322"/>
      <c r="CP72" s="1322"/>
      <c r="CQ72" s="1322"/>
      <c r="CR72" s="1322"/>
      <c r="CS72" s="1322"/>
      <c r="CT72" s="1322"/>
      <c r="CU72" s="1322"/>
      <c r="CV72" s="1322" t="s">
        <v>549</v>
      </c>
      <c r="CW72" s="1322"/>
      <c r="CX72" s="1322"/>
      <c r="CY72" s="1322"/>
      <c r="CZ72" s="1322"/>
      <c r="DA72" s="1322"/>
      <c r="DB72" s="1322"/>
      <c r="DC72" s="1322"/>
    </row>
    <row r="73" spans="2:107" ht="13" x14ac:dyDescent="0.2">
      <c r="B73" s="395"/>
      <c r="G73" s="1329"/>
      <c r="H73" s="1329"/>
      <c r="I73" s="1329"/>
      <c r="J73" s="1329"/>
      <c r="K73" s="1330"/>
      <c r="L73" s="1330"/>
      <c r="M73" s="1330"/>
      <c r="N73" s="1330"/>
      <c r="AM73" s="404"/>
      <c r="AN73" s="1326" t="s">
        <v>593</v>
      </c>
      <c r="AO73" s="1326"/>
      <c r="AP73" s="1326"/>
      <c r="AQ73" s="1326"/>
      <c r="AR73" s="1326"/>
      <c r="AS73" s="1326"/>
      <c r="AT73" s="1326"/>
      <c r="AU73" s="1326"/>
      <c r="AV73" s="1326"/>
      <c r="AW73" s="1326"/>
      <c r="AX73" s="1326"/>
      <c r="AY73" s="1326"/>
      <c r="AZ73" s="1326"/>
      <c r="BA73" s="1326"/>
      <c r="BB73" s="1326" t="s">
        <v>594</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 x14ac:dyDescent="0.2">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 x14ac:dyDescent="0.2">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598</v>
      </c>
      <c r="BC75" s="1326"/>
      <c r="BD75" s="1326"/>
      <c r="BE75" s="1326"/>
      <c r="BF75" s="1326"/>
      <c r="BG75" s="1326"/>
      <c r="BH75" s="1326"/>
      <c r="BI75" s="1326"/>
      <c r="BJ75" s="1326"/>
      <c r="BK75" s="1326"/>
      <c r="BL75" s="1326"/>
      <c r="BM75" s="1326"/>
      <c r="BN75" s="1326"/>
      <c r="BO75" s="1326"/>
      <c r="BP75" s="1324">
        <v>7.4</v>
      </c>
      <c r="BQ75" s="1324"/>
      <c r="BR75" s="1324"/>
      <c r="BS75" s="1324"/>
      <c r="BT75" s="1324"/>
      <c r="BU75" s="1324"/>
      <c r="BV75" s="1324"/>
      <c r="BW75" s="1324"/>
      <c r="BX75" s="1324">
        <v>8.1999999999999993</v>
      </c>
      <c r="BY75" s="1324"/>
      <c r="BZ75" s="1324"/>
      <c r="CA75" s="1324"/>
      <c r="CB75" s="1324"/>
      <c r="CC75" s="1324"/>
      <c r="CD75" s="1324"/>
      <c r="CE75" s="1324"/>
      <c r="CF75" s="1324">
        <v>9</v>
      </c>
      <c r="CG75" s="1324"/>
      <c r="CH75" s="1324"/>
      <c r="CI75" s="1324"/>
      <c r="CJ75" s="1324"/>
      <c r="CK75" s="1324"/>
      <c r="CL75" s="1324"/>
      <c r="CM75" s="1324"/>
      <c r="CN75" s="1324">
        <v>10</v>
      </c>
      <c r="CO75" s="1324"/>
      <c r="CP75" s="1324"/>
      <c r="CQ75" s="1324"/>
      <c r="CR75" s="1324"/>
      <c r="CS75" s="1324"/>
      <c r="CT75" s="1324"/>
      <c r="CU75" s="1324"/>
      <c r="CV75" s="1324">
        <v>10</v>
      </c>
      <c r="CW75" s="1324"/>
      <c r="CX75" s="1324"/>
      <c r="CY75" s="1324"/>
      <c r="CZ75" s="1324"/>
      <c r="DA75" s="1324"/>
      <c r="DB75" s="1324"/>
      <c r="DC75" s="1324"/>
    </row>
    <row r="76" spans="2:107" ht="13" x14ac:dyDescent="0.2">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 x14ac:dyDescent="0.2">
      <c r="B77" s="395"/>
      <c r="G77" s="1318"/>
      <c r="H77" s="1318"/>
      <c r="I77" s="1318"/>
      <c r="J77" s="1318"/>
      <c r="K77" s="1330"/>
      <c r="L77" s="1330"/>
      <c r="M77" s="1330"/>
      <c r="N77" s="1330"/>
      <c r="AN77" s="1322" t="s">
        <v>596</v>
      </c>
      <c r="AO77" s="1322"/>
      <c r="AP77" s="1322"/>
      <c r="AQ77" s="1322"/>
      <c r="AR77" s="1322"/>
      <c r="AS77" s="1322"/>
      <c r="AT77" s="1322"/>
      <c r="AU77" s="1322"/>
      <c r="AV77" s="1322"/>
      <c r="AW77" s="1322"/>
      <c r="AX77" s="1322"/>
      <c r="AY77" s="1322"/>
      <c r="AZ77" s="1322"/>
      <c r="BA77" s="1322"/>
      <c r="BB77" s="1326" t="s">
        <v>594</v>
      </c>
      <c r="BC77" s="1326"/>
      <c r="BD77" s="1326"/>
      <c r="BE77" s="1326"/>
      <c r="BF77" s="1326"/>
      <c r="BG77" s="1326"/>
      <c r="BH77" s="1326"/>
      <c r="BI77" s="1326"/>
      <c r="BJ77" s="1326"/>
      <c r="BK77" s="1326"/>
      <c r="BL77" s="1326"/>
      <c r="BM77" s="1326"/>
      <c r="BN77" s="1326"/>
      <c r="BO77" s="1326"/>
      <c r="BP77" s="1324">
        <v>13.1</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3.1</v>
      </c>
      <c r="CW77" s="1324"/>
      <c r="CX77" s="1324"/>
      <c r="CY77" s="1324"/>
      <c r="CZ77" s="1324"/>
      <c r="DA77" s="1324"/>
      <c r="DB77" s="1324"/>
      <c r="DC77" s="1324"/>
    </row>
    <row r="78" spans="2:107" ht="13"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598</v>
      </c>
      <c r="BC79" s="1326"/>
      <c r="BD79" s="1326"/>
      <c r="BE79" s="1326"/>
      <c r="BF79" s="1326"/>
      <c r="BG79" s="1326"/>
      <c r="BH79" s="1326"/>
      <c r="BI79" s="1326"/>
      <c r="BJ79" s="1326"/>
      <c r="BK79" s="1326"/>
      <c r="BL79" s="1326"/>
      <c r="BM79" s="1326"/>
      <c r="BN79" s="1326"/>
      <c r="BO79" s="1326"/>
      <c r="BP79" s="1324">
        <v>8.9</v>
      </c>
      <c r="BQ79" s="1324"/>
      <c r="BR79" s="1324"/>
      <c r="BS79" s="1324"/>
      <c r="BT79" s="1324"/>
      <c r="BU79" s="1324"/>
      <c r="BV79" s="1324"/>
      <c r="BW79" s="1324"/>
      <c r="BX79" s="1324">
        <v>7.9</v>
      </c>
      <c r="BY79" s="1324"/>
      <c r="BZ79" s="1324"/>
      <c r="CA79" s="1324"/>
      <c r="CB79" s="1324"/>
      <c r="CC79" s="1324"/>
      <c r="CD79" s="1324"/>
      <c r="CE79" s="1324"/>
      <c r="CF79" s="1324">
        <v>7.9</v>
      </c>
      <c r="CG79" s="1324"/>
      <c r="CH79" s="1324"/>
      <c r="CI79" s="1324"/>
      <c r="CJ79" s="1324"/>
      <c r="CK79" s="1324"/>
      <c r="CL79" s="1324"/>
      <c r="CM79" s="1324"/>
      <c r="CN79" s="1324">
        <v>7.8</v>
      </c>
      <c r="CO79" s="1324"/>
      <c r="CP79" s="1324"/>
      <c r="CQ79" s="1324"/>
      <c r="CR79" s="1324"/>
      <c r="CS79" s="1324"/>
      <c r="CT79" s="1324"/>
      <c r="CU79" s="1324"/>
      <c r="CV79" s="1324">
        <v>7.9</v>
      </c>
      <c r="CW79" s="1324"/>
      <c r="CX79" s="1324"/>
      <c r="CY79" s="1324"/>
      <c r="CZ79" s="1324"/>
      <c r="DA79" s="1324"/>
      <c r="DB79" s="1324"/>
      <c r="DC79" s="1324"/>
    </row>
    <row r="80" spans="2:107" ht="13"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topLeftCell="A43"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544</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topLeftCell="AE88"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544</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542</v>
      </c>
      <c r="G2" s="157"/>
      <c r="H2" s="158"/>
    </row>
    <row r="3" spans="1:8" x14ac:dyDescent="0.2">
      <c r="A3" s="154" t="s">
        <v>535</v>
      </c>
      <c r="B3" s="159"/>
      <c r="C3" s="160"/>
      <c r="D3" s="161">
        <v>69280</v>
      </c>
      <c r="E3" s="162"/>
      <c r="F3" s="163">
        <v>75972</v>
      </c>
      <c r="G3" s="164"/>
      <c r="H3" s="165"/>
    </row>
    <row r="4" spans="1:8" x14ac:dyDescent="0.2">
      <c r="A4" s="166"/>
      <c r="B4" s="167"/>
      <c r="C4" s="168"/>
      <c r="D4" s="169">
        <v>30230</v>
      </c>
      <c r="E4" s="170"/>
      <c r="F4" s="171">
        <v>40712</v>
      </c>
      <c r="G4" s="172"/>
      <c r="H4" s="173"/>
    </row>
    <row r="5" spans="1:8" x14ac:dyDescent="0.2">
      <c r="A5" s="154" t="s">
        <v>537</v>
      </c>
      <c r="B5" s="159"/>
      <c r="C5" s="160"/>
      <c r="D5" s="161">
        <v>46675</v>
      </c>
      <c r="E5" s="162"/>
      <c r="F5" s="163">
        <v>79466</v>
      </c>
      <c r="G5" s="164"/>
      <c r="H5" s="165"/>
    </row>
    <row r="6" spans="1:8" x14ac:dyDescent="0.2">
      <c r="A6" s="166"/>
      <c r="B6" s="167"/>
      <c r="C6" s="168"/>
      <c r="D6" s="169">
        <v>29919</v>
      </c>
      <c r="E6" s="170"/>
      <c r="F6" s="171">
        <v>44645</v>
      </c>
      <c r="G6" s="172"/>
      <c r="H6" s="173"/>
    </row>
    <row r="7" spans="1:8" x14ac:dyDescent="0.2">
      <c r="A7" s="154" t="s">
        <v>538</v>
      </c>
      <c r="B7" s="159"/>
      <c r="C7" s="160"/>
      <c r="D7" s="161">
        <v>46701</v>
      </c>
      <c r="E7" s="162"/>
      <c r="F7" s="163">
        <v>90072</v>
      </c>
      <c r="G7" s="164"/>
      <c r="H7" s="165"/>
    </row>
    <row r="8" spans="1:8" x14ac:dyDescent="0.2">
      <c r="A8" s="166"/>
      <c r="B8" s="167"/>
      <c r="C8" s="168"/>
      <c r="D8" s="169">
        <v>31189</v>
      </c>
      <c r="E8" s="170"/>
      <c r="F8" s="171">
        <v>46083</v>
      </c>
      <c r="G8" s="172"/>
      <c r="H8" s="173"/>
    </row>
    <row r="9" spans="1:8" x14ac:dyDescent="0.2">
      <c r="A9" s="154" t="s">
        <v>539</v>
      </c>
      <c r="B9" s="159"/>
      <c r="C9" s="160"/>
      <c r="D9" s="161">
        <v>38754</v>
      </c>
      <c r="E9" s="162"/>
      <c r="F9" s="163">
        <v>88328</v>
      </c>
      <c r="G9" s="164"/>
      <c r="H9" s="165"/>
    </row>
    <row r="10" spans="1:8" x14ac:dyDescent="0.2">
      <c r="A10" s="166"/>
      <c r="B10" s="167"/>
      <c r="C10" s="168"/>
      <c r="D10" s="169">
        <v>29244</v>
      </c>
      <c r="E10" s="170"/>
      <c r="F10" s="171">
        <v>49013</v>
      </c>
      <c r="G10" s="172"/>
      <c r="H10" s="173"/>
    </row>
    <row r="11" spans="1:8" x14ac:dyDescent="0.2">
      <c r="A11" s="154" t="s">
        <v>540</v>
      </c>
      <c r="B11" s="159"/>
      <c r="C11" s="160"/>
      <c r="D11" s="161">
        <v>31615</v>
      </c>
      <c r="E11" s="162"/>
      <c r="F11" s="163">
        <v>103390</v>
      </c>
      <c r="G11" s="164"/>
      <c r="H11" s="165"/>
    </row>
    <row r="12" spans="1:8" x14ac:dyDescent="0.2">
      <c r="A12" s="166"/>
      <c r="B12" s="167"/>
      <c r="C12" s="174"/>
      <c r="D12" s="169">
        <v>24467</v>
      </c>
      <c r="E12" s="170"/>
      <c r="F12" s="171">
        <v>51269</v>
      </c>
      <c r="G12" s="172"/>
      <c r="H12" s="173"/>
    </row>
    <row r="13" spans="1:8" x14ac:dyDescent="0.2">
      <c r="A13" s="154"/>
      <c r="B13" s="159"/>
      <c r="C13" s="175"/>
      <c r="D13" s="176">
        <v>46605</v>
      </c>
      <c r="E13" s="177"/>
      <c r="F13" s="178">
        <v>87446</v>
      </c>
      <c r="G13" s="179"/>
      <c r="H13" s="165"/>
    </row>
    <row r="14" spans="1:8" x14ac:dyDescent="0.2">
      <c r="A14" s="166"/>
      <c r="B14" s="167"/>
      <c r="C14" s="168"/>
      <c r="D14" s="169">
        <v>29010</v>
      </c>
      <c r="E14" s="170"/>
      <c r="F14" s="171">
        <v>46344</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5.85</v>
      </c>
      <c r="C19" s="180">
        <f>ROUND(VALUE(SUBSTITUTE(実質収支比率等に係る経年分析!G$48,"▲","-")),2)</f>
        <v>6.02</v>
      </c>
      <c r="D19" s="180">
        <f>ROUND(VALUE(SUBSTITUTE(実質収支比率等に係る経年分析!H$48,"▲","-")),2)</f>
        <v>1.86</v>
      </c>
      <c r="E19" s="180">
        <f>ROUND(VALUE(SUBSTITUTE(実質収支比率等に係る経年分析!I$48,"▲","-")),2)</f>
        <v>4.55</v>
      </c>
      <c r="F19" s="180">
        <f>ROUND(VALUE(SUBSTITUTE(実質収支比率等に係る経年分析!J$48,"▲","-")),2)</f>
        <v>7.69</v>
      </c>
    </row>
    <row r="20" spans="1:11" x14ac:dyDescent="0.2">
      <c r="A20" s="180" t="s">
        <v>54</v>
      </c>
      <c r="B20" s="180">
        <f>ROUND(VALUE(SUBSTITUTE(実質収支比率等に係る経年分析!F$47,"▲","-")),2)</f>
        <v>68.73</v>
      </c>
      <c r="C20" s="180">
        <f>ROUND(VALUE(SUBSTITUTE(実質収支比率等に係る経年分析!G$47,"▲","-")),2)</f>
        <v>73.45</v>
      </c>
      <c r="D20" s="180">
        <f>ROUND(VALUE(SUBSTITUTE(実質収支比率等に係る経年分析!H$47,"▲","-")),2)</f>
        <v>73.599999999999994</v>
      </c>
      <c r="E20" s="180">
        <f>ROUND(VALUE(SUBSTITUTE(実質収支比率等に係る経年分析!I$47,"▲","-")),2)</f>
        <v>69.569999999999993</v>
      </c>
      <c r="F20" s="180">
        <f>ROUND(VALUE(SUBSTITUTE(実質収支比率等に係る経年分析!J$47,"▲","-")),2)</f>
        <v>66.040000000000006</v>
      </c>
    </row>
    <row r="21" spans="1:11" x14ac:dyDescent="0.2">
      <c r="A21" s="180" t="s">
        <v>55</v>
      </c>
      <c r="B21" s="180">
        <f>IF(ISNUMBER(VALUE(SUBSTITUTE(実質収支比率等に係る経年分析!F$49,"▲","-"))),ROUND(VALUE(SUBSTITUTE(実質収支比率等に係る経年分析!F$49,"▲","-")),2),NA())</f>
        <v>3.73</v>
      </c>
      <c r="C21" s="180">
        <f>IF(ISNUMBER(VALUE(SUBSTITUTE(実質収支比率等に係る経年分析!G$49,"▲","-"))),ROUND(VALUE(SUBSTITUTE(実質収支比率等に係る経年分析!G$49,"▲","-")),2),NA())</f>
        <v>5.13</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2.4900000000000002</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住宅新築資金等貸付特別会計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7.66</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14.94</v>
      </c>
    </row>
    <row r="36" spans="1:16" x14ac:dyDescent="0.2">
      <c r="A36" s="181" t="str">
        <f>IF(連結実質赤字比率に係る赤字・黒字の構成分析!C$34="",NA(),連結実質赤字比率に係る赤字・黒字の構成分析!C$34)</f>
        <v>農業集落排水事業特別会計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367</v>
      </c>
      <c r="E42" s="182"/>
      <c r="F42" s="182"/>
      <c r="G42" s="182">
        <f>'実質公債費比率（分子）の構造'!L$52</f>
        <v>380</v>
      </c>
      <c r="H42" s="182"/>
      <c r="I42" s="182"/>
      <c r="J42" s="182">
        <f>'実質公債費比率（分子）の構造'!M$52</f>
        <v>389</v>
      </c>
      <c r="K42" s="182"/>
      <c r="L42" s="182"/>
      <c r="M42" s="182">
        <f>'実質公債費比率（分子）の構造'!N$52</f>
        <v>395</v>
      </c>
      <c r="N42" s="182"/>
      <c r="O42" s="182"/>
      <c r="P42" s="182">
        <f>'実質公債費比率（分子）の構造'!O$52</f>
        <v>394</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8</v>
      </c>
      <c r="O44" s="182"/>
      <c r="P44" s="182"/>
    </row>
    <row r="45" spans="1:16" x14ac:dyDescent="0.2">
      <c r="A45" s="182" t="s">
        <v>65</v>
      </c>
      <c r="B45" s="182">
        <f>'実質公債費比率（分子）の構造'!K$49</f>
        <v>21</v>
      </c>
      <c r="C45" s="182"/>
      <c r="D45" s="182"/>
      <c r="E45" s="182">
        <f>'実質公債費比率（分子）の構造'!L$49</f>
        <v>22</v>
      </c>
      <c r="F45" s="182"/>
      <c r="G45" s="182"/>
      <c r="H45" s="182">
        <f>'実質公債費比率（分子）の構造'!M$49</f>
        <v>28</v>
      </c>
      <c r="I45" s="182"/>
      <c r="J45" s="182"/>
      <c r="K45" s="182">
        <f>'実質公債費比率（分子）の構造'!N$49</f>
        <v>32</v>
      </c>
      <c r="L45" s="182"/>
      <c r="M45" s="182"/>
      <c r="N45" s="182">
        <f>'実質公債費比率（分子）の構造'!O$49</f>
        <v>32</v>
      </c>
      <c r="O45" s="182"/>
      <c r="P45" s="182"/>
    </row>
    <row r="46" spans="1:16" x14ac:dyDescent="0.2">
      <c r="A46" s="182" t="s">
        <v>66</v>
      </c>
      <c r="B46" s="182">
        <f>'実質公債費比率（分子）の構造'!K$48</f>
        <v>226</v>
      </c>
      <c r="C46" s="182"/>
      <c r="D46" s="182"/>
      <c r="E46" s="182">
        <f>'実質公債費比率（分子）の構造'!L$48</f>
        <v>220</v>
      </c>
      <c r="F46" s="182"/>
      <c r="G46" s="182"/>
      <c r="H46" s="182">
        <f>'実質公債費比率（分子）の構造'!M$48</f>
        <v>238</v>
      </c>
      <c r="I46" s="182"/>
      <c r="J46" s="182"/>
      <c r="K46" s="182">
        <f>'実質公債費比率（分子）の構造'!N$48</f>
        <v>246</v>
      </c>
      <c r="L46" s="182"/>
      <c r="M46" s="182"/>
      <c r="N46" s="182">
        <f>'実質公債費比率（分子）の構造'!O$48</f>
        <v>257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350</v>
      </c>
      <c r="C49" s="182"/>
      <c r="D49" s="182"/>
      <c r="E49" s="182">
        <f>'実質公債費比率（分子）の構造'!L$45</f>
        <v>382</v>
      </c>
      <c r="F49" s="182"/>
      <c r="G49" s="182"/>
      <c r="H49" s="182">
        <f>'実質公債費比率（分子）の構造'!M$45</f>
        <v>408</v>
      </c>
      <c r="I49" s="182"/>
      <c r="J49" s="182"/>
      <c r="K49" s="182">
        <f>'実質公債費比率（分子）の構造'!N$45</f>
        <v>427</v>
      </c>
      <c r="L49" s="182"/>
      <c r="M49" s="182"/>
      <c r="N49" s="182">
        <f>'実質公債費比率（分子）の構造'!O$45</f>
        <v>360</v>
      </c>
      <c r="O49" s="182"/>
      <c r="P49" s="182"/>
    </row>
    <row r="50" spans="1:16" x14ac:dyDescent="0.2">
      <c r="A50" s="182" t="s">
        <v>70</v>
      </c>
      <c r="B50" s="182" t="e">
        <f>NA()</f>
        <v>#N/A</v>
      </c>
      <c r="C50" s="182">
        <f>IF(ISNUMBER('実質公債費比率（分子）の構造'!K$53),'実質公債費比率（分子）の構造'!K$53,NA())</f>
        <v>238</v>
      </c>
      <c r="D50" s="182" t="e">
        <f>NA()</f>
        <v>#N/A</v>
      </c>
      <c r="E50" s="182" t="e">
        <f>NA()</f>
        <v>#N/A</v>
      </c>
      <c r="F50" s="182">
        <f>IF(ISNUMBER('実質公債費比率（分子）の構造'!L$53),'実質公債費比率（分子）の構造'!L$53,NA())</f>
        <v>252</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263</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4814</v>
      </c>
      <c r="E56" s="181"/>
      <c r="F56" s="181"/>
      <c r="G56" s="181">
        <f>'将来負担比率（分子）の構造'!J$52</f>
        <v>4777</v>
      </c>
      <c r="H56" s="181"/>
      <c r="I56" s="181"/>
      <c r="J56" s="181">
        <f>'将来負担比率（分子）の構造'!K$52</f>
        <v>4677</v>
      </c>
      <c r="K56" s="181"/>
      <c r="L56" s="181"/>
      <c r="M56" s="181">
        <f>'将来負担比率（分子）の構造'!L$52</f>
        <v>4575</v>
      </c>
      <c r="N56" s="181"/>
      <c r="O56" s="181"/>
      <c r="P56" s="181">
        <f>'将来負担比率（分子）の構造'!M$52</f>
        <v>4454</v>
      </c>
    </row>
    <row r="57" spans="1:16" x14ac:dyDescent="0.2">
      <c r="A57" s="181" t="s">
        <v>41</v>
      </c>
      <c r="B57" s="181"/>
      <c r="C57" s="181"/>
      <c r="D57" s="181">
        <f>'将来負担比率（分子）の構造'!I$51</f>
        <v>58</v>
      </c>
      <c r="E57" s="181"/>
      <c r="F57" s="181"/>
      <c r="G57" s="181">
        <f>'将来負担比率（分子）の構造'!J$51</f>
        <v>44</v>
      </c>
      <c r="H57" s="181"/>
      <c r="I57" s="181"/>
      <c r="J57" s="181">
        <f>'将来負担比率（分子）の構造'!K$51</f>
        <v>32</v>
      </c>
      <c r="K57" s="181"/>
      <c r="L57" s="181"/>
      <c r="M57" s="181">
        <f>'将来負担比率（分子）の構造'!L$51</f>
        <v>22</v>
      </c>
      <c r="N57" s="181"/>
      <c r="O57" s="181"/>
      <c r="P57" s="181">
        <f>'将来負担比率（分子）の構造'!M$51</f>
        <v>13</v>
      </c>
    </row>
    <row r="58" spans="1:16" x14ac:dyDescent="0.2">
      <c r="A58" s="181" t="s">
        <v>40</v>
      </c>
      <c r="B58" s="181"/>
      <c r="C58" s="181"/>
      <c r="D58" s="181">
        <f>'将来負担比率（分子）の構造'!I$50</f>
        <v>5217</v>
      </c>
      <c r="E58" s="181"/>
      <c r="F58" s="181"/>
      <c r="G58" s="181">
        <f>'将来負担比率（分子）の構造'!J$50</f>
        <v>5255</v>
      </c>
      <c r="H58" s="181"/>
      <c r="I58" s="181"/>
      <c r="J58" s="181">
        <f>'将来負担比率（分子）の構造'!K$50</f>
        <v>5314</v>
      </c>
      <c r="K58" s="181"/>
      <c r="L58" s="181"/>
      <c r="M58" s="181">
        <f>'将来負担比率（分子）の構造'!L$50</f>
        <v>5417</v>
      </c>
      <c r="N58" s="181"/>
      <c r="O58" s="181"/>
      <c r="P58" s="181">
        <f>'将来負担比率（分子）の構造'!M$50</f>
        <v>5289</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902</v>
      </c>
      <c r="C62" s="181"/>
      <c r="D62" s="181"/>
      <c r="E62" s="181">
        <f>'将来負担比率（分子）の構造'!J$45</f>
        <v>831</v>
      </c>
      <c r="F62" s="181"/>
      <c r="G62" s="181"/>
      <c r="H62" s="181">
        <f>'将来負担比率（分子）の構造'!K$45</f>
        <v>838</v>
      </c>
      <c r="I62" s="181"/>
      <c r="J62" s="181"/>
      <c r="K62" s="181">
        <f>'将来負担比率（分子）の構造'!L$45</f>
        <v>866</v>
      </c>
      <c r="L62" s="181"/>
      <c r="M62" s="181"/>
      <c r="N62" s="181">
        <f>'将来負担比率（分子）の構造'!M$45</f>
        <v>797</v>
      </c>
      <c r="O62" s="181"/>
      <c r="P62" s="181"/>
    </row>
    <row r="63" spans="1:16" x14ac:dyDescent="0.2">
      <c r="A63" s="181" t="s">
        <v>33</v>
      </c>
      <c r="B63" s="181">
        <f>'将来負担比率（分子）の構造'!I$44</f>
        <v>242</v>
      </c>
      <c r="C63" s="181"/>
      <c r="D63" s="181"/>
      <c r="E63" s="181">
        <f>'将来負担比率（分子）の構造'!J$44</f>
        <v>238</v>
      </c>
      <c r="F63" s="181"/>
      <c r="G63" s="181"/>
      <c r="H63" s="181">
        <f>'将来負担比率（分子）の構造'!K$44</f>
        <v>220</v>
      </c>
      <c r="I63" s="181"/>
      <c r="J63" s="181"/>
      <c r="K63" s="181">
        <f>'将来負担比率（分子）の構造'!L$44</f>
        <v>201</v>
      </c>
      <c r="L63" s="181"/>
      <c r="M63" s="181"/>
      <c r="N63" s="181">
        <f>'将来負担比率（分子）の構造'!M$44</f>
        <v>176</v>
      </c>
      <c r="O63" s="181"/>
      <c r="P63" s="181"/>
    </row>
    <row r="64" spans="1:16" x14ac:dyDescent="0.2">
      <c r="A64" s="181" t="s">
        <v>32</v>
      </c>
      <c r="B64" s="181">
        <f>'将来負担比率（分子）の構造'!I$43</f>
        <v>3859</v>
      </c>
      <c r="C64" s="181"/>
      <c r="D64" s="181"/>
      <c r="E64" s="181">
        <f>'将来負担比率（分子）の構造'!J$43</f>
        <v>3654</v>
      </c>
      <c r="F64" s="181"/>
      <c r="G64" s="181"/>
      <c r="H64" s="181">
        <f>'将来負担比率（分子）の構造'!K$43</f>
        <v>3636</v>
      </c>
      <c r="I64" s="181"/>
      <c r="J64" s="181"/>
      <c r="K64" s="181">
        <f>'将来負担比率（分子）の構造'!L$43</f>
        <v>3526</v>
      </c>
      <c r="L64" s="181"/>
      <c r="M64" s="181"/>
      <c r="N64" s="181">
        <f>'将来負担比率（分子）の構造'!M$43</f>
        <v>3437</v>
      </c>
      <c r="O64" s="181"/>
      <c r="P64" s="181"/>
    </row>
    <row r="65" spans="1:16" x14ac:dyDescent="0.2">
      <c r="A65" s="181" t="s">
        <v>31</v>
      </c>
      <c r="B65" s="181">
        <f>'将来負担比率（分子）の構造'!I$42</f>
        <v>91</v>
      </c>
      <c r="C65" s="181"/>
      <c r="D65" s="181"/>
      <c r="E65" s="181">
        <f>'将来負担比率（分子）の構造'!J$42</f>
        <v>84</v>
      </c>
      <c r="F65" s="181"/>
      <c r="G65" s="181"/>
      <c r="H65" s="181">
        <f>'将来負担比率（分子）の構造'!K$42</f>
        <v>76</v>
      </c>
      <c r="I65" s="181"/>
      <c r="J65" s="181"/>
      <c r="K65" s="181">
        <f>'将来負担比率（分子）の構造'!L$42</f>
        <v>68</v>
      </c>
      <c r="L65" s="181"/>
      <c r="M65" s="181"/>
      <c r="N65" s="181">
        <f>'将来負担比率（分子）の構造'!M$42</f>
        <v>60</v>
      </c>
      <c r="O65" s="181"/>
      <c r="P65" s="181"/>
    </row>
    <row r="66" spans="1:16" x14ac:dyDescent="0.2">
      <c r="A66" s="181" t="s">
        <v>30</v>
      </c>
      <c r="B66" s="181">
        <f>'将来負担比率（分子）の構造'!I$41</f>
        <v>3172</v>
      </c>
      <c r="C66" s="181"/>
      <c r="D66" s="181"/>
      <c r="E66" s="181">
        <f>'将来負担比率（分子）の構造'!J$41</f>
        <v>3004</v>
      </c>
      <c r="F66" s="181"/>
      <c r="G66" s="181"/>
      <c r="H66" s="181">
        <f>'将来負担比率（分子）の構造'!K$41</f>
        <v>2723</v>
      </c>
      <c r="I66" s="181"/>
      <c r="J66" s="181"/>
      <c r="K66" s="181">
        <f>'将来負担比率（分子）の構造'!L$41</f>
        <v>2515</v>
      </c>
      <c r="L66" s="181"/>
      <c r="M66" s="181"/>
      <c r="N66" s="181">
        <f>'将来負担比率（分子）の構造'!M$41</f>
        <v>2274</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2382</v>
      </c>
      <c r="C72" s="185">
        <f>基金残高に係る経年分析!G55</f>
        <v>2284</v>
      </c>
      <c r="D72" s="185">
        <f>基金残高に係る経年分析!H55</f>
        <v>2186</v>
      </c>
    </row>
    <row r="73" spans="1:16" x14ac:dyDescent="0.2">
      <c r="A73" s="184" t="s">
        <v>77</v>
      </c>
      <c r="B73" s="185">
        <f>基金残高に係る経年分析!F56</f>
        <v>148</v>
      </c>
      <c r="C73" s="185">
        <f>基金残高に係る経年分析!G56</f>
        <v>178</v>
      </c>
      <c r="D73" s="185">
        <f>基金残高に係る経年分析!H56</f>
        <v>178</v>
      </c>
    </row>
    <row r="74" spans="1:16" x14ac:dyDescent="0.2">
      <c r="A74" s="184" t="s">
        <v>78</v>
      </c>
      <c r="B74" s="185">
        <f>基金残高に係る経年分析!F57</f>
        <v>2453</v>
      </c>
      <c r="C74" s="185">
        <f>基金残高に係る経年分析!G57</f>
        <v>2424</v>
      </c>
      <c r="D74" s="185">
        <f>基金残高に係る経年分析!H57</f>
        <v>2420</v>
      </c>
    </row>
  </sheetData>
  <sheetProtection algorithmName="SHA-512" hashValue="1hpzqTKEUlCkNdBgwIAnk/qKbfAfsyqwwr0cCKPsirIYJR3wxth3qNdbgFxH/en9kA+YKnTJ48M2Jz1lS+Qaug==" saltValue="i5nLIU1OPo+KXWfKy+h5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222</v>
      </c>
      <c r="C5" s="745"/>
      <c r="D5" s="745"/>
      <c r="E5" s="745"/>
      <c r="F5" s="745"/>
      <c r="G5" s="745"/>
      <c r="H5" s="745"/>
      <c r="I5" s="745"/>
      <c r="J5" s="745"/>
      <c r="K5" s="745"/>
      <c r="L5" s="745"/>
      <c r="M5" s="745"/>
      <c r="N5" s="745"/>
      <c r="O5" s="745"/>
      <c r="P5" s="745"/>
      <c r="Q5" s="746"/>
      <c r="R5" s="733">
        <v>1589906</v>
      </c>
      <c r="S5" s="734"/>
      <c r="T5" s="734"/>
      <c r="U5" s="734"/>
      <c r="V5" s="734"/>
      <c r="W5" s="734"/>
      <c r="X5" s="734"/>
      <c r="Y5" s="777"/>
      <c r="Z5" s="795">
        <v>26.7</v>
      </c>
      <c r="AA5" s="795"/>
      <c r="AB5" s="795"/>
      <c r="AC5" s="795"/>
      <c r="AD5" s="796">
        <v>1589906</v>
      </c>
      <c r="AE5" s="796"/>
      <c r="AF5" s="796"/>
      <c r="AG5" s="796"/>
      <c r="AH5" s="796"/>
      <c r="AI5" s="796"/>
      <c r="AJ5" s="796"/>
      <c r="AK5" s="796"/>
      <c r="AL5" s="778">
        <v>48.1</v>
      </c>
      <c r="AM5" s="749"/>
      <c r="AN5" s="749"/>
      <c r="AO5" s="779"/>
      <c r="AP5" s="744" t="s">
        <v>223</v>
      </c>
      <c r="AQ5" s="745"/>
      <c r="AR5" s="745"/>
      <c r="AS5" s="745"/>
      <c r="AT5" s="745"/>
      <c r="AU5" s="745"/>
      <c r="AV5" s="745"/>
      <c r="AW5" s="745"/>
      <c r="AX5" s="745"/>
      <c r="AY5" s="745"/>
      <c r="AZ5" s="745"/>
      <c r="BA5" s="745"/>
      <c r="BB5" s="745"/>
      <c r="BC5" s="745"/>
      <c r="BD5" s="745"/>
      <c r="BE5" s="745"/>
      <c r="BF5" s="746"/>
      <c r="BG5" s="678">
        <v>1589906</v>
      </c>
      <c r="BH5" s="679"/>
      <c r="BI5" s="679"/>
      <c r="BJ5" s="679"/>
      <c r="BK5" s="679"/>
      <c r="BL5" s="679"/>
      <c r="BM5" s="679"/>
      <c r="BN5" s="680"/>
      <c r="BO5" s="715">
        <v>100</v>
      </c>
      <c r="BP5" s="715"/>
      <c r="BQ5" s="715"/>
      <c r="BR5" s="715"/>
      <c r="BS5" s="716" t="s">
        <v>128</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80007</v>
      </c>
      <c r="S6" s="679"/>
      <c r="T6" s="679"/>
      <c r="U6" s="679"/>
      <c r="V6" s="679"/>
      <c r="W6" s="679"/>
      <c r="X6" s="679"/>
      <c r="Y6" s="680"/>
      <c r="Z6" s="715">
        <v>1.3</v>
      </c>
      <c r="AA6" s="715"/>
      <c r="AB6" s="715"/>
      <c r="AC6" s="715"/>
      <c r="AD6" s="716">
        <v>80007</v>
      </c>
      <c r="AE6" s="716"/>
      <c r="AF6" s="716"/>
      <c r="AG6" s="716"/>
      <c r="AH6" s="716"/>
      <c r="AI6" s="716"/>
      <c r="AJ6" s="716"/>
      <c r="AK6" s="716"/>
      <c r="AL6" s="681">
        <v>2.4</v>
      </c>
      <c r="AM6" s="682"/>
      <c r="AN6" s="682"/>
      <c r="AO6" s="717"/>
      <c r="AP6" s="675" t="s">
        <v>228</v>
      </c>
      <c r="AQ6" s="676"/>
      <c r="AR6" s="676"/>
      <c r="AS6" s="676"/>
      <c r="AT6" s="676"/>
      <c r="AU6" s="676"/>
      <c r="AV6" s="676"/>
      <c r="AW6" s="676"/>
      <c r="AX6" s="676"/>
      <c r="AY6" s="676"/>
      <c r="AZ6" s="676"/>
      <c r="BA6" s="676"/>
      <c r="BB6" s="676"/>
      <c r="BC6" s="676"/>
      <c r="BD6" s="676"/>
      <c r="BE6" s="676"/>
      <c r="BF6" s="677"/>
      <c r="BG6" s="678">
        <v>1589906</v>
      </c>
      <c r="BH6" s="679"/>
      <c r="BI6" s="679"/>
      <c r="BJ6" s="679"/>
      <c r="BK6" s="679"/>
      <c r="BL6" s="679"/>
      <c r="BM6" s="679"/>
      <c r="BN6" s="680"/>
      <c r="BO6" s="715">
        <v>100</v>
      </c>
      <c r="BP6" s="715"/>
      <c r="BQ6" s="715"/>
      <c r="BR6" s="715"/>
      <c r="BS6" s="716" t="s">
        <v>128</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85048</v>
      </c>
      <c r="CS6" s="679"/>
      <c r="CT6" s="679"/>
      <c r="CU6" s="679"/>
      <c r="CV6" s="679"/>
      <c r="CW6" s="679"/>
      <c r="CX6" s="679"/>
      <c r="CY6" s="680"/>
      <c r="CZ6" s="778">
        <v>1.5</v>
      </c>
      <c r="DA6" s="749"/>
      <c r="DB6" s="749"/>
      <c r="DC6" s="781"/>
      <c r="DD6" s="684" t="s">
        <v>128</v>
      </c>
      <c r="DE6" s="679"/>
      <c r="DF6" s="679"/>
      <c r="DG6" s="679"/>
      <c r="DH6" s="679"/>
      <c r="DI6" s="679"/>
      <c r="DJ6" s="679"/>
      <c r="DK6" s="679"/>
      <c r="DL6" s="679"/>
      <c r="DM6" s="679"/>
      <c r="DN6" s="679"/>
      <c r="DO6" s="679"/>
      <c r="DP6" s="680"/>
      <c r="DQ6" s="684">
        <v>85048</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1455</v>
      </c>
      <c r="S7" s="679"/>
      <c r="T7" s="679"/>
      <c r="U7" s="679"/>
      <c r="V7" s="679"/>
      <c r="W7" s="679"/>
      <c r="X7" s="679"/>
      <c r="Y7" s="680"/>
      <c r="Z7" s="715">
        <v>0</v>
      </c>
      <c r="AA7" s="715"/>
      <c r="AB7" s="715"/>
      <c r="AC7" s="715"/>
      <c r="AD7" s="716">
        <v>1455</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780830</v>
      </c>
      <c r="BH7" s="679"/>
      <c r="BI7" s="679"/>
      <c r="BJ7" s="679"/>
      <c r="BK7" s="679"/>
      <c r="BL7" s="679"/>
      <c r="BM7" s="679"/>
      <c r="BN7" s="680"/>
      <c r="BO7" s="715">
        <v>49.1</v>
      </c>
      <c r="BP7" s="715"/>
      <c r="BQ7" s="715"/>
      <c r="BR7" s="715"/>
      <c r="BS7" s="716" t="s">
        <v>232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869227</v>
      </c>
      <c r="CS7" s="679"/>
      <c r="CT7" s="679"/>
      <c r="CU7" s="679"/>
      <c r="CV7" s="679"/>
      <c r="CW7" s="679"/>
      <c r="CX7" s="679"/>
      <c r="CY7" s="680"/>
      <c r="CZ7" s="715">
        <v>15.4</v>
      </c>
      <c r="DA7" s="715"/>
      <c r="DB7" s="715"/>
      <c r="DC7" s="715"/>
      <c r="DD7" s="684">
        <v>30812</v>
      </c>
      <c r="DE7" s="679"/>
      <c r="DF7" s="679"/>
      <c r="DG7" s="679"/>
      <c r="DH7" s="679"/>
      <c r="DI7" s="679"/>
      <c r="DJ7" s="679"/>
      <c r="DK7" s="679"/>
      <c r="DL7" s="679"/>
      <c r="DM7" s="679"/>
      <c r="DN7" s="679"/>
      <c r="DO7" s="679"/>
      <c r="DP7" s="680"/>
      <c r="DQ7" s="684">
        <v>799819</v>
      </c>
      <c r="DR7" s="679"/>
      <c r="DS7" s="679"/>
      <c r="DT7" s="679"/>
      <c r="DU7" s="679"/>
      <c r="DV7" s="679"/>
      <c r="DW7" s="679"/>
      <c r="DX7" s="679"/>
      <c r="DY7" s="679"/>
      <c r="DZ7" s="679"/>
      <c r="EA7" s="679"/>
      <c r="EB7" s="679"/>
      <c r="EC7" s="722"/>
    </row>
    <row r="8" spans="2:143" ht="11.25" customHeight="1" x14ac:dyDescent="0.2">
      <c r="B8" s="675" t="s">
        <v>234</v>
      </c>
      <c r="C8" s="676"/>
      <c r="D8" s="676"/>
      <c r="E8" s="676"/>
      <c r="F8" s="676"/>
      <c r="G8" s="676"/>
      <c r="H8" s="676"/>
      <c r="I8" s="676"/>
      <c r="J8" s="676"/>
      <c r="K8" s="676"/>
      <c r="L8" s="676"/>
      <c r="M8" s="676"/>
      <c r="N8" s="676"/>
      <c r="O8" s="676"/>
      <c r="P8" s="676"/>
      <c r="Q8" s="677"/>
      <c r="R8" s="678">
        <v>7171</v>
      </c>
      <c r="S8" s="679"/>
      <c r="T8" s="679"/>
      <c r="U8" s="679"/>
      <c r="V8" s="679"/>
      <c r="W8" s="679"/>
      <c r="X8" s="679"/>
      <c r="Y8" s="680"/>
      <c r="Z8" s="715">
        <v>0.1</v>
      </c>
      <c r="AA8" s="715"/>
      <c r="AB8" s="715"/>
      <c r="AC8" s="715"/>
      <c r="AD8" s="716">
        <v>7171</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26082</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2013553</v>
      </c>
      <c r="CS8" s="679"/>
      <c r="CT8" s="679"/>
      <c r="CU8" s="679"/>
      <c r="CV8" s="679"/>
      <c r="CW8" s="679"/>
      <c r="CX8" s="679"/>
      <c r="CY8" s="680"/>
      <c r="CZ8" s="715">
        <v>35.700000000000003</v>
      </c>
      <c r="DA8" s="715"/>
      <c r="DB8" s="715"/>
      <c r="DC8" s="715"/>
      <c r="DD8" s="684">
        <v>15611</v>
      </c>
      <c r="DE8" s="679"/>
      <c r="DF8" s="679"/>
      <c r="DG8" s="679"/>
      <c r="DH8" s="679"/>
      <c r="DI8" s="679"/>
      <c r="DJ8" s="679"/>
      <c r="DK8" s="679"/>
      <c r="DL8" s="679"/>
      <c r="DM8" s="679"/>
      <c r="DN8" s="679"/>
      <c r="DO8" s="679"/>
      <c r="DP8" s="680"/>
      <c r="DQ8" s="684">
        <v>1010354</v>
      </c>
      <c r="DR8" s="679"/>
      <c r="DS8" s="679"/>
      <c r="DT8" s="679"/>
      <c r="DU8" s="679"/>
      <c r="DV8" s="679"/>
      <c r="DW8" s="679"/>
      <c r="DX8" s="679"/>
      <c r="DY8" s="679"/>
      <c r="DZ8" s="679"/>
      <c r="EA8" s="679"/>
      <c r="EB8" s="679"/>
      <c r="EC8" s="722"/>
    </row>
    <row r="9" spans="2:143" ht="11.25" customHeight="1" x14ac:dyDescent="0.2">
      <c r="B9" s="675" t="s">
        <v>237</v>
      </c>
      <c r="C9" s="676"/>
      <c r="D9" s="676"/>
      <c r="E9" s="676"/>
      <c r="F9" s="676"/>
      <c r="G9" s="676"/>
      <c r="H9" s="676"/>
      <c r="I9" s="676"/>
      <c r="J9" s="676"/>
      <c r="K9" s="676"/>
      <c r="L9" s="676"/>
      <c r="M9" s="676"/>
      <c r="N9" s="676"/>
      <c r="O9" s="676"/>
      <c r="P9" s="676"/>
      <c r="Q9" s="677"/>
      <c r="R9" s="678">
        <v>4303</v>
      </c>
      <c r="S9" s="679"/>
      <c r="T9" s="679"/>
      <c r="U9" s="679"/>
      <c r="V9" s="679"/>
      <c r="W9" s="679"/>
      <c r="X9" s="679"/>
      <c r="Y9" s="680"/>
      <c r="Z9" s="715">
        <v>0.1</v>
      </c>
      <c r="AA9" s="715"/>
      <c r="AB9" s="715"/>
      <c r="AC9" s="715"/>
      <c r="AD9" s="716">
        <v>4303</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695701</v>
      </c>
      <c r="BH9" s="679"/>
      <c r="BI9" s="679"/>
      <c r="BJ9" s="679"/>
      <c r="BK9" s="679"/>
      <c r="BL9" s="679"/>
      <c r="BM9" s="679"/>
      <c r="BN9" s="680"/>
      <c r="BO9" s="715">
        <v>43.8</v>
      </c>
      <c r="BP9" s="715"/>
      <c r="BQ9" s="715"/>
      <c r="BR9" s="715"/>
      <c r="BS9" s="684" t="s">
        <v>128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304294</v>
      </c>
      <c r="CS9" s="679"/>
      <c r="CT9" s="679"/>
      <c r="CU9" s="679"/>
      <c r="CV9" s="679"/>
      <c r="CW9" s="679"/>
      <c r="CX9" s="679"/>
      <c r="CY9" s="680"/>
      <c r="CZ9" s="715">
        <v>5.4</v>
      </c>
      <c r="DA9" s="715"/>
      <c r="DB9" s="715"/>
      <c r="DC9" s="715"/>
      <c r="DD9" s="684">
        <v>5970</v>
      </c>
      <c r="DE9" s="679"/>
      <c r="DF9" s="679"/>
      <c r="DG9" s="679"/>
      <c r="DH9" s="679"/>
      <c r="DI9" s="679"/>
      <c r="DJ9" s="679"/>
      <c r="DK9" s="679"/>
      <c r="DL9" s="679"/>
      <c r="DM9" s="679"/>
      <c r="DN9" s="679"/>
      <c r="DO9" s="679"/>
      <c r="DP9" s="680"/>
      <c r="DQ9" s="684">
        <v>288350</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127</v>
      </c>
      <c r="AA10" s="715"/>
      <c r="AB10" s="715"/>
      <c r="AC10" s="715"/>
      <c r="AD10" s="716" t="s">
        <v>232</v>
      </c>
      <c r="AE10" s="716"/>
      <c r="AF10" s="716"/>
      <c r="AG10" s="716"/>
      <c r="AH10" s="716"/>
      <c r="AI10" s="716"/>
      <c r="AJ10" s="716"/>
      <c r="AK10" s="716"/>
      <c r="AL10" s="681" t="s">
        <v>232</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25075</v>
      </c>
      <c r="BH10" s="679"/>
      <c r="BI10" s="679"/>
      <c r="BJ10" s="679"/>
      <c r="BK10" s="679"/>
      <c r="BL10" s="679"/>
      <c r="BM10" s="679"/>
      <c r="BN10" s="680"/>
      <c r="BO10" s="715">
        <v>1.6</v>
      </c>
      <c r="BP10" s="715"/>
      <c r="BQ10" s="715"/>
      <c r="BR10" s="715"/>
      <c r="BS10" s="684" t="s">
        <v>232</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5457</v>
      </c>
      <c r="CS10" s="679"/>
      <c r="CT10" s="679"/>
      <c r="CU10" s="679"/>
      <c r="CV10" s="679"/>
      <c r="CW10" s="679"/>
      <c r="CX10" s="679"/>
      <c r="CY10" s="680"/>
      <c r="CZ10" s="715">
        <v>0.1</v>
      </c>
      <c r="DA10" s="715"/>
      <c r="DB10" s="715"/>
      <c r="DC10" s="715"/>
      <c r="DD10" s="684" t="s">
        <v>232</v>
      </c>
      <c r="DE10" s="679"/>
      <c r="DF10" s="679"/>
      <c r="DG10" s="679"/>
      <c r="DH10" s="679"/>
      <c r="DI10" s="679"/>
      <c r="DJ10" s="679"/>
      <c r="DK10" s="679"/>
      <c r="DL10" s="679"/>
      <c r="DM10" s="679"/>
      <c r="DN10" s="679"/>
      <c r="DO10" s="679"/>
      <c r="DP10" s="680"/>
      <c r="DQ10" s="684">
        <v>4657</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241841</v>
      </c>
      <c r="S11" s="679"/>
      <c r="T11" s="679"/>
      <c r="U11" s="679"/>
      <c r="V11" s="679"/>
      <c r="W11" s="679"/>
      <c r="X11" s="679"/>
      <c r="Y11" s="680"/>
      <c r="Z11" s="681">
        <v>4.0999999999999996</v>
      </c>
      <c r="AA11" s="682"/>
      <c r="AB11" s="682"/>
      <c r="AC11" s="683"/>
      <c r="AD11" s="684">
        <v>241841</v>
      </c>
      <c r="AE11" s="679"/>
      <c r="AF11" s="679"/>
      <c r="AG11" s="679"/>
      <c r="AH11" s="679"/>
      <c r="AI11" s="679"/>
      <c r="AJ11" s="679"/>
      <c r="AK11" s="680"/>
      <c r="AL11" s="681">
        <v>7.3</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33972</v>
      </c>
      <c r="BH11" s="679"/>
      <c r="BI11" s="679"/>
      <c r="BJ11" s="679"/>
      <c r="BK11" s="679"/>
      <c r="BL11" s="679"/>
      <c r="BM11" s="679"/>
      <c r="BN11" s="680"/>
      <c r="BO11" s="715">
        <v>2.1</v>
      </c>
      <c r="BP11" s="715"/>
      <c r="BQ11" s="715"/>
      <c r="BR11" s="715"/>
      <c r="BS11" s="684" t="s">
        <v>128</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382338</v>
      </c>
      <c r="CS11" s="679"/>
      <c r="CT11" s="679"/>
      <c r="CU11" s="679"/>
      <c r="CV11" s="679"/>
      <c r="CW11" s="679"/>
      <c r="CX11" s="679"/>
      <c r="CY11" s="680"/>
      <c r="CZ11" s="715">
        <v>6.8</v>
      </c>
      <c r="DA11" s="715"/>
      <c r="DB11" s="715"/>
      <c r="DC11" s="715"/>
      <c r="DD11" s="684">
        <v>84509</v>
      </c>
      <c r="DE11" s="679"/>
      <c r="DF11" s="679"/>
      <c r="DG11" s="679"/>
      <c r="DH11" s="679"/>
      <c r="DI11" s="679"/>
      <c r="DJ11" s="679"/>
      <c r="DK11" s="679"/>
      <c r="DL11" s="679"/>
      <c r="DM11" s="679"/>
      <c r="DN11" s="679"/>
      <c r="DO11" s="679"/>
      <c r="DP11" s="680"/>
      <c r="DQ11" s="684">
        <v>261842</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v>10071</v>
      </c>
      <c r="S12" s="679"/>
      <c r="T12" s="679"/>
      <c r="U12" s="679"/>
      <c r="V12" s="679"/>
      <c r="W12" s="679"/>
      <c r="X12" s="679"/>
      <c r="Y12" s="680"/>
      <c r="Z12" s="715">
        <v>0.2</v>
      </c>
      <c r="AA12" s="715"/>
      <c r="AB12" s="715"/>
      <c r="AC12" s="715"/>
      <c r="AD12" s="716">
        <v>10071</v>
      </c>
      <c r="AE12" s="716"/>
      <c r="AF12" s="716"/>
      <c r="AG12" s="716"/>
      <c r="AH12" s="716"/>
      <c r="AI12" s="716"/>
      <c r="AJ12" s="716"/>
      <c r="AK12" s="716"/>
      <c r="AL12" s="681">
        <v>0.3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674819</v>
      </c>
      <c r="BH12" s="679"/>
      <c r="BI12" s="679"/>
      <c r="BJ12" s="679"/>
      <c r="BK12" s="679"/>
      <c r="BL12" s="679"/>
      <c r="BM12" s="679"/>
      <c r="BN12" s="680"/>
      <c r="BO12" s="715">
        <v>42.4</v>
      </c>
      <c r="BP12" s="715"/>
      <c r="BQ12" s="715"/>
      <c r="BR12" s="715"/>
      <c r="BS12" s="684" t="s">
        <v>128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12347</v>
      </c>
      <c r="CS12" s="679"/>
      <c r="CT12" s="679"/>
      <c r="CU12" s="679"/>
      <c r="CV12" s="679"/>
      <c r="CW12" s="679"/>
      <c r="CX12" s="679"/>
      <c r="CY12" s="680"/>
      <c r="CZ12" s="715">
        <v>0.2</v>
      </c>
      <c r="DA12" s="715"/>
      <c r="DB12" s="715"/>
      <c r="DC12" s="715"/>
      <c r="DD12" s="684" t="s">
        <v>127</v>
      </c>
      <c r="DE12" s="679"/>
      <c r="DF12" s="679"/>
      <c r="DG12" s="679"/>
      <c r="DH12" s="679"/>
      <c r="DI12" s="679"/>
      <c r="DJ12" s="679"/>
      <c r="DK12" s="679"/>
      <c r="DL12" s="679"/>
      <c r="DM12" s="679"/>
      <c r="DN12" s="679"/>
      <c r="DO12" s="679"/>
      <c r="DP12" s="680"/>
      <c r="DQ12" s="684">
        <v>11186</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127</v>
      </c>
      <c r="AA13" s="715"/>
      <c r="AB13" s="715"/>
      <c r="AC13" s="715"/>
      <c r="AD13" s="716" t="s">
        <v>128</v>
      </c>
      <c r="AE13" s="716"/>
      <c r="AF13" s="716"/>
      <c r="AG13" s="716"/>
      <c r="AH13" s="716"/>
      <c r="AI13" s="716"/>
      <c r="AJ13" s="716"/>
      <c r="AK13" s="716"/>
      <c r="AL13" s="681" t="s">
        <v>128</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663506</v>
      </c>
      <c r="BH13" s="679"/>
      <c r="BI13" s="679"/>
      <c r="BJ13" s="679"/>
      <c r="BK13" s="679"/>
      <c r="BL13" s="679"/>
      <c r="BM13" s="679"/>
      <c r="BN13" s="680"/>
      <c r="BO13" s="715">
        <v>41.7</v>
      </c>
      <c r="BP13" s="715"/>
      <c r="BQ13" s="715"/>
      <c r="BR13" s="715"/>
      <c r="BS13" s="684" t="s">
        <v>232</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460663</v>
      </c>
      <c r="CS13" s="679"/>
      <c r="CT13" s="679"/>
      <c r="CU13" s="679"/>
      <c r="CV13" s="679"/>
      <c r="CW13" s="679"/>
      <c r="CX13" s="679"/>
      <c r="CY13" s="680"/>
      <c r="CZ13" s="715">
        <v>8.1999999999999993</v>
      </c>
      <c r="DA13" s="715"/>
      <c r="DB13" s="715"/>
      <c r="DC13" s="715"/>
      <c r="DD13" s="684">
        <v>235918</v>
      </c>
      <c r="DE13" s="679"/>
      <c r="DF13" s="679"/>
      <c r="DG13" s="679"/>
      <c r="DH13" s="679"/>
      <c r="DI13" s="679"/>
      <c r="DJ13" s="679"/>
      <c r="DK13" s="679"/>
      <c r="DL13" s="679"/>
      <c r="DM13" s="679"/>
      <c r="DN13" s="679"/>
      <c r="DO13" s="679"/>
      <c r="DP13" s="680"/>
      <c r="DQ13" s="684">
        <v>402431</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12155</v>
      </c>
      <c r="S14" s="679"/>
      <c r="T14" s="679"/>
      <c r="U14" s="679"/>
      <c r="V14" s="679"/>
      <c r="W14" s="679"/>
      <c r="X14" s="679"/>
      <c r="Y14" s="680"/>
      <c r="Z14" s="715">
        <v>0.2</v>
      </c>
      <c r="AA14" s="715"/>
      <c r="AB14" s="715"/>
      <c r="AC14" s="715"/>
      <c r="AD14" s="716">
        <v>12155</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53749</v>
      </c>
      <c r="BH14" s="679"/>
      <c r="BI14" s="679"/>
      <c r="BJ14" s="679"/>
      <c r="BK14" s="679"/>
      <c r="BL14" s="679"/>
      <c r="BM14" s="679"/>
      <c r="BN14" s="680"/>
      <c r="BO14" s="715">
        <v>3.4</v>
      </c>
      <c r="BP14" s="715"/>
      <c r="BQ14" s="715"/>
      <c r="BR14" s="715"/>
      <c r="BS14" s="684" t="s">
        <v>232</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301291</v>
      </c>
      <c r="CS14" s="679"/>
      <c r="CT14" s="679"/>
      <c r="CU14" s="679"/>
      <c r="CV14" s="679"/>
      <c r="CW14" s="679"/>
      <c r="CX14" s="679"/>
      <c r="CY14" s="680"/>
      <c r="CZ14" s="715">
        <v>5.3</v>
      </c>
      <c r="DA14" s="715"/>
      <c r="DB14" s="715"/>
      <c r="DC14" s="715"/>
      <c r="DD14" s="684">
        <v>50638</v>
      </c>
      <c r="DE14" s="679"/>
      <c r="DF14" s="679"/>
      <c r="DG14" s="679"/>
      <c r="DH14" s="679"/>
      <c r="DI14" s="679"/>
      <c r="DJ14" s="679"/>
      <c r="DK14" s="679"/>
      <c r="DL14" s="679"/>
      <c r="DM14" s="679"/>
      <c r="DN14" s="679"/>
      <c r="DO14" s="679"/>
      <c r="DP14" s="680"/>
      <c r="DQ14" s="684">
        <v>290766</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232</v>
      </c>
      <c r="AA15" s="715"/>
      <c r="AB15" s="715"/>
      <c r="AC15" s="715"/>
      <c r="AD15" s="716" t="s">
        <v>128</v>
      </c>
      <c r="AE15" s="716"/>
      <c r="AF15" s="716"/>
      <c r="AG15" s="716"/>
      <c r="AH15" s="716"/>
      <c r="AI15" s="716"/>
      <c r="AJ15" s="716"/>
      <c r="AK15" s="716"/>
      <c r="AL15" s="681" t="s">
        <v>232</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80508</v>
      </c>
      <c r="BH15" s="679"/>
      <c r="BI15" s="679"/>
      <c r="BJ15" s="679"/>
      <c r="BK15" s="679"/>
      <c r="BL15" s="679"/>
      <c r="BM15" s="679"/>
      <c r="BN15" s="680"/>
      <c r="BO15" s="715">
        <v>5.0999999999999996</v>
      </c>
      <c r="BP15" s="715"/>
      <c r="BQ15" s="715"/>
      <c r="BR15" s="715"/>
      <c r="BS15" s="684" t="s">
        <v>127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777374</v>
      </c>
      <c r="CS15" s="679"/>
      <c r="CT15" s="679"/>
      <c r="CU15" s="679"/>
      <c r="CV15" s="679"/>
      <c r="CW15" s="679"/>
      <c r="CX15" s="679"/>
      <c r="CY15" s="680"/>
      <c r="CZ15" s="715">
        <v>13.8</v>
      </c>
      <c r="DA15" s="715"/>
      <c r="DB15" s="715"/>
      <c r="DC15" s="715"/>
      <c r="DD15" s="684">
        <v>40526</v>
      </c>
      <c r="DE15" s="679"/>
      <c r="DF15" s="679"/>
      <c r="DG15" s="679"/>
      <c r="DH15" s="679"/>
      <c r="DI15" s="679"/>
      <c r="DJ15" s="679"/>
      <c r="DK15" s="679"/>
      <c r="DL15" s="679"/>
      <c r="DM15" s="679"/>
      <c r="DN15" s="679"/>
      <c r="DO15" s="679"/>
      <c r="DP15" s="680"/>
      <c r="DQ15" s="684">
        <v>634261</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3570</v>
      </c>
      <c r="S16" s="679"/>
      <c r="T16" s="679"/>
      <c r="U16" s="679"/>
      <c r="V16" s="679"/>
      <c r="W16" s="679"/>
      <c r="X16" s="679"/>
      <c r="Y16" s="680"/>
      <c r="Z16" s="715">
        <v>0.1</v>
      </c>
      <c r="AA16" s="715"/>
      <c r="AB16" s="715"/>
      <c r="AC16" s="715"/>
      <c r="AD16" s="716">
        <v>3570</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232</v>
      </c>
      <c r="BP16" s="715"/>
      <c r="BQ16" s="715"/>
      <c r="BR16" s="715"/>
      <c r="BS16" s="684" t="s">
        <v>232</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128</v>
      </c>
      <c r="DA16" s="715"/>
      <c r="DB16" s="715"/>
      <c r="DC16" s="715"/>
      <c r="DD16" s="684" t="s">
        <v>232</v>
      </c>
      <c r="DE16" s="679"/>
      <c r="DF16" s="679"/>
      <c r="DG16" s="679"/>
      <c r="DH16" s="679"/>
      <c r="DI16" s="679"/>
      <c r="DJ16" s="679"/>
      <c r="DK16" s="679"/>
      <c r="DL16" s="679"/>
      <c r="DM16" s="679"/>
      <c r="DN16" s="679"/>
      <c r="DO16" s="679"/>
      <c r="DP16" s="680"/>
      <c r="DQ16" s="684" t="s">
        <v>232</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43200</v>
      </c>
      <c r="S17" s="679"/>
      <c r="T17" s="679"/>
      <c r="U17" s="679"/>
      <c r="V17" s="679"/>
      <c r="W17" s="679"/>
      <c r="X17" s="679"/>
      <c r="Y17" s="680"/>
      <c r="Z17" s="715">
        <v>0.7</v>
      </c>
      <c r="AA17" s="715"/>
      <c r="AB17" s="715"/>
      <c r="AC17" s="715"/>
      <c r="AD17" s="716">
        <v>43200</v>
      </c>
      <c r="AE17" s="716"/>
      <c r="AF17" s="716"/>
      <c r="AG17" s="716"/>
      <c r="AH17" s="716"/>
      <c r="AI17" s="716"/>
      <c r="AJ17" s="716"/>
      <c r="AK17" s="716"/>
      <c r="AL17" s="681">
        <v>1.3</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128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434906</v>
      </c>
      <c r="CS17" s="679"/>
      <c r="CT17" s="679"/>
      <c r="CU17" s="679"/>
      <c r="CV17" s="679"/>
      <c r="CW17" s="679"/>
      <c r="CX17" s="679"/>
      <c r="CY17" s="680"/>
      <c r="CZ17" s="715">
        <v>7.7</v>
      </c>
      <c r="DA17" s="715"/>
      <c r="DB17" s="715"/>
      <c r="DC17" s="715"/>
      <c r="DD17" s="684" t="s">
        <v>232</v>
      </c>
      <c r="DE17" s="679"/>
      <c r="DF17" s="679"/>
      <c r="DG17" s="679"/>
      <c r="DH17" s="679"/>
      <c r="DI17" s="679"/>
      <c r="DJ17" s="679"/>
      <c r="DK17" s="679"/>
      <c r="DL17" s="679"/>
      <c r="DM17" s="679"/>
      <c r="DN17" s="679"/>
      <c r="DO17" s="679"/>
      <c r="DP17" s="680"/>
      <c r="DQ17" s="684">
        <v>425317</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v>20024</v>
      </c>
      <c r="S18" s="679"/>
      <c r="T18" s="679"/>
      <c r="U18" s="679"/>
      <c r="V18" s="679"/>
      <c r="W18" s="679"/>
      <c r="X18" s="679"/>
      <c r="Y18" s="680"/>
      <c r="Z18" s="715">
        <v>0.3</v>
      </c>
      <c r="AA18" s="715"/>
      <c r="AB18" s="715"/>
      <c r="AC18" s="715"/>
      <c r="AD18" s="716">
        <v>20024</v>
      </c>
      <c r="AE18" s="716"/>
      <c r="AF18" s="716"/>
      <c r="AG18" s="716"/>
      <c r="AH18" s="716"/>
      <c r="AI18" s="716"/>
      <c r="AJ18" s="716"/>
      <c r="AK18" s="716"/>
      <c r="AL18" s="681">
        <v>0.6</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127</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t="s">
        <v>232</v>
      </c>
      <c r="S19" s="679"/>
      <c r="T19" s="679"/>
      <c r="U19" s="679"/>
      <c r="V19" s="679"/>
      <c r="W19" s="679"/>
      <c r="X19" s="679"/>
      <c r="Y19" s="680"/>
      <c r="Z19" s="715" t="s">
        <v>128</v>
      </c>
      <c r="AA19" s="715"/>
      <c r="AB19" s="715"/>
      <c r="AC19" s="715"/>
      <c r="AD19" s="716" t="s">
        <v>128</v>
      </c>
      <c r="AE19" s="716"/>
      <c r="AF19" s="716"/>
      <c r="AG19" s="716"/>
      <c r="AH19" s="716"/>
      <c r="AI19" s="716"/>
      <c r="AJ19" s="716"/>
      <c r="AK19" s="716"/>
      <c r="AL19" s="681" t="s">
        <v>128</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232</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232</v>
      </c>
      <c r="DA19" s="715"/>
      <c r="DB19" s="715"/>
      <c r="DC19" s="715"/>
      <c r="DD19" s="684" t="s">
        <v>128</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t="s">
        <v>128</v>
      </c>
      <c r="S20" s="679"/>
      <c r="T20" s="679"/>
      <c r="U20" s="679"/>
      <c r="V20" s="679"/>
      <c r="W20" s="679"/>
      <c r="X20" s="679"/>
      <c r="Y20" s="680"/>
      <c r="Z20" s="715" t="s">
        <v>232</v>
      </c>
      <c r="AA20" s="715"/>
      <c r="AB20" s="715"/>
      <c r="AC20" s="715"/>
      <c r="AD20" s="716" t="s">
        <v>232</v>
      </c>
      <c r="AE20" s="716"/>
      <c r="AF20" s="716"/>
      <c r="AG20" s="716"/>
      <c r="AH20" s="716"/>
      <c r="AI20" s="716"/>
      <c r="AJ20" s="716"/>
      <c r="AK20" s="716"/>
      <c r="AL20" s="681" t="s">
        <v>232</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127</v>
      </c>
      <c r="BP20" s="715"/>
      <c r="BQ20" s="715"/>
      <c r="BR20" s="715"/>
      <c r="BS20" s="684" t="s">
        <v>232</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5646498</v>
      </c>
      <c r="CS20" s="679"/>
      <c r="CT20" s="679"/>
      <c r="CU20" s="679"/>
      <c r="CV20" s="679"/>
      <c r="CW20" s="679"/>
      <c r="CX20" s="679"/>
      <c r="CY20" s="680"/>
      <c r="CZ20" s="715">
        <v>100</v>
      </c>
      <c r="DA20" s="715"/>
      <c r="DB20" s="715"/>
      <c r="DC20" s="715"/>
      <c r="DD20" s="684">
        <v>463984</v>
      </c>
      <c r="DE20" s="679"/>
      <c r="DF20" s="679"/>
      <c r="DG20" s="679"/>
      <c r="DH20" s="679"/>
      <c r="DI20" s="679"/>
      <c r="DJ20" s="679"/>
      <c r="DK20" s="679"/>
      <c r="DL20" s="679"/>
      <c r="DM20" s="679"/>
      <c r="DN20" s="679"/>
      <c r="DO20" s="679"/>
      <c r="DP20" s="680"/>
      <c r="DQ20" s="684">
        <v>4214031</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23176</v>
      </c>
      <c r="S21" s="679"/>
      <c r="T21" s="679"/>
      <c r="U21" s="679"/>
      <c r="V21" s="679"/>
      <c r="W21" s="679"/>
      <c r="X21" s="679"/>
      <c r="Y21" s="680"/>
      <c r="Z21" s="715">
        <v>0.4</v>
      </c>
      <c r="AA21" s="715"/>
      <c r="AB21" s="715"/>
      <c r="AC21" s="715"/>
      <c r="AD21" s="716">
        <v>23176</v>
      </c>
      <c r="AE21" s="716"/>
      <c r="AF21" s="716"/>
      <c r="AG21" s="716"/>
      <c r="AH21" s="716"/>
      <c r="AI21" s="716"/>
      <c r="AJ21" s="716"/>
      <c r="AK21" s="716"/>
      <c r="AL21" s="681">
        <v>0.7</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232</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1341777</v>
      </c>
      <c r="S22" s="679"/>
      <c r="T22" s="679"/>
      <c r="U22" s="679"/>
      <c r="V22" s="679"/>
      <c r="W22" s="679"/>
      <c r="X22" s="679"/>
      <c r="Y22" s="680"/>
      <c r="Z22" s="715">
        <v>22.6</v>
      </c>
      <c r="AA22" s="715"/>
      <c r="AB22" s="715"/>
      <c r="AC22" s="715"/>
      <c r="AD22" s="716">
        <v>1206495</v>
      </c>
      <c r="AE22" s="716"/>
      <c r="AF22" s="716"/>
      <c r="AG22" s="716"/>
      <c r="AH22" s="716"/>
      <c r="AI22" s="716"/>
      <c r="AJ22" s="716"/>
      <c r="AK22" s="716"/>
      <c r="AL22" s="681">
        <v>36.5</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v>1206495</v>
      </c>
      <c r="S23" s="679"/>
      <c r="T23" s="679"/>
      <c r="U23" s="679"/>
      <c r="V23" s="679"/>
      <c r="W23" s="679"/>
      <c r="X23" s="679"/>
      <c r="Y23" s="680"/>
      <c r="Z23" s="715">
        <v>20.3</v>
      </c>
      <c r="AA23" s="715"/>
      <c r="AB23" s="715"/>
      <c r="AC23" s="715"/>
      <c r="AD23" s="716">
        <v>1206495</v>
      </c>
      <c r="AE23" s="716"/>
      <c r="AF23" s="716"/>
      <c r="AG23" s="716"/>
      <c r="AH23" s="716"/>
      <c r="AI23" s="716"/>
      <c r="AJ23" s="716"/>
      <c r="AK23" s="716"/>
      <c r="AL23" s="681">
        <v>36.5</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128</v>
      </c>
      <c r="BP23" s="715"/>
      <c r="BQ23" s="715"/>
      <c r="BR23" s="715"/>
      <c r="BS23" s="684" t="s">
        <v>232</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135282</v>
      </c>
      <c r="S24" s="679"/>
      <c r="T24" s="679"/>
      <c r="U24" s="679"/>
      <c r="V24" s="679"/>
      <c r="W24" s="679"/>
      <c r="X24" s="679"/>
      <c r="Y24" s="680"/>
      <c r="Z24" s="715">
        <v>2.2999999999999998</v>
      </c>
      <c r="AA24" s="715"/>
      <c r="AB24" s="715"/>
      <c r="AC24" s="715"/>
      <c r="AD24" s="716" t="s">
        <v>128</v>
      </c>
      <c r="AE24" s="716"/>
      <c r="AF24" s="716"/>
      <c r="AG24" s="716"/>
      <c r="AH24" s="716"/>
      <c r="AI24" s="716"/>
      <c r="AJ24" s="716"/>
      <c r="AK24" s="716"/>
      <c r="AL24" s="681" t="s">
        <v>128</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2294533</v>
      </c>
      <c r="CS24" s="734"/>
      <c r="CT24" s="734"/>
      <c r="CU24" s="734"/>
      <c r="CV24" s="734"/>
      <c r="CW24" s="734"/>
      <c r="CX24" s="734"/>
      <c r="CY24" s="777"/>
      <c r="CZ24" s="778">
        <v>40.6</v>
      </c>
      <c r="DA24" s="749"/>
      <c r="DB24" s="749"/>
      <c r="DC24" s="781"/>
      <c r="DD24" s="776">
        <v>1430146</v>
      </c>
      <c r="DE24" s="734"/>
      <c r="DF24" s="734"/>
      <c r="DG24" s="734"/>
      <c r="DH24" s="734"/>
      <c r="DI24" s="734"/>
      <c r="DJ24" s="734"/>
      <c r="DK24" s="777"/>
      <c r="DL24" s="776">
        <v>1350507</v>
      </c>
      <c r="DM24" s="734"/>
      <c r="DN24" s="734"/>
      <c r="DO24" s="734"/>
      <c r="DP24" s="734"/>
      <c r="DQ24" s="734"/>
      <c r="DR24" s="734"/>
      <c r="DS24" s="734"/>
      <c r="DT24" s="734"/>
      <c r="DU24" s="734"/>
      <c r="DV24" s="777"/>
      <c r="DW24" s="778">
        <v>39</v>
      </c>
      <c r="DX24" s="749"/>
      <c r="DY24" s="749"/>
      <c r="DZ24" s="749"/>
      <c r="EA24" s="749"/>
      <c r="EB24" s="749"/>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128</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695766</v>
      </c>
      <c r="CS25" s="697"/>
      <c r="CT25" s="697"/>
      <c r="CU25" s="697"/>
      <c r="CV25" s="697"/>
      <c r="CW25" s="697"/>
      <c r="CX25" s="697"/>
      <c r="CY25" s="698"/>
      <c r="CZ25" s="681">
        <v>12.3</v>
      </c>
      <c r="DA25" s="699"/>
      <c r="DB25" s="699"/>
      <c r="DC25" s="700"/>
      <c r="DD25" s="684">
        <v>662399</v>
      </c>
      <c r="DE25" s="697"/>
      <c r="DF25" s="697"/>
      <c r="DG25" s="697"/>
      <c r="DH25" s="697"/>
      <c r="DI25" s="697"/>
      <c r="DJ25" s="697"/>
      <c r="DK25" s="698"/>
      <c r="DL25" s="684">
        <v>657931</v>
      </c>
      <c r="DM25" s="697"/>
      <c r="DN25" s="697"/>
      <c r="DO25" s="697"/>
      <c r="DP25" s="697"/>
      <c r="DQ25" s="697"/>
      <c r="DR25" s="697"/>
      <c r="DS25" s="697"/>
      <c r="DT25" s="697"/>
      <c r="DU25" s="697"/>
      <c r="DV25" s="698"/>
      <c r="DW25" s="681">
        <v>19</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3335456</v>
      </c>
      <c r="S26" s="679"/>
      <c r="T26" s="679"/>
      <c r="U26" s="679"/>
      <c r="V26" s="679"/>
      <c r="W26" s="679"/>
      <c r="X26" s="679"/>
      <c r="Y26" s="680"/>
      <c r="Z26" s="715">
        <v>56.1</v>
      </c>
      <c r="AA26" s="715"/>
      <c r="AB26" s="715"/>
      <c r="AC26" s="715"/>
      <c r="AD26" s="716">
        <v>3200174</v>
      </c>
      <c r="AE26" s="716"/>
      <c r="AF26" s="716"/>
      <c r="AG26" s="716"/>
      <c r="AH26" s="716"/>
      <c r="AI26" s="716"/>
      <c r="AJ26" s="716"/>
      <c r="AK26" s="716"/>
      <c r="AL26" s="681">
        <v>96.9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127</v>
      </c>
      <c r="BP26" s="715"/>
      <c r="BQ26" s="715"/>
      <c r="BR26" s="715"/>
      <c r="BS26" s="684" t="s">
        <v>232</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430391</v>
      </c>
      <c r="CS26" s="679"/>
      <c r="CT26" s="679"/>
      <c r="CU26" s="679"/>
      <c r="CV26" s="679"/>
      <c r="CW26" s="679"/>
      <c r="CX26" s="679"/>
      <c r="CY26" s="680"/>
      <c r="CZ26" s="681">
        <v>7.6</v>
      </c>
      <c r="DA26" s="699"/>
      <c r="DB26" s="699"/>
      <c r="DC26" s="700"/>
      <c r="DD26" s="684">
        <v>405099</v>
      </c>
      <c r="DE26" s="679"/>
      <c r="DF26" s="679"/>
      <c r="DG26" s="679"/>
      <c r="DH26" s="679"/>
      <c r="DI26" s="679"/>
      <c r="DJ26" s="679"/>
      <c r="DK26" s="680"/>
      <c r="DL26" s="684" t="s">
        <v>128</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v>1787</v>
      </c>
      <c r="S27" s="679"/>
      <c r="T27" s="679"/>
      <c r="U27" s="679"/>
      <c r="V27" s="679"/>
      <c r="W27" s="679"/>
      <c r="X27" s="679"/>
      <c r="Y27" s="680"/>
      <c r="Z27" s="715">
        <v>0</v>
      </c>
      <c r="AA27" s="715"/>
      <c r="AB27" s="715"/>
      <c r="AC27" s="715"/>
      <c r="AD27" s="716">
        <v>1787</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1589906</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1163861</v>
      </c>
      <c r="CS27" s="697"/>
      <c r="CT27" s="697"/>
      <c r="CU27" s="697"/>
      <c r="CV27" s="697"/>
      <c r="CW27" s="697"/>
      <c r="CX27" s="697"/>
      <c r="CY27" s="698"/>
      <c r="CZ27" s="681">
        <v>20.6</v>
      </c>
      <c r="DA27" s="699"/>
      <c r="DB27" s="699"/>
      <c r="DC27" s="700"/>
      <c r="DD27" s="684">
        <v>342430</v>
      </c>
      <c r="DE27" s="697"/>
      <c r="DF27" s="697"/>
      <c r="DG27" s="697"/>
      <c r="DH27" s="697"/>
      <c r="DI27" s="697"/>
      <c r="DJ27" s="697"/>
      <c r="DK27" s="698"/>
      <c r="DL27" s="684">
        <v>342430</v>
      </c>
      <c r="DM27" s="697"/>
      <c r="DN27" s="697"/>
      <c r="DO27" s="697"/>
      <c r="DP27" s="697"/>
      <c r="DQ27" s="697"/>
      <c r="DR27" s="697"/>
      <c r="DS27" s="697"/>
      <c r="DT27" s="697"/>
      <c r="DU27" s="697"/>
      <c r="DV27" s="698"/>
      <c r="DW27" s="681">
        <v>9.9</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33173</v>
      </c>
      <c r="S28" s="679"/>
      <c r="T28" s="679"/>
      <c r="U28" s="679"/>
      <c r="V28" s="679"/>
      <c r="W28" s="679"/>
      <c r="X28" s="679"/>
      <c r="Y28" s="680"/>
      <c r="Z28" s="715">
        <v>0.6</v>
      </c>
      <c r="AA28" s="715"/>
      <c r="AB28" s="715"/>
      <c r="AC28" s="715"/>
      <c r="AD28" s="716" t="s">
        <v>127</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434906</v>
      </c>
      <c r="CS28" s="679"/>
      <c r="CT28" s="679"/>
      <c r="CU28" s="679"/>
      <c r="CV28" s="679"/>
      <c r="CW28" s="679"/>
      <c r="CX28" s="679"/>
      <c r="CY28" s="680"/>
      <c r="CZ28" s="681">
        <v>7.7</v>
      </c>
      <c r="DA28" s="699"/>
      <c r="DB28" s="699"/>
      <c r="DC28" s="700"/>
      <c r="DD28" s="684">
        <v>425317</v>
      </c>
      <c r="DE28" s="679"/>
      <c r="DF28" s="679"/>
      <c r="DG28" s="679"/>
      <c r="DH28" s="679"/>
      <c r="DI28" s="679"/>
      <c r="DJ28" s="679"/>
      <c r="DK28" s="680"/>
      <c r="DL28" s="684">
        <v>350146</v>
      </c>
      <c r="DM28" s="679"/>
      <c r="DN28" s="679"/>
      <c r="DO28" s="679"/>
      <c r="DP28" s="679"/>
      <c r="DQ28" s="679"/>
      <c r="DR28" s="679"/>
      <c r="DS28" s="679"/>
      <c r="DT28" s="679"/>
      <c r="DU28" s="679"/>
      <c r="DV28" s="680"/>
      <c r="DW28" s="681">
        <v>10.1</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24550</v>
      </c>
      <c r="S29" s="679"/>
      <c r="T29" s="679"/>
      <c r="U29" s="679"/>
      <c r="V29" s="679"/>
      <c r="W29" s="679"/>
      <c r="X29" s="679"/>
      <c r="Y29" s="680"/>
      <c r="Z29" s="715">
        <v>0.4</v>
      </c>
      <c r="AA29" s="715"/>
      <c r="AB29" s="715"/>
      <c r="AC29" s="715"/>
      <c r="AD29" s="716">
        <v>2247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301</v>
      </c>
      <c r="CG29" s="712"/>
      <c r="CH29" s="712"/>
      <c r="CI29" s="712"/>
      <c r="CJ29" s="712"/>
      <c r="CK29" s="712"/>
      <c r="CL29" s="712"/>
      <c r="CM29" s="712"/>
      <c r="CN29" s="712"/>
      <c r="CO29" s="712"/>
      <c r="CP29" s="712"/>
      <c r="CQ29" s="713"/>
      <c r="CR29" s="678">
        <v>434906</v>
      </c>
      <c r="CS29" s="697"/>
      <c r="CT29" s="697"/>
      <c r="CU29" s="697"/>
      <c r="CV29" s="697"/>
      <c r="CW29" s="697"/>
      <c r="CX29" s="697"/>
      <c r="CY29" s="698"/>
      <c r="CZ29" s="681">
        <v>7.7</v>
      </c>
      <c r="DA29" s="699"/>
      <c r="DB29" s="699"/>
      <c r="DC29" s="700"/>
      <c r="DD29" s="684">
        <v>425317</v>
      </c>
      <c r="DE29" s="697"/>
      <c r="DF29" s="697"/>
      <c r="DG29" s="697"/>
      <c r="DH29" s="697"/>
      <c r="DI29" s="697"/>
      <c r="DJ29" s="697"/>
      <c r="DK29" s="698"/>
      <c r="DL29" s="684">
        <v>350146</v>
      </c>
      <c r="DM29" s="697"/>
      <c r="DN29" s="697"/>
      <c r="DO29" s="697"/>
      <c r="DP29" s="697"/>
      <c r="DQ29" s="697"/>
      <c r="DR29" s="697"/>
      <c r="DS29" s="697"/>
      <c r="DT29" s="697"/>
      <c r="DU29" s="697"/>
      <c r="DV29" s="698"/>
      <c r="DW29" s="681">
        <v>10.1</v>
      </c>
      <c r="DX29" s="699"/>
      <c r="DY29" s="699"/>
      <c r="DZ29" s="699"/>
      <c r="EA29" s="699"/>
      <c r="EB29" s="699"/>
      <c r="EC29" s="714"/>
    </row>
    <row r="30" spans="2:133" ht="11.25" customHeight="1" x14ac:dyDescent="0.2">
      <c r="B30" s="675" t="s">
        <v>302</v>
      </c>
      <c r="C30" s="676"/>
      <c r="D30" s="676"/>
      <c r="E30" s="676"/>
      <c r="F30" s="676"/>
      <c r="G30" s="676"/>
      <c r="H30" s="676"/>
      <c r="I30" s="676"/>
      <c r="J30" s="676"/>
      <c r="K30" s="676"/>
      <c r="L30" s="676"/>
      <c r="M30" s="676"/>
      <c r="N30" s="676"/>
      <c r="O30" s="676"/>
      <c r="P30" s="676"/>
      <c r="Q30" s="677"/>
      <c r="R30" s="678">
        <v>7539</v>
      </c>
      <c r="S30" s="679"/>
      <c r="T30" s="679"/>
      <c r="U30" s="679"/>
      <c r="V30" s="679"/>
      <c r="W30" s="679"/>
      <c r="X30" s="679"/>
      <c r="Y30" s="680"/>
      <c r="Z30" s="715">
        <v>0.1</v>
      </c>
      <c r="AA30" s="715"/>
      <c r="AB30" s="715"/>
      <c r="AC30" s="715"/>
      <c r="AD30" s="716">
        <v>2</v>
      </c>
      <c r="AE30" s="716"/>
      <c r="AF30" s="716"/>
      <c r="AG30" s="716"/>
      <c r="AH30" s="716"/>
      <c r="AI30" s="716"/>
      <c r="AJ30" s="716"/>
      <c r="AK30" s="716"/>
      <c r="AL30" s="681">
        <v>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8"/>
      <c r="CE30" s="769"/>
      <c r="CF30" s="711" t="s">
        <v>305</v>
      </c>
      <c r="CG30" s="712"/>
      <c r="CH30" s="712"/>
      <c r="CI30" s="712"/>
      <c r="CJ30" s="712"/>
      <c r="CK30" s="712"/>
      <c r="CL30" s="712"/>
      <c r="CM30" s="712"/>
      <c r="CN30" s="712"/>
      <c r="CO30" s="712"/>
      <c r="CP30" s="712"/>
      <c r="CQ30" s="713"/>
      <c r="CR30" s="678">
        <v>414542</v>
      </c>
      <c r="CS30" s="679"/>
      <c r="CT30" s="679"/>
      <c r="CU30" s="679"/>
      <c r="CV30" s="679"/>
      <c r="CW30" s="679"/>
      <c r="CX30" s="679"/>
      <c r="CY30" s="680"/>
      <c r="CZ30" s="681">
        <v>7.3</v>
      </c>
      <c r="DA30" s="699"/>
      <c r="DB30" s="699"/>
      <c r="DC30" s="700"/>
      <c r="DD30" s="684">
        <v>405519</v>
      </c>
      <c r="DE30" s="679"/>
      <c r="DF30" s="679"/>
      <c r="DG30" s="679"/>
      <c r="DH30" s="679"/>
      <c r="DI30" s="679"/>
      <c r="DJ30" s="679"/>
      <c r="DK30" s="680"/>
      <c r="DL30" s="684">
        <v>330348</v>
      </c>
      <c r="DM30" s="679"/>
      <c r="DN30" s="679"/>
      <c r="DO30" s="679"/>
      <c r="DP30" s="679"/>
      <c r="DQ30" s="679"/>
      <c r="DR30" s="679"/>
      <c r="DS30" s="679"/>
      <c r="DT30" s="679"/>
      <c r="DU30" s="679"/>
      <c r="DV30" s="680"/>
      <c r="DW30" s="681">
        <v>9.5</v>
      </c>
      <c r="DX30" s="699"/>
      <c r="DY30" s="699"/>
      <c r="DZ30" s="699"/>
      <c r="EA30" s="699"/>
      <c r="EB30" s="699"/>
      <c r="EC30" s="714"/>
    </row>
    <row r="31" spans="2:133" ht="11.25" customHeight="1" x14ac:dyDescent="0.2">
      <c r="B31" s="675" t="s">
        <v>306</v>
      </c>
      <c r="C31" s="676"/>
      <c r="D31" s="676"/>
      <c r="E31" s="676"/>
      <c r="F31" s="676"/>
      <c r="G31" s="676"/>
      <c r="H31" s="676"/>
      <c r="I31" s="676"/>
      <c r="J31" s="676"/>
      <c r="K31" s="676"/>
      <c r="L31" s="676"/>
      <c r="M31" s="676"/>
      <c r="N31" s="676"/>
      <c r="O31" s="676"/>
      <c r="P31" s="676"/>
      <c r="Q31" s="677"/>
      <c r="R31" s="678">
        <v>724632</v>
      </c>
      <c r="S31" s="679"/>
      <c r="T31" s="679"/>
      <c r="U31" s="679"/>
      <c r="V31" s="679"/>
      <c r="W31" s="679"/>
      <c r="X31" s="679"/>
      <c r="Y31" s="680"/>
      <c r="Z31" s="715">
        <v>12.2</v>
      </c>
      <c r="AA31" s="715"/>
      <c r="AB31" s="715"/>
      <c r="AC31" s="715"/>
      <c r="AD31" s="716" t="s">
        <v>232</v>
      </c>
      <c r="AE31" s="716"/>
      <c r="AF31" s="716"/>
      <c r="AG31" s="716"/>
      <c r="AH31" s="716"/>
      <c r="AI31" s="716"/>
      <c r="AJ31" s="716"/>
      <c r="AK31" s="716"/>
      <c r="AL31" s="681" t="s">
        <v>127</v>
      </c>
      <c r="AM31" s="682"/>
      <c r="AN31" s="682"/>
      <c r="AO31" s="717"/>
      <c r="AP31" s="752" t="s">
        <v>307</v>
      </c>
      <c r="AQ31" s="753"/>
      <c r="AR31" s="753"/>
      <c r="AS31" s="753"/>
      <c r="AT31" s="758" t="s">
        <v>308</v>
      </c>
      <c r="AU31" s="231"/>
      <c r="AV31" s="231"/>
      <c r="AW31" s="231"/>
      <c r="AX31" s="744" t="s">
        <v>185</v>
      </c>
      <c r="AY31" s="745"/>
      <c r="AZ31" s="745"/>
      <c r="BA31" s="745"/>
      <c r="BB31" s="745"/>
      <c r="BC31" s="745"/>
      <c r="BD31" s="745"/>
      <c r="BE31" s="745"/>
      <c r="BF31" s="746"/>
      <c r="BG31" s="747">
        <v>99.1</v>
      </c>
      <c r="BH31" s="748"/>
      <c r="BI31" s="748"/>
      <c r="BJ31" s="748"/>
      <c r="BK31" s="748"/>
      <c r="BL31" s="748"/>
      <c r="BM31" s="749">
        <v>97</v>
      </c>
      <c r="BN31" s="748"/>
      <c r="BO31" s="748"/>
      <c r="BP31" s="748"/>
      <c r="BQ31" s="750"/>
      <c r="BR31" s="747">
        <v>99.1</v>
      </c>
      <c r="BS31" s="748"/>
      <c r="BT31" s="748"/>
      <c r="BU31" s="748"/>
      <c r="BV31" s="748"/>
      <c r="BW31" s="748"/>
      <c r="BX31" s="749">
        <v>96.1</v>
      </c>
      <c r="BY31" s="748"/>
      <c r="BZ31" s="748"/>
      <c r="CA31" s="748"/>
      <c r="CB31" s="750"/>
      <c r="CD31" s="768"/>
      <c r="CE31" s="769"/>
      <c r="CF31" s="711" t="s">
        <v>309</v>
      </c>
      <c r="CG31" s="712"/>
      <c r="CH31" s="712"/>
      <c r="CI31" s="712"/>
      <c r="CJ31" s="712"/>
      <c r="CK31" s="712"/>
      <c r="CL31" s="712"/>
      <c r="CM31" s="712"/>
      <c r="CN31" s="712"/>
      <c r="CO31" s="712"/>
      <c r="CP31" s="712"/>
      <c r="CQ31" s="713"/>
      <c r="CR31" s="678">
        <v>20364</v>
      </c>
      <c r="CS31" s="697"/>
      <c r="CT31" s="697"/>
      <c r="CU31" s="697"/>
      <c r="CV31" s="697"/>
      <c r="CW31" s="697"/>
      <c r="CX31" s="697"/>
      <c r="CY31" s="698"/>
      <c r="CZ31" s="681">
        <v>0.4</v>
      </c>
      <c r="DA31" s="699"/>
      <c r="DB31" s="699"/>
      <c r="DC31" s="700"/>
      <c r="DD31" s="684">
        <v>19798</v>
      </c>
      <c r="DE31" s="697"/>
      <c r="DF31" s="697"/>
      <c r="DG31" s="697"/>
      <c r="DH31" s="697"/>
      <c r="DI31" s="697"/>
      <c r="DJ31" s="697"/>
      <c r="DK31" s="698"/>
      <c r="DL31" s="684">
        <v>19798</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2">
      <c r="B32" s="761" t="s">
        <v>310</v>
      </c>
      <c r="C32" s="762"/>
      <c r="D32" s="762"/>
      <c r="E32" s="762"/>
      <c r="F32" s="762"/>
      <c r="G32" s="762"/>
      <c r="H32" s="762"/>
      <c r="I32" s="762"/>
      <c r="J32" s="762"/>
      <c r="K32" s="762"/>
      <c r="L32" s="762"/>
      <c r="M32" s="762"/>
      <c r="N32" s="762"/>
      <c r="O32" s="762"/>
      <c r="P32" s="762"/>
      <c r="Q32" s="763"/>
      <c r="R32" s="678">
        <v>73653</v>
      </c>
      <c r="S32" s="679"/>
      <c r="T32" s="679"/>
      <c r="U32" s="679"/>
      <c r="V32" s="679"/>
      <c r="W32" s="679"/>
      <c r="X32" s="679"/>
      <c r="Y32" s="680"/>
      <c r="Z32" s="715">
        <v>1.2</v>
      </c>
      <c r="AA32" s="715"/>
      <c r="AB32" s="715"/>
      <c r="AC32" s="715"/>
      <c r="AD32" s="716">
        <v>73653</v>
      </c>
      <c r="AE32" s="716"/>
      <c r="AF32" s="716"/>
      <c r="AG32" s="716"/>
      <c r="AH32" s="716"/>
      <c r="AI32" s="716"/>
      <c r="AJ32" s="716"/>
      <c r="AK32" s="716"/>
      <c r="AL32" s="681">
        <v>2.2000000000000002</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99.1</v>
      </c>
      <c r="BH32" s="697"/>
      <c r="BI32" s="697"/>
      <c r="BJ32" s="697"/>
      <c r="BK32" s="697"/>
      <c r="BL32" s="697"/>
      <c r="BM32" s="682">
        <v>97.4</v>
      </c>
      <c r="BN32" s="743"/>
      <c r="BO32" s="743"/>
      <c r="BP32" s="743"/>
      <c r="BQ32" s="721"/>
      <c r="BR32" s="751">
        <v>99.4</v>
      </c>
      <c r="BS32" s="697"/>
      <c r="BT32" s="697"/>
      <c r="BU32" s="697"/>
      <c r="BV32" s="697"/>
      <c r="BW32" s="697"/>
      <c r="BX32" s="682">
        <v>96.9</v>
      </c>
      <c r="BY32" s="743"/>
      <c r="BZ32" s="743"/>
      <c r="CA32" s="743"/>
      <c r="CB32" s="721"/>
      <c r="CD32" s="770"/>
      <c r="CE32" s="771"/>
      <c r="CF32" s="711" t="s">
        <v>313</v>
      </c>
      <c r="CG32" s="712"/>
      <c r="CH32" s="712"/>
      <c r="CI32" s="712"/>
      <c r="CJ32" s="712"/>
      <c r="CK32" s="712"/>
      <c r="CL32" s="712"/>
      <c r="CM32" s="712"/>
      <c r="CN32" s="712"/>
      <c r="CO32" s="712"/>
      <c r="CP32" s="712"/>
      <c r="CQ32" s="713"/>
      <c r="CR32" s="678" t="s">
        <v>232</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232</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2">
      <c r="B33" s="675" t="s">
        <v>314</v>
      </c>
      <c r="C33" s="676"/>
      <c r="D33" s="676"/>
      <c r="E33" s="676"/>
      <c r="F33" s="676"/>
      <c r="G33" s="676"/>
      <c r="H33" s="676"/>
      <c r="I33" s="676"/>
      <c r="J33" s="676"/>
      <c r="K33" s="676"/>
      <c r="L33" s="676"/>
      <c r="M33" s="676"/>
      <c r="N33" s="676"/>
      <c r="O33" s="676"/>
      <c r="P33" s="676"/>
      <c r="Q33" s="677"/>
      <c r="R33" s="678">
        <v>458847</v>
      </c>
      <c r="S33" s="679"/>
      <c r="T33" s="679"/>
      <c r="U33" s="679"/>
      <c r="V33" s="679"/>
      <c r="W33" s="679"/>
      <c r="X33" s="679"/>
      <c r="Y33" s="680"/>
      <c r="Z33" s="715">
        <v>7.7</v>
      </c>
      <c r="AA33" s="715"/>
      <c r="AB33" s="715"/>
      <c r="AC33" s="715"/>
      <c r="AD33" s="716" t="s">
        <v>232</v>
      </c>
      <c r="AE33" s="716"/>
      <c r="AF33" s="716"/>
      <c r="AG33" s="716"/>
      <c r="AH33" s="716"/>
      <c r="AI33" s="716"/>
      <c r="AJ33" s="716"/>
      <c r="AK33" s="716"/>
      <c r="AL33" s="681" t="s">
        <v>232</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98.9</v>
      </c>
      <c r="BH33" s="663"/>
      <c r="BI33" s="663"/>
      <c r="BJ33" s="663"/>
      <c r="BK33" s="663"/>
      <c r="BL33" s="663"/>
      <c r="BM33" s="706">
        <v>96.3</v>
      </c>
      <c r="BN33" s="663"/>
      <c r="BO33" s="663"/>
      <c r="BP33" s="663"/>
      <c r="BQ33" s="727"/>
      <c r="BR33" s="742">
        <v>98.7</v>
      </c>
      <c r="BS33" s="663"/>
      <c r="BT33" s="663"/>
      <c r="BU33" s="663"/>
      <c r="BV33" s="663"/>
      <c r="BW33" s="663"/>
      <c r="BX33" s="706">
        <v>94.7</v>
      </c>
      <c r="BY33" s="663"/>
      <c r="BZ33" s="663"/>
      <c r="CA33" s="663"/>
      <c r="CB33" s="727"/>
      <c r="CD33" s="711" t="s">
        <v>316</v>
      </c>
      <c r="CE33" s="712"/>
      <c r="CF33" s="712"/>
      <c r="CG33" s="712"/>
      <c r="CH33" s="712"/>
      <c r="CI33" s="712"/>
      <c r="CJ33" s="712"/>
      <c r="CK33" s="712"/>
      <c r="CL33" s="712"/>
      <c r="CM33" s="712"/>
      <c r="CN33" s="712"/>
      <c r="CO33" s="712"/>
      <c r="CP33" s="712"/>
      <c r="CQ33" s="713"/>
      <c r="CR33" s="678">
        <v>2887981</v>
      </c>
      <c r="CS33" s="697"/>
      <c r="CT33" s="697"/>
      <c r="CU33" s="697"/>
      <c r="CV33" s="697"/>
      <c r="CW33" s="697"/>
      <c r="CX33" s="697"/>
      <c r="CY33" s="698"/>
      <c r="CZ33" s="681">
        <v>51.1</v>
      </c>
      <c r="DA33" s="699"/>
      <c r="DB33" s="699"/>
      <c r="DC33" s="700"/>
      <c r="DD33" s="684">
        <v>2474782</v>
      </c>
      <c r="DE33" s="697"/>
      <c r="DF33" s="697"/>
      <c r="DG33" s="697"/>
      <c r="DH33" s="697"/>
      <c r="DI33" s="697"/>
      <c r="DJ33" s="697"/>
      <c r="DK33" s="698"/>
      <c r="DL33" s="684">
        <v>1832203</v>
      </c>
      <c r="DM33" s="697"/>
      <c r="DN33" s="697"/>
      <c r="DO33" s="697"/>
      <c r="DP33" s="697"/>
      <c r="DQ33" s="697"/>
      <c r="DR33" s="697"/>
      <c r="DS33" s="697"/>
      <c r="DT33" s="697"/>
      <c r="DU33" s="697"/>
      <c r="DV33" s="698"/>
      <c r="DW33" s="681">
        <v>52.9</v>
      </c>
      <c r="DX33" s="699"/>
      <c r="DY33" s="699"/>
      <c r="DZ33" s="699"/>
      <c r="EA33" s="699"/>
      <c r="EB33" s="699"/>
      <c r="EC33" s="714"/>
    </row>
    <row r="34" spans="2:133" ht="11.25" customHeight="1" x14ac:dyDescent="0.2">
      <c r="B34" s="675" t="s">
        <v>317</v>
      </c>
      <c r="C34" s="676"/>
      <c r="D34" s="676"/>
      <c r="E34" s="676"/>
      <c r="F34" s="676"/>
      <c r="G34" s="676"/>
      <c r="H34" s="676"/>
      <c r="I34" s="676"/>
      <c r="J34" s="676"/>
      <c r="K34" s="676"/>
      <c r="L34" s="676"/>
      <c r="M34" s="676"/>
      <c r="N34" s="676"/>
      <c r="O34" s="676"/>
      <c r="P34" s="676"/>
      <c r="Q34" s="677"/>
      <c r="R34" s="678">
        <v>29536</v>
      </c>
      <c r="S34" s="679"/>
      <c r="T34" s="679"/>
      <c r="U34" s="679"/>
      <c r="V34" s="679"/>
      <c r="W34" s="679"/>
      <c r="X34" s="679"/>
      <c r="Y34" s="680"/>
      <c r="Z34" s="715">
        <v>0.5</v>
      </c>
      <c r="AA34" s="715"/>
      <c r="AB34" s="715"/>
      <c r="AC34" s="715"/>
      <c r="AD34" s="716">
        <v>24640</v>
      </c>
      <c r="AE34" s="716"/>
      <c r="AF34" s="716"/>
      <c r="AG34" s="716"/>
      <c r="AH34" s="716"/>
      <c r="AI34" s="716"/>
      <c r="AJ34" s="716"/>
      <c r="AK34" s="716"/>
      <c r="AL34" s="681">
        <v>0.7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1237972</v>
      </c>
      <c r="CS34" s="679"/>
      <c r="CT34" s="679"/>
      <c r="CU34" s="679"/>
      <c r="CV34" s="679"/>
      <c r="CW34" s="679"/>
      <c r="CX34" s="679"/>
      <c r="CY34" s="680"/>
      <c r="CZ34" s="681">
        <v>21.9</v>
      </c>
      <c r="DA34" s="699"/>
      <c r="DB34" s="699"/>
      <c r="DC34" s="700"/>
      <c r="DD34" s="684">
        <v>974326</v>
      </c>
      <c r="DE34" s="679"/>
      <c r="DF34" s="679"/>
      <c r="DG34" s="679"/>
      <c r="DH34" s="679"/>
      <c r="DI34" s="679"/>
      <c r="DJ34" s="679"/>
      <c r="DK34" s="680"/>
      <c r="DL34" s="684">
        <v>707379</v>
      </c>
      <c r="DM34" s="679"/>
      <c r="DN34" s="679"/>
      <c r="DO34" s="679"/>
      <c r="DP34" s="679"/>
      <c r="DQ34" s="679"/>
      <c r="DR34" s="679"/>
      <c r="DS34" s="679"/>
      <c r="DT34" s="679"/>
      <c r="DU34" s="679"/>
      <c r="DV34" s="680"/>
      <c r="DW34" s="681">
        <v>20.399999999999999</v>
      </c>
      <c r="DX34" s="699"/>
      <c r="DY34" s="699"/>
      <c r="DZ34" s="699"/>
      <c r="EA34" s="699"/>
      <c r="EB34" s="699"/>
      <c r="EC34" s="714"/>
    </row>
    <row r="35" spans="2:133" ht="11.25" customHeight="1" x14ac:dyDescent="0.2">
      <c r="B35" s="675" t="s">
        <v>319</v>
      </c>
      <c r="C35" s="676"/>
      <c r="D35" s="676"/>
      <c r="E35" s="676"/>
      <c r="F35" s="676"/>
      <c r="G35" s="676"/>
      <c r="H35" s="676"/>
      <c r="I35" s="676"/>
      <c r="J35" s="676"/>
      <c r="K35" s="676"/>
      <c r="L35" s="676"/>
      <c r="M35" s="676"/>
      <c r="N35" s="676"/>
      <c r="O35" s="676"/>
      <c r="P35" s="676"/>
      <c r="Q35" s="677"/>
      <c r="R35" s="678">
        <v>421496</v>
      </c>
      <c r="S35" s="679"/>
      <c r="T35" s="679"/>
      <c r="U35" s="679"/>
      <c r="V35" s="679"/>
      <c r="W35" s="679"/>
      <c r="X35" s="679"/>
      <c r="Y35" s="680"/>
      <c r="Z35" s="715">
        <v>7.1</v>
      </c>
      <c r="AA35" s="715"/>
      <c r="AB35" s="715"/>
      <c r="AC35" s="715"/>
      <c r="AD35" s="716" t="s">
        <v>128</v>
      </c>
      <c r="AE35" s="716"/>
      <c r="AF35" s="716"/>
      <c r="AG35" s="716"/>
      <c r="AH35" s="716"/>
      <c r="AI35" s="716"/>
      <c r="AJ35" s="716"/>
      <c r="AK35" s="716"/>
      <c r="AL35" s="681" t="s">
        <v>232</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20692</v>
      </c>
      <c r="CS35" s="697"/>
      <c r="CT35" s="697"/>
      <c r="CU35" s="697"/>
      <c r="CV35" s="697"/>
      <c r="CW35" s="697"/>
      <c r="CX35" s="697"/>
      <c r="CY35" s="698"/>
      <c r="CZ35" s="681">
        <v>0.4</v>
      </c>
      <c r="DA35" s="699"/>
      <c r="DB35" s="699"/>
      <c r="DC35" s="700"/>
      <c r="DD35" s="684">
        <v>17844</v>
      </c>
      <c r="DE35" s="697"/>
      <c r="DF35" s="697"/>
      <c r="DG35" s="697"/>
      <c r="DH35" s="697"/>
      <c r="DI35" s="697"/>
      <c r="DJ35" s="697"/>
      <c r="DK35" s="698"/>
      <c r="DL35" s="684">
        <v>15135</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2">
      <c r="B36" s="675" t="s">
        <v>323</v>
      </c>
      <c r="C36" s="676"/>
      <c r="D36" s="676"/>
      <c r="E36" s="676"/>
      <c r="F36" s="676"/>
      <c r="G36" s="676"/>
      <c r="H36" s="676"/>
      <c r="I36" s="676"/>
      <c r="J36" s="676"/>
      <c r="K36" s="676"/>
      <c r="L36" s="676"/>
      <c r="M36" s="676"/>
      <c r="N36" s="676"/>
      <c r="O36" s="676"/>
      <c r="P36" s="676"/>
      <c r="Q36" s="677"/>
      <c r="R36" s="678">
        <v>337404</v>
      </c>
      <c r="S36" s="679"/>
      <c r="T36" s="679"/>
      <c r="U36" s="679"/>
      <c r="V36" s="679"/>
      <c r="W36" s="679"/>
      <c r="X36" s="679"/>
      <c r="Y36" s="680"/>
      <c r="Z36" s="715">
        <v>5.7</v>
      </c>
      <c r="AA36" s="715"/>
      <c r="AB36" s="715"/>
      <c r="AC36" s="715"/>
      <c r="AD36" s="716" t="s">
        <v>128</v>
      </c>
      <c r="AE36" s="716"/>
      <c r="AF36" s="716"/>
      <c r="AG36" s="716"/>
      <c r="AH36" s="716"/>
      <c r="AI36" s="716"/>
      <c r="AJ36" s="716"/>
      <c r="AK36" s="716"/>
      <c r="AL36" s="681" t="s">
        <v>127</v>
      </c>
      <c r="AM36" s="682"/>
      <c r="AN36" s="682"/>
      <c r="AO36" s="717"/>
      <c r="AP36" s="235"/>
      <c r="AQ36" s="730" t="s">
        <v>324</v>
      </c>
      <c r="AR36" s="731"/>
      <c r="AS36" s="731"/>
      <c r="AT36" s="731"/>
      <c r="AU36" s="731"/>
      <c r="AV36" s="731"/>
      <c r="AW36" s="731"/>
      <c r="AX36" s="731"/>
      <c r="AY36" s="732"/>
      <c r="AZ36" s="733">
        <v>774588</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32573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648885</v>
      </c>
      <c r="CS36" s="679"/>
      <c r="CT36" s="679"/>
      <c r="CU36" s="679"/>
      <c r="CV36" s="679"/>
      <c r="CW36" s="679"/>
      <c r="CX36" s="679"/>
      <c r="CY36" s="680"/>
      <c r="CZ36" s="681">
        <v>11.5</v>
      </c>
      <c r="DA36" s="699"/>
      <c r="DB36" s="699"/>
      <c r="DC36" s="700"/>
      <c r="DD36" s="684">
        <v>595540</v>
      </c>
      <c r="DE36" s="679"/>
      <c r="DF36" s="679"/>
      <c r="DG36" s="679"/>
      <c r="DH36" s="679"/>
      <c r="DI36" s="679"/>
      <c r="DJ36" s="679"/>
      <c r="DK36" s="680"/>
      <c r="DL36" s="684">
        <v>510858</v>
      </c>
      <c r="DM36" s="679"/>
      <c r="DN36" s="679"/>
      <c r="DO36" s="679"/>
      <c r="DP36" s="679"/>
      <c r="DQ36" s="679"/>
      <c r="DR36" s="679"/>
      <c r="DS36" s="679"/>
      <c r="DT36" s="679"/>
      <c r="DU36" s="679"/>
      <c r="DV36" s="680"/>
      <c r="DW36" s="681">
        <v>14.7</v>
      </c>
      <c r="DX36" s="699"/>
      <c r="DY36" s="699"/>
      <c r="DZ36" s="699"/>
      <c r="EA36" s="699"/>
      <c r="EB36" s="699"/>
      <c r="EC36" s="714"/>
    </row>
    <row r="37" spans="2:133" ht="11.25" customHeight="1" x14ac:dyDescent="0.2">
      <c r="B37" s="675" t="s">
        <v>327</v>
      </c>
      <c r="C37" s="676"/>
      <c r="D37" s="676"/>
      <c r="E37" s="676"/>
      <c r="F37" s="676"/>
      <c r="G37" s="676"/>
      <c r="H37" s="676"/>
      <c r="I37" s="676"/>
      <c r="J37" s="676"/>
      <c r="K37" s="676"/>
      <c r="L37" s="676"/>
      <c r="M37" s="676"/>
      <c r="N37" s="676"/>
      <c r="O37" s="676"/>
      <c r="P37" s="676"/>
      <c r="Q37" s="677"/>
      <c r="R37" s="678">
        <v>189211</v>
      </c>
      <c r="S37" s="679"/>
      <c r="T37" s="679"/>
      <c r="U37" s="679"/>
      <c r="V37" s="679"/>
      <c r="W37" s="679"/>
      <c r="X37" s="679"/>
      <c r="Y37" s="680"/>
      <c r="Z37" s="715">
        <v>3.2</v>
      </c>
      <c r="AA37" s="715"/>
      <c r="AB37" s="715"/>
      <c r="AC37" s="715"/>
      <c r="AD37" s="716" t="s">
        <v>128</v>
      </c>
      <c r="AE37" s="716"/>
      <c r="AF37" s="716"/>
      <c r="AG37" s="716"/>
      <c r="AH37" s="716"/>
      <c r="AI37" s="716"/>
      <c r="AJ37" s="716"/>
      <c r="AK37" s="716"/>
      <c r="AL37" s="681" t="s">
        <v>127</v>
      </c>
      <c r="AM37" s="682"/>
      <c r="AN37" s="682"/>
      <c r="AO37" s="717"/>
      <c r="AQ37" s="718" t="s">
        <v>328</v>
      </c>
      <c r="AR37" s="719"/>
      <c r="AS37" s="719"/>
      <c r="AT37" s="719"/>
      <c r="AU37" s="719"/>
      <c r="AV37" s="719"/>
      <c r="AW37" s="719"/>
      <c r="AX37" s="719"/>
      <c r="AY37" s="720"/>
      <c r="AZ37" s="678">
        <v>306932</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24965</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358628</v>
      </c>
      <c r="CS37" s="697"/>
      <c r="CT37" s="697"/>
      <c r="CU37" s="697"/>
      <c r="CV37" s="697"/>
      <c r="CW37" s="697"/>
      <c r="CX37" s="697"/>
      <c r="CY37" s="698"/>
      <c r="CZ37" s="681">
        <v>6.4</v>
      </c>
      <c r="DA37" s="699"/>
      <c r="DB37" s="699"/>
      <c r="DC37" s="700"/>
      <c r="DD37" s="684">
        <v>358628</v>
      </c>
      <c r="DE37" s="697"/>
      <c r="DF37" s="697"/>
      <c r="DG37" s="697"/>
      <c r="DH37" s="697"/>
      <c r="DI37" s="697"/>
      <c r="DJ37" s="697"/>
      <c r="DK37" s="698"/>
      <c r="DL37" s="684">
        <v>356322</v>
      </c>
      <c r="DM37" s="697"/>
      <c r="DN37" s="697"/>
      <c r="DO37" s="697"/>
      <c r="DP37" s="697"/>
      <c r="DQ37" s="697"/>
      <c r="DR37" s="697"/>
      <c r="DS37" s="697"/>
      <c r="DT37" s="697"/>
      <c r="DU37" s="697"/>
      <c r="DV37" s="698"/>
      <c r="DW37" s="681">
        <v>10.3</v>
      </c>
      <c r="DX37" s="699"/>
      <c r="DY37" s="699"/>
      <c r="DZ37" s="699"/>
      <c r="EA37" s="699"/>
      <c r="EB37" s="699"/>
      <c r="EC37" s="714"/>
    </row>
    <row r="38" spans="2:133" ht="11.25" customHeight="1" x14ac:dyDescent="0.2">
      <c r="B38" s="675" t="s">
        <v>331</v>
      </c>
      <c r="C38" s="676"/>
      <c r="D38" s="676"/>
      <c r="E38" s="676"/>
      <c r="F38" s="676"/>
      <c r="G38" s="676"/>
      <c r="H38" s="676"/>
      <c r="I38" s="676"/>
      <c r="J38" s="676"/>
      <c r="K38" s="676"/>
      <c r="L38" s="676"/>
      <c r="M38" s="676"/>
      <c r="N38" s="676"/>
      <c r="O38" s="676"/>
      <c r="P38" s="676"/>
      <c r="Q38" s="677"/>
      <c r="R38" s="678">
        <v>138501</v>
      </c>
      <c r="S38" s="679"/>
      <c r="T38" s="679"/>
      <c r="U38" s="679"/>
      <c r="V38" s="679"/>
      <c r="W38" s="679"/>
      <c r="X38" s="679"/>
      <c r="Y38" s="680"/>
      <c r="Z38" s="715">
        <v>2.2999999999999998</v>
      </c>
      <c r="AA38" s="715"/>
      <c r="AB38" s="715"/>
      <c r="AC38" s="715"/>
      <c r="AD38" s="716">
        <v>1250</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1999</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1812</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772589</v>
      </c>
      <c r="CS38" s="679"/>
      <c r="CT38" s="679"/>
      <c r="CU38" s="679"/>
      <c r="CV38" s="679"/>
      <c r="CW38" s="679"/>
      <c r="CX38" s="679"/>
      <c r="CY38" s="680"/>
      <c r="CZ38" s="681">
        <v>13.7</v>
      </c>
      <c r="DA38" s="699"/>
      <c r="DB38" s="699"/>
      <c r="DC38" s="700"/>
      <c r="DD38" s="684">
        <v>684662</v>
      </c>
      <c r="DE38" s="679"/>
      <c r="DF38" s="679"/>
      <c r="DG38" s="679"/>
      <c r="DH38" s="679"/>
      <c r="DI38" s="679"/>
      <c r="DJ38" s="679"/>
      <c r="DK38" s="680"/>
      <c r="DL38" s="684">
        <v>598831</v>
      </c>
      <c r="DM38" s="679"/>
      <c r="DN38" s="679"/>
      <c r="DO38" s="679"/>
      <c r="DP38" s="679"/>
      <c r="DQ38" s="679"/>
      <c r="DR38" s="679"/>
      <c r="DS38" s="679"/>
      <c r="DT38" s="679"/>
      <c r="DU38" s="679"/>
      <c r="DV38" s="680"/>
      <c r="DW38" s="681">
        <v>17.3</v>
      </c>
      <c r="DX38" s="699"/>
      <c r="DY38" s="699"/>
      <c r="DZ38" s="699"/>
      <c r="EA38" s="699"/>
      <c r="EB38" s="699"/>
      <c r="EC38" s="714"/>
    </row>
    <row r="39" spans="2:133" ht="11.25" customHeight="1" x14ac:dyDescent="0.2">
      <c r="B39" s="675" t="s">
        <v>335</v>
      </c>
      <c r="C39" s="676"/>
      <c r="D39" s="676"/>
      <c r="E39" s="676"/>
      <c r="F39" s="676"/>
      <c r="G39" s="676"/>
      <c r="H39" s="676"/>
      <c r="I39" s="676"/>
      <c r="J39" s="676"/>
      <c r="K39" s="676"/>
      <c r="L39" s="676"/>
      <c r="M39" s="676"/>
      <c r="N39" s="676"/>
      <c r="O39" s="676"/>
      <c r="P39" s="676"/>
      <c r="Q39" s="677"/>
      <c r="R39" s="678">
        <v>172600</v>
      </c>
      <c r="S39" s="679"/>
      <c r="T39" s="679"/>
      <c r="U39" s="679"/>
      <c r="V39" s="679"/>
      <c r="W39" s="679"/>
      <c r="X39" s="679"/>
      <c r="Y39" s="680"/>
      <c r="Z39" s="715">
        <v>2.9</v>
      </c>
      <c r="AA39" s="715"/>
      <c r="AB39" s="715"/>
      <c r="AC39" s="715"/>
      <c r="AD39" s="716" t="s">
        <v>128</v>
      </c>
      <c r="AE39" s="716"/>
      <c r="AF39" s="716"/>
      <c r="AG39" s="716"/>
      <c r="AH39" s="716"/>
      <c r="AI39" s="716"/>
      <c r="AJ39" s="716"/>
      <c r="AK39" s="716"/>
      <c r="AL39" s="681" t="s">
        <v>128</v>
      </c>
      <c r="AM39" s="682"/>
      <c r="AN39" s="682"/>
      <c r="AO39" s="717"/>
      <c r="AQ39" s="718" t="s">
        <v>336</v>
      </c>
      <c r="AR39" s="719"/>
      <c r="AS39" s="719"/>
      <c r="AT39" s="719"/>
      <c r="AU39" s="719"/>
      <c r="AV39" s="719"/>
      <c r="AW39" s="719"/>
      <c r="AX39" s="719"/>
      <c r="AY39" s="720"/>
      <c r="AZ39" s="678" t="s">
        <v>232</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3077</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207043</v>
      </c>
      <c r="CS39" s="697"/>
      <c r="CT39" s="697"/>
      <c r="CU39" s="697"/>
      <c r="CV39" s="697"/>
      <c r="CW39" s="697"/>
      <c r="CX39" s="697"/>
      <c r="CY39" s="698"/>
      <c r="CZ39" s="681">
        <v>3.7</v>
      </c>
      <c r="DA39" s="699"/>
      <c r="DB39" s="699"/>
      <c r="DC39" s="700"/>
      <c r="DD39" s="684">
        <v>202410</v>
      </c>
      <c r="DE39" s="697"/>
      <c r="DF39" s="697"/>
      <c r="DG39" s="697"/>
      <c r="DH39" s="697"/>
      <c r="DI39" s="697"/>
      <c r="DJ39" s="697"/>
      <c r="DK39" s="698"/>
      <c r="DL39" s="684" t="s">
        <v>127</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2">
      <c r="B40" s="675" t="s">
        <v>339</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232</v>
      </c>
      <c r="AE40" s="716"/>
      <c r="AF40" s="716"/>
      <c r="AG40" s="716"/>
      <c r="AH40" s="716"/>
      <c r="AI40" s="716"/>
      <c r="AJ40" s="716"/>
      <c r="AK40" s="716"/>
      <c r="AL40" s="681" t="s">
        <v>128</v>
      </c>
      <c r="AM40" s="682"/>
      <c r="AN40" s="682"/>
      <c r="AO40" s="717"/>
      <c r="AQ40" s="718" t="s">
        <v>340</v>
      </c>
      <c r="AR40" s="719"/>
      <c r="AS40" s="719"/>
      <c r="AT40" s="719"/>
      <c r="AU40" s="719"/>
      <c r="AV40" s="719"/>
      <c r="AW40" s="719"/>
      <c r="AX40" s="719"/>
      <c r="AY40" s="720"/>
      <c r="AZ40" s="678" t="s">
        <v>128</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103</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800</v>
      </c>
      <c r="CS40" s="679"/>
      <c r="CT40" s="679"/>
      <c r="CU40" s="679"/>
      <c r="CV40" s="679"/>
      <c r="CW40" s="679"/>
      <c r="CX40" s="679"/>
      <c r="CY40" s="680"/>
      <c r="CZ40" s="681">
        <v>0</v>
      </c>
      <c r="DA40" s="699"/>
      <c r="DB40" s="699"/>
      <c r="DC40" s="700"/>
      <c r="DD40" s="684" t="s">
        <v>127</v>
      </c>
      <c r="DE40" s="679"/>
      <c r="DF40" s="679"/>
      <c r="DG40" s="679"/>
      <c r="DH40" s="679"/>
      <c r="DI40" s="679"/>
      <c r="DJ40" s="679"/>
      <c r="DK40" s="680"/>
      <c r="DL40" s="684" t="s">
        <v>128</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2">
      <c r="B41" s="675" t="s">
        <v>344</v>
      </c>
      <c r="C41" s="676"/>
      <c r="D41" s="676"/>
      <c r="E41" s="676"/>
      <c r="F41" s="676"/>
      <c r="G41" s="676"/>
      <c r="H41" s="676"/>
      <c r="I41" s="676"/>
      <c r="J41" s="676"/>
      <c r="K41" s="676"/>
      <c r="L41" s="676"/>
      <c r="M41" s="676"/>
      <c r="N41" s="676"/>
      <c r="O41" s="676"/>
      <c r="P41" s="676"/>
      <c r="Q41" s="677"/>
      <c r="R41" s="678">
        <v>163000</v>
      </c>
      <c r="S41" s="679"/>
      <c r="T41" s="679"/>
      <c r="U41" s="679"/>
      <c r="V41" s="679"/>
      <c r="W41" s="679"/>
      <c r="X41" s="679"/>
      <c r="Y41" s="680"/>
      <c r="Z41" s="715">
        <v>2.7</v>
      </c>
      <c r="AA41" s="715"/>
      <c r="AB41" s="715"/>
      <c r="AC41" s="715"/>
      <c r="AD41" s="716" t="s">
        <v>232</v>
      </c>
      <c r="AE41" s="716"/>
      <c r="AF41" s="716"/>
      <c r="AG41" s="716"/>
      <c r="AH41" s="716"/>
      <c r="AI41" s="716"/>
      <c r="AJ41" s="716"/>
      <c r="AK41" s="716"/>
      <c r="AL41" s="681" t="s">
        <v>128</v>
      </c>
      <c r="AM41" s="682"/>
      <c r="AN41" s="682"/>
      <c r="AO41" s="717"/>
      <c r="AQ41" s="718" t="s">
        <v>345</v>
      </c>
      <c r="AR41" s="719"/>
      <c r="AS41" s="719"/>
      <c r="AT41" s="719"/>
      <c r="AU41" s="719"/>
      <c r="AV41" s="719"/>
      <c r="AW41" s="719"/>
      <c r="AX41" s="719"/>
      <c r="AY41" s="720"/>
      <c r="AZ41" s="678">
        <v>105904</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v>1</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232</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348</v>
      </c>
      <c r="C42" s="660"/>
      <c r="D42" s="660"/>
      <c r="E42" s="660"/>
      <c r="F42" s="660"/>
      <c r="G42" s="660"/>
      <c r="H42" s="660"/>
      <c r="I42" s="660"/>
      <c r="J42" s="660"/>
      <c r="K42" s="660"/>
      <c r="L42" s="660"/>
      <c r="M42" s="660"/>
      <c r="N42" s="660"/>
      <c r="O42" s="660"/>
      <c r="P42" s="660"/>
      <c r="Q42" s="661"/>
      <c r="R42" s="662">
        <v>5948385</v>
      </c>
      <c r="S42" s="701"/>
      <c r="T42" s="701"/>
      <c r="U42" s="701"/>
      <c r="V42" s="701"/>
      <c r="W42" s="701"/>
      <c r="X42" s="701"/>
      <c r="Y42" s="703"/>
      <c r="Z42" s="704">
        <v>100</v>
      </c>
      <c r="AA42" s="704"/>
      <c r="AB42" s="704"/>
      <c r="AC42" s="704"/>
      <c r="AD42" s="705">
        <v>3303753</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359753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323</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463984</v>
      </c>
      <c r="CS42" s="679"/>
      <c r="CT42" s="679"/>
      <c r="CU42" s="679"/>
      <c r="CV42" s="679"/>
      <c r="CW42" s="679"/>
      <c r="CX42" s="679"/>
      <c r="CY42" s="680"/>
      <c r="CZ42" s="681">
        <v>8.1999999999999993</v>
      </c>
      <c r="DA42" s="682"/>
      <c r="DB42" s="682"/>
      <c r="DC42" s="683"/>
      <c r="DD42" s="684">
        <v>309103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33893</v>
      </c>
      <c r="CS43" s="697"/>
      <c r="CT43" s="697"/>
      <c r="CU43" s="697"/>
      <c r="CV43" s="697"/>
      <c r="CW43" s="697"/>
      <c r="CX43" s="697"/>
      <c r="CY43" s="698"/>
      <c r="CZ43" s="681">
        <v>0.6</v>
      </c>
      <c r="DA43" s="699"/>
      <c r="DB43" s="699"/>
      <c r="DC43" s="700"/>
      <c r="DD43" s="684">
        <v>33893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353</v>
      </c>
      <c r="CG44" s="676"/>
      <c r="CH44" s="676"/>
      <c r="CI44" s="676"/>
      <c r="CJ44" s="676"/>
      <c r="CK44" s="676"/>
      <c r="CL44" s="676"/>
      <c r="CM44" s="676"/>
      <c r="CN44" s="676"/>
      <c r="CO44" s="676"/>
      <c r="CP44" s="676"/>
      <c r="CQ44" s="677"/>
      <c r="CR44" s="678">
        <v>463984</v>
      </c>
      <c r="CS44" s="679"/>
      <c r="CT44" s="679"/>
      <c r="CU44" s="679"/>
      <c r="CV44" s="679"/>
      <c r="CW44" s="679"/>
      <c r="CX44" s="679"/>
      <c r="CY44" s="680"/>
      <c r="CZ44" s="681">
        <v>8.1999999999999993</v>
      </c>
      <c r="DA44" s="682"/>
      <c r="DB44" s="682"/>
      <c r="DC44" s="683"/>
      <c r="DD44" s="684">
        <v>309103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354</v>
      </c>
      <c r="CG45" s="676"/>
      <c r="CH45" s="676"/>
      <c r="CI45" s="676"/>
      <c r="CJ45" s="676"/>
      <c r="CK45" s="676"/>
      <c r="CL45" s="676"/>
      <c r="CM45" s="676"/>
      <c r="CN45" s="676"/>
      <c r="CO45" s="676"/>
      <c r="CP45" s="676"/>
      <c r="CQ45" s="677"/>
      <c r="CR45" s="678">
        <v>103128</v>
      </c>
      <c r="CS45" s="697"/>
      <c r="CT45" s="697"/>
      <c r="CU45" s="697"/>
      <c r="CV45" s="697"/>
      <c r="CW45" s="697"/>
      <c r="CX45" s="697"/>
      <c r="CY45" s="698"/>
      <c r="CZ45" s="681">
        <v>1.8</v>
      </c>
      <c r="DA45" s="699"/>
      <c r="DB45" s="699"/>
      <c r="DC45" s="700"/>
      <c r="DD45" s="684">
        <v>43396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359078</v>
      </c>
      <c r="CS46" s="679"/>
      <c r="CT46" s="679"/>
      <c r="CU46" s="679"/>
      <c r="CV46" s="679"/>
      <c r="CW46" s="679"/>
      <c r="CX46" s="679"/>
      <c r="CY46" s="680"/>
      <c r="CZ46" s="681">
        <v>6.4</v>
      </c>
      <c r="DA46" s="682"/>
      <c r="DB46" s="682"/>
      <c r="DC46" s="683"/>
      <c r="DD46" s="684">
        <v>263929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232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359</v>
      </c>
      <c r="CD48" s="695"/>
      <c r="CE48" s="696"/>
      <c r="CF48" s="675" t="s">
        <v>360</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361</v>
      </c>
      <c r="CE49" s="660"/>
      <c r="CF49" s="660"/>
      <c r="CG49" s="660"/>
      <c r="CH49" s="660"/>
      <c r="CI49" s="660"/>
      <c r="CJ49" s="660"/>
      <c r="CK49" s="660"/>
      <c r="CL49" s="660"/>
      <c r="CM49" s="660"/>
      <c r="CN49" s="660"/>
      <c r="CO49" s="660"/>
      <c r="CP49" s="660"/>
      <c r="CQ49" s="661"/>
      <c r="CR49" s="662">
        <v>5646498</v>
      </c>
      <c r="CS49" s="663"/>
      <c r="CT49" s="663"/>
      <c r="CU49" s="663"/>
      <c r="CV49" s="663"/>
      <c r="CW49" s="663"/>
      <c r="CX49" s="663"/>
      <c r="CY49" s="664"/>
      <c r="CZ49" s="665">
        <v>100</v>
      </c>
      <c r="DA49" s="666"/>
      <c r="DB49" s="666"/>
      <c r="DC49" s="667"/>
      <c r="DD49" s="668">
        <v>4214031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lhUOTHfuamPoIzcQwIzxyxHptbNp1jnJCn2Z1zNQXwiaCkjNLuxtBrnxUinWipv0liZsD26tGTf0kaAIKe1Jw==" saltValue="1N/nl/+BUUacPijMJoxt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384</v>
      </c>
      <c r="C7" s="1144"/>
      <c r="D7" s="1144"/>
      <c r="E7" s="1144"/>
      <c r="F7" s="1144"/>
      <c r="G7" s="1144"/>
      <c r="H7" s="1144"/>
      <c r="I7" s="1144"/>
      <c r="J7" s="1144"/>
      <c r="K7" s="1144"/>
      <c r="L7" s="1144"/>
      <c r="M7" s="1144"/>
      <c r="N7" s="1144"/>
      <c r="O7" s="1144"/>
      <c r="P7" s="1145"/>
      <c r="Q7" s="1197">
        <v>5880.5</v>
      </c>
      <c r="R7" s="1198"/>
      <c r="S7" s="1198"/>
      <c r="T7" s="1198"/>
      <c r="U7" s="1198"/>
      <c r="V7" s="1198">
        <v>5579.6</v>
      </c>
      <c r="W7" s="1198"/>
      <c r="X7" s="1198"/>
      <c r="Y7" s="1198"/>
      <c r="Z7" s="1198"/>
      <c r="AA7" s="1198">
        <v>300.89999999999998</v>
      </c>
      <c r="AB7" s="1198"/>
      <c r="AC7" s="1198"/>
      <c r="AD7" s="1198"/>
      <c r="AE7" s="1199"/>
      <c r="AF7" s="1200">
        <v>254</v>
      </c>
      <c r="AG7" s="1201"/>
      <c r="AH7" s="1201"/>
      <c r="AI7" s="1201"/>
      <c r="AJ7" s="1202"/>
      <c r="AK7" s="1184">
        <v>337.4</v>
      </c>
      <c r="AL7" s="1185"/>
      <c r="AM7" s="1185"/>
      <c r="AN7" s="1185"/>
      <c r="AO7" s="1185"/>
      <c r="AP7" s="1185">
        <v>2260.6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579</v>
      </c>
      <c r="BT7" s="1189"/>
      <c r="BU7" s="1189"/>
      <c r="BV7" s="1189"/>
      <c r="BW7" s="1189"/>
      <c r="BX7" s="1189"/>
      <c r="BY7" s="1189"/>
      <c r="BZ7" s="1189"/>
      <c r="CA7" s="1189"/>
      <c r="CB7" s="1189"/>
      <c r="CC7" s="1189"/>
      <c r="CD7" s="1189"/>
      <c r="CE7" s="1189"/>
      <c r="CF7" s="1189"/>
      <c r="CG7" s="1190"/>
      <c r="CH7" s="1181">
        <v>0</v>
      </c>
      <c r="CI7" s="1182"/>
      <c r="CJ7" s="1182"/>
      <c r="CK7" s="1182"/>
      <c r="CL7" s="1183"/>
      <c r="CM7" s="1181">
        <v>15</v>
      </c>
      <c r="CN7" s="1182"/>
      <c r="CO7" s="1182"/>
      <c r="CP7" s="1182"/>
      <c r="CQ7" s="1183"/>
      <c r="CR7" s="1181">
        <v>5</v>
      </c>
      <c r="CS7" s="1182"/>
      <c r="CT7" s="1182"/>
      <c r="CU7" s="1182"/>
      <c r="CV7" s="1183"/>
      <c r="CW7" s="1181" t="s">
        <v>588</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2">
      <c r="A8" s="262">
        <v>2</v>
      </c>
      <c r="B8" s="1130" t="s">
        <v>385</v>
      </c>
      <c r="C8" s="1131"/>
      <c r="D8" s="1131"/>
      <c r="E8" s="1131"/>
      <c r="F8" s="1131"/>
      <c r="G8" s="1131"/>
      <c r="H8" s="1131"/>
      <c r="I8" s="1131"/>
      <c r="J8" s="1131"/>
      <c r="K8" s="1131"/>
      <c r="L8" s="1131"/>
      <c r="M8" s="1131"/>
      <c r="N8" s="1131"/>
      <c r="O8" s="1131"/>
      <c r="P8" s="1132"/>
      <c r="Q8" s="1136">
        <v>10.3</v>
      </c>
      <c r="R8" s="1137"/>
      <c r="S8" s="1137"/>
      <c r="T8" s="1137"/>
      <c r="U8" s="1137"/>
      <c r="V8" s="1137">
        <v>9.6999999999999993</v>
      </c>
      <c r="W8" s="1137"/>
      <c r="X8" s="1137"/>
      <c r="Y8" s="1137"/>
      <c r="Z8" s="1137"/>
      <c r="AA8" s="1137">
        <v>0.6</v>
      </c>
      <c r="AB8" s="1137"/>
      <c r="AC8" s="1137"/>
      <c r="AD8" s="1137"/>
      <c r="AE8" s="1138"/>
      <c r="AF8" s="1112">
        <v>1</v>
      </c>
      <c r="AG8" s="1113"/>
      <c r="AH8" s="1113"/>
      <c r="AI8" s="1113"/>
      <c r="AJ8" s="1114"/>
      <c r="AK8" s="1179">
        <v>0.03</v>
      </c>
      <c r="AL8" s="1180"/>
      <c r="AM8" s="1180"/>
      <c r="AN8" s="1180"/>
      <c r="AO8" s="1180"/>
      <c r="AP8" s="1180">
        <v>12.9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t="s">
        <v>386</v>
      </c>
      <c r="C9" s="1131"/>
      <c r="D9" s="1131"/>
      <c r="E9" s="1131"/>
      <c r="F9" s="1131"/>
      <c r="G9" s="1131"/>
      <c r="H9" s="1131"/>
      <c r="I9" s="1131"/>
      <c r="J9" s="1131"/>
      <c r="K9" s="1131"/>
      <c r="L9" s="1131"/>
      <c r="M9" s="1131"/>
      <c r="N9" s="1131"/>
      <c r="O9" s="1131"/>
      <c r="P9" s="1132"/>
      <c r="Q9" s="1136">
        <v>120</v>
      </c>
      <c r="R9" s="1137"/>
      <c r="S9" s="1137"/>
      <c r="T9" s="1137"/>
      <c r="U9" s="1137"/>
      <c r="V9" s="1137">
        <v>119.7</v>
      </c>
      <c r="W9" s="1137"/>
      <c r="X9" s="1137"/>
      <c r="Y9" s="1137"/>
      <c r="Z9" s="1137"/>
      <c r="AA9" s="1137">
        <v>0.3</v>
      </c>
      <c r="AB9" s="1137"/>
      <c r="AC9" s="1137"/>
      <c r="AD9" s="1137"/>
      <c r="AE9" s="1138"/>
      <c r="AF9" s="1112">
        <v>0</v>
      </c>
      <c r="AG9" s="1113"/>
      <c r="AH9" s="1113"/>
      <c r="AI9" s="1113"/>
      <c r="AJ9" s="1114"/>
      <c r="AK9" s="1179">
        <v>63.4</v>
      </c>
      <c r="AL9" s="1180"/>
      <c r="AM9" s="1180"/>
      <c r="AN9" s="1180"/>
      <c r="AO9" s="1180"/>
      <c r="AP9" s="1180" t="s">
        <v>575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388</v>
      </c>
      <c r="B23" s="1037" t="s">
        <v>389</v>
      </c>
      <c r="C23" s="1038"/>
      <c r="D23" s="1038"/>
      <c r="E23" s="1038"/>
      <c r="F23" s="1038"/>
      <c r="G23" s="1038"/>
      <c r="H23" s="1038"/>
      <c r="I23" s="1038"/>
      <c r="J23" s="1038"/>
      <c r="K23" s="1038"/>
      <c r="L23" s="1038"/>
      <c r="M23" s="1038"/>
      <c r="N23" s="1038"/>
      <c r="O23" s="1038"/>
      <c r="P23" s="1039"/>
      <c r="Q23" s="1161">
        <v>5947</v>
      </c>
      <c r="R23" s="1162"/>
      <c r="S23" s="1162"/>
      <c r="T23" s="1162"/>
      <c r="U23" s="1162"/>
      <c r="V23" s="1162">
        <v>5646</v>
      </c>
      <c r="W23" s="1162"/>
      <c r="X23" s="1162"/>
      <c r="Y23" s="1162"/>
      <c r="Z23" s="1162"/>
      <c r="AA23" s="1162">
        <v>302</v>
      </c>
      <c r="AB23" s="1162"/>
      <c r="AC23" s="1162"/>
      <c r="AD23" s="1162"/>
      <c r="AE23" s="1163"/>
      <c r="AF23" s="1164">
        <v>255</v>
      </c>
      <c r="AG23" s="1162"/>
      <c r="AH23" s="1162"/>
      <c r="AI23" s="1162"/>
      <c r="AJ23" s="1165"/>
      <c r="AK23" s="1166"/>
      <c r="AL23" s="1167"/>
      <c r="AM23" s="1167"/>
      <c r="AN23" s="1167"/>
      <c r="AO23" s="1167"/>
      <c r="AP23" s="1162">
        <v>2274</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367</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401</v>
      </c>
      <c r="C28" s="1144"/>
      <c r="D28" s="1144"/>
      <c r="E28" s="1144"/>
      <c r="F28" s="1144"/>
      <c r="G28" s="1144"/>
      <c r="H28" s="1144"/>
      <c r="I28" s="1144"/>
      <c r="J28" s="1144"/>
      <c r="K28" s="1144"/>
      <c r="L28" s="1144"/>
      <c r="M28" s="1144"/>
      <c r="N28" s="1144"/>
      <c r="O28" s="1144"/>
      <c r="P28" s="1145"/>
      <c r="Q28" s="1146">
        <v>1485</v>
      </c>
      <c r="R28" s="1147"/>
      <c r="S28" s="1147"/>
      <c r="T28" s="1147"/>
      <c r="U28" s="1147"/>
      <c r="V28" s="1147">
        <v>1452.4</v>
      </c>
      <c r="W28" s="1147"/>
      <c r="X28" s="1147"/>
      <c r="Y28" s="1147"/>
      <c r="Z28" s="1147"/>
      <c r="AA28" s="1147">
        <v>32.5</v>
      </c>
      <c r="AB28" s="1147"/>
      <c r="AC28" s="1147"/>
      <c r="AD28" s="1147"/>
      <c r="AE28" s="1148"/>
      <c r="AF28" s="1149">
        <v>33</v>
      </c>
      <c r="AG28" s="1147"/>
      <c r="AH28" s="1147"/>
      <c r="AI28" s="1147"/>
      <c r="AJ28" s="1150"/>
      <c r="AK28" s="1151">
        <v>86.5</v>
      </c>
      <c r="AL28" s="1139"/>
      <c r="AM28" s="1139"/>
      <c r="AN28" s="1139"/>
      <c r="AO28" s="1139"/>
      <c r="AP28" s="1139" t="s">
        <v>574</v>
      </c>
      <c r="AQ28" s="1139"/>
      <c r="AR28" s="1139"/>
      <c r="AS28" s="1139"/>
      <c r="AT28" s="1139"/>
      <c r="AU28" s="1139" t="s">
        <v>575</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1157.3</v>
      </c>
      <c r="R29" s="1137"/>
      <c r="S29" s="1137"/>
      <c r="T29" s="1137"/>
      <c r="U29" s="1137"/>
      <c r="V29" s="1137">
        <v>1139.3</v>
      </c>
      <c r="W29" s="1137"/>
      <c r="X29" s="1137"/>
      <c r="Y29" s="1137"/>
      <c r="Z29" s="1137"/>
      <c r="AA29" s="1137">
        <v>18</v>
      </c>
      <c r="AB29" s="1137"/>
      <c r="AC29" s="1137"/>
      <c r="AD29" s="1137"/>
      <c r="AE29" s="1138"/>
      <c r="AF29" s="1112">
        <v>18</v>
      </c>
      <c r="AG29" s="1113"/>
      <c r="AH29" s="1113"/>
      <c r="AI29" s="1113"/>
      <c r="AJ29" s="1114"/>
      <c r="AK29" s="1073">
        <v>165.5</v>
      </c>
      <c r="AL29" s="1064"/>
      <c r="AM29" s="1064"/>
      <c r="AN29" s="1064"/>
      <c r="AO29" s="1064"/>
      <c r="AP29" s="1064" t="s">
        <v>576</v>
      </c>
      <c r="AQ29" s="1064"/>
      <c r="AR29" s="1064"/>
      <c r="AS29" s="1064"/>
      <c r="AT29" s="1064"/>
      <c r="AU29" s="1064" t="s">
        <v>575</v>
      </c>
      <c r="AV29" s="1064"/>
      <c r="AW29" s="1064"/>
      <c r="AX29" s="1064"/>
      <c r="AY29" s="1064"/>
      <c r="AZ29" s="1135" t="s">
        <v>577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130.5</v>
      </c>
      <c r="R30" s="1137"/>
      <c r="S30" s="1137"/>
      <c r="T30" s="1137"/>
      <c r="U30" s="1137"/>
      <c r="V30" s="1137">
        <v>130.5</v>
      </c>
      <c r="W30" s="1137"/>
      <c r="X30" s="1137"/>
      <c r="Y30" s="1137"/>
      <c r="Z30" s="1137"/>
      <c r="AA30" s="1137">
        <v>0</v>
      </c>
      <c r="AB30" s="1137"/>
      <c r="AC30" s="1137"/>
      <c r="AD30" s="1137"/>
      <c r="AE30" s="1138"/>
      <c r="AF30" s="1112" t="s">
        <v>404</v>
      </c>
      <c r="AG30" s="1113"/>
      <c r="AH30" s="1113"/>
      <c r="AI30" s="1113"/>
      <c r="AJ30" s="1114"/>
      <c r="AK30" s="1073">
        <v>33.1</v>
      </c>
      <c r="AL30" s="1064"/>
      <c r="AM30" s="1064"/>
      <c r="AN30" s="1064"/>
      <c r="AO30" s="1064"/>
      <c r="AP30" s="1064" t="s">
        <v>575</v>
      </c>
      <c r="AQ30" s="1064"/>
      <c r="AR30" s="1064"/>
      <c r="AS30" s="1064"/>
      <c r="AT30" s="1064"/>
      <c r="AU30" s="1064" t="s">
        <v>574</v>
      </c>
      <c r="AV30" s="1064"/>
      <c r="AW30" s="1064"/>
      <c r="AX30" s="1064"/>
      <c r="AY30" s="1064"/>
      <c r="AZ30" s="1135" t="s">
        <v>575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405</v>
      </c>
      <c r="C31" s="1131"/>
      <c r="D31" s="1131"/>
      <c r="E31" s="1131"/>
      <c r="F31" s="1131"/>
      <c r="G31" s="1131"/>
      <c r="H31" s="1131"/>
      <c r="I31" s="1131"/>
      <c r="J31" s="1131"/>
      <c r="K31" s="1131"/>
      <c r="L31" s="1131"/>
      <c r="M31" s="1131"/>
      <c r="N31" s="1131"/>
      <c r="O31" s="1131"/>
      <c r="P31" s="1132"/>
      <c r="Q31" s="1136">
        <v>293</v>
      </c>
      <c r="R31" s="1137"/>
      <c r="S31" s="1137"/>
      <c r="T31" s="1137"/>
      <c r="U31" s="1137"/>
      <c r="V31" s="1137">
        <v>256</v>
      </c>
      <c r="W31" s="1137"/>
      <c r="X31" s="1137"/>
      <c r="Y31" s="1137"/>
      <c r="Z31" s="1137"/>
      <c r="AA31" s="1137">
        <v>37</v>
      </c>
      <c r="AB31" s="1137"/>
      <c r="AC31" s="1137"/>
      <c r="AD31" s="1137"/>
      <c r="AE31" s="1138"/>
      <c r="AF31" s="1112">
        <v>495</v>
      </c>
      <c r="AG31" s="1113"/>
      <c r="AH31" s="1113"/>
      <c r="AI31" s="1113"/>
      <c r="AJ31" s="1114"/>
      <c r="AK31" s="1073">
        <v>2</v>
      </c>
      <c r="AL31" s="1064"/>
      <c r="AM31" s="1064"/>
      <c r="AN31" s="1064"/>
      <c r="AO31" s="1064"/>
      <c r="AP31" s="1064">
        <v>302</v>
      </c>
      <c r="AQ31" s="1064"/>
      <c r="AR31" s="1064"/>
      <c r="AS31" s="1064"/>
      <c r="AT31" s="1064"/>
      <c r="AU31" s="1064">
        <v>4</v>
      </c>
      <c r="AV31" s="1064"/>
      <c r="AW31" s="1064"/>
      <c r="AX31" s="1064"/>
      <c r="AY31" s="1064"/>
      <c r="AZ31" s="1135" t="s">
        <v>575</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407</v>
      </c>
      <c r="C32" s="1131"/>
      <c r="D32" s="1131"/>
      <c r="E32" s="1131"/>
      <c r="F32" s="1131"/>
      <c r="G32" s="1131"/>
      <c r="H32" s="1131"/>
      <c r="I32" s="1131"/>
      <c r="J32" s="1131"/>
      <c r="K32" s="1131"/>
      <c r="L32" s="1131"/>
      <c r="M32" s="1131"/>
      <c r="N32" s="1131"/>
      <c r="O32" s="1131"/>
      <c r="P32" s="1132"/>
      <c r="Q32" s="1136">
        <v>416.6</v>
      </c>
      <c r="R32" s="1137"/>
      <c r="S32" s="1137"/>
      <c r="T32" s="1137"/>
      <c r="U32" s="1137"/>
      <c r="V32" s="1137">
        <v>416.6</v>
      </c>
      <c r="W32" s="1137"/>
      <c r="X32" s="1137"/>
      <c r="Y32" s="1137"/>
      <c r="Z32" s="1137"/>
      <c r="AA32" s="1137" t="s">
        <v>575</v>
      </c>
      <c r="AB32" s="1137"/>
      <c r="AC32" s="1137"/>
      <c r="AD32" s="1137"/>
      <c r="AE32" s="1138"/>
      <c r="AF32" s="1112" t="s">
        <v>128</v>
      </c>
      <c r="AG32" s="1113"/>
      <c r="AH32" s="1113"/>
      <c r="AI32" s="1113"/>
      <c r="AJ32" s="1114"/>
      <c r="AK32" s="1073">
        <v>172.6</v>
      </c>
      <c r="AL32" s="1064"/>
      <c r="AM32" s="1064"/>
      <c r="AN32" s="1064"/>
      <c r="AO32" s="1064"/>
      <c r="AP32" s="1064">
        <v>2373.4</v>
      </c>
      <c r="AQ32" s="1064"/>
      <c r="AR32" s="1064"/>
      <c r="AS32" s="1064"/>
      <c r="AT32" s="1064"/>
      <c r="AU32" s="1064">
        <v>2055</v>
      </c>
      <c r="AV32" s="1064"/>
      <c r="AW32" s="1064"/>
      <c r="AX32" s="1064"/>
      <c r="AY32" s="1064"/>
      <c r="AZ32" s="1135" t="s">
        <v>578</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180</v>
      </c>
      <c r="R33" s="1137"/>
      <c r="S33" s="1137"/>
      <c r="T33" s="1137"/>
      <c r="U33" s="1137"/>
      <c r="V33" s="1137">
        <v>180</v>
      </c>
      <c r="W33" s="1137"/>
      <c r="X33" s="1137"/>
      <c r="Y33" s="1137"/>
      <c r="Z33" s="1137"/>
      <c r="AA33" s="1137">
        <v>0</v>
      </c>
      <c r="AB33" s="1137"/>
      <c r="AC33" s="1137"/>
      <c r="AD33" s="1137"/>
      <c r="AE33" s="1138"/>
      <c r="AF33" s="1112">
        <v>-1</v>
      </c>
      <c r="AG33" s="1113"/>
      <c r="AH33" s="1113"/>
      <c r="AI33" s="1113"/>
      <c r="AJ33" s="1114"/>
      <c r="AK33" s="1073">
        <v>134.19999999999999</v>
      </c>
      <c r="AL33" s="1064"/>
      <c r="AM33" s="1064"/>
      <c r="AN33" s="1064"/>
      <c r="AO33" s="1064"/>
      <c r="AP33" s="1064">
        <v>1377.7</v>
      </c>
      <c r="AQ33" s="1064"/>
      <c r="AR33" s="1064"/>
      <c r="AS33" s="1064"/>
      <c r="AT33" s="1064"/>
      <c r="AU33" s="1064">
        <v>1377.7</v>
      </c>
      <c r="AV33" s="1064"/>
      <c r="AW33" s="1064"/>
      <c r="AX33" s="1064"/>
      <c r="AY33" s="1064"/>
      <c r="AZ33" s="1135">
        <v>3.8</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410</v>
      </c>
      <c r="C34" s="1131"/>
      <c r="D34" s="1131"/>
      <c r="E34" s="1131"/>
      <c r="F34" s="1131"/>
      <c r="G34" s="1131"/>
      <c r="H34" s="1131"/>
      <c r="I34" s="1131"/>
      <c r="J34" s="1131"/>
      <c r="K34" s="1131"/>
      <c r="L34" s="1131"/>
      <c r="M34" s="1131"/>
      <c r="N34" s="1131"/>
      <c r="O34" s="1131"/>
      <c r="P34" s="1132"/>
      <c r="Q34" s="1136">
        <v>31</v>
      </c>
      <c r="R34" s="1137"/>
      <c r="S34" s="1137"/>
      <c r="T34" s="1137"/>
      <c r="U34" s="1137"/>
      <c r="V34" s="1137">
        <v>31</v>
      </c>
      <c r="W34" s="1137"/>
      <c r="X34" s="1137"/>
      <c r="Y34" s="1137"/>
      <c r="Z34" s="1137"/>
      <c r="AA34" s="1137">
        <v>0</v>
      </c>
      <c r="AB34" s="1137"/>
      <c r="AC34" s="1137"/>
      <c r="AD34" s="1137"/>
      <c r="AE34" s="1138"/>
      <c r="AF34" s="1112" t="s">
        <v>128</v>
      </c>
      <c r="AG34" s="1113"/>
      <c r="AH34" s="1113"/>
      <c r="AI34" s="1113"/>
      <c r="AJ34" s="1114"/>
      <c r="AK34" s="1073" t="s">
        <v>575</v>
      </c>
      <c r="AL34" s="1064"/>
      <c r="AM34" s="1064"/>
      <c r="AN34" s="1064"/>
      <c r="AO34" s="1064"/>
      <c r="AP34" s="1064" t="s">
        <v>575</v>
      </c>
      <c r="AQ34" s="1064"/>
      <c r="AR34" s="1064"/>
      <c r="AS34" s="1064"/>
      <c r="AT34" s="1064"/>
      <c r="AU34" s="1064" t="s">
        <v>575</v>
      </c>
      <c r="AV34" s="1064"/>
      <c r="AW34" s="1064"/>
      <c r="AX34" s="1064"/>
      <c r="AY34" s="1064"/>
      <c r="AZ34" s="1135" t="s">
        <v>575</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388</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544</v>
      </c>
      <c r="AG63" s="1052"/>
      <c r="AH63" s="1052"/>
      <c r="AI63" s="1052"/>
      <c r="AJ63" s="1123"/>
      <c r="AK63" s="1124"/>
      <c r="AL63" s="1056"/>
      <c r="AM63" s="1056"/>
      <c r="AN63" s="1056"/>
      <c r="AO63" s="1056"/>
      <c r="AP63" s="1052">
        <f>AP31+AP32+AP33</f>
        <v>4053.1000000000004</v>
      </c>
      <c r="AQ63" s="1052"/>
      <c r="AR63" s="1052"/>
      <c r="AS63" s="1052"/>
      <c r="AT63" s="1052"/>
      <c r="AU63" s="1052">
        <v>3437</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394</v>
      </c>
      <c r="W66" s="1095"/>
      <c r="X66" s="1095"/>
      <c r="Y66" s="1095"/>
      <c r="Z66" s="1096"/>
      <c r="AA66" s="1094" t="s">
        <v>395</v>
      </c>
      <c r="AB66" s="1095"/>
      <c r="AC66" s="1095"/>
      <c r="AD66" s="1095"/>
      <c r="AE66" s="1096"/>
      <c r="AF66" s="1100" t="s">
        <v>396</v>
      </c>
      <c r="AG66" s="1101"/>
      <c r="AH66" s="1101"/>
      <c r="AI66" s="1101"/>
      <c r="AJ66" s="1102"/>
      <c r="AK66" s="1094" t="s">
        <v>397</v>
      </c>
      <c r="AL66" s="1089"/>
      <c r="AM66" s="1089"/>
      <c r="AN66" s="1089"/>
      <c r="AO66" s="1090"/>
      <c r="AP66" s="1094" t="s">
        <v>398</v>
      </c>
      <c r="AQ66" s="1095"/>
      <c r="AR66" s="1095"/>
      <c r="AS66" s="1095"/>
      <c r="AT66" s="1096"/>
      <c r="AU66" s="1094" t="s">
        <v>416</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569</v>
      </c>
      <c r="C68" s="1079"/>
      <c r="D68" s="1079"/>
      <c r="E68" s="1079"/>
      <c r="F68" s="1079"/>
      <c r="G68" s="1079"/>
      <c r="H68" s="1079"/>
      <c r="I68" s="1079"/>
      <c r="J68" s="1079"/>
      <c r="K68" s="1079"/>
      <c r="L68" s="1079"/>
      <c r="M68" s="1079"/>
      <c r="N68" s="1079"/>
      <c r="O68" s="1079"/>
      <c r="P68" s="1080"/>
      <c r="Q68" s="1081">
        <v>5520.6</v>
      </c>
      <c r="R68" s="1075"/>
      <c r="S68" s="1075"/>
      <c r="T68" s="1075"/>
      <c r="U68" s="1075"/>
      <c r="V68" s="1075">
        <v>4997.5</v>
      </c>
      <c r="W68" s="1075"/>
      <c r="X68" s="1075"/>
      <c r="Y68" s="1075"/>
      <c r="Z68" s="1075"/>
      <c r="AA68" s="1075">
        <v>523</v>
      </c>
      <c r="AB68" s="1075"/>
      <c r="AC68" s="1075"/>
      <c r="AD68" s="1075"/>
      <c r="AE68" s="1075"/>
      <c r="AF68" s="1075">
        <v>523</v>
      </c>
      <c r="AG68" s="1075"/>
      <c r="AH68" s="1075"/>
      <c r="AI68" s="1075"/>
      <c r="AJ68" s="1075"/>
      <c r="AK68" s="1075">
        <v>750</v>
      </c>
      <c r="AL68" s="1075"/>
      <c r="AM68" s="1075"/>
      <c r="AN68" s="1075"/>
      <c r="AO68" s="1075"/>
      <c r="AP68" s="1075" t="s">
        <v>580</v>
      </c>
      <c r="AQ68" s="1075"/>
      <c r="AR68" s="1075"/>
      <c r="AS68" s="1075"/>
      <c r="AT68" s="1075"/>
      <c r="AU68" s="1075" t="s">
        <v>580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570</v>
      </c>
      <c r="C69" s="1068"/>
      <c r="D69" s="1068"/>
      <c r="E69" s="1068"/>
      <c r="F69" s="1068"/>
      <c r="G69" s="1068"/>
      <c r="H69" s="1068"/>
      <c r="I69" s="1068"/>
      <c r="J69" s="1068"/>
      <c r="K69" s="1068"/>
      <c r="L69" s="1068"/>
      <c r="M69" s="1068"/>
      <c r="N69" s="1068"/>
      <c r="O69" s="1068"/>
      <c r="P69" s="1069"/>
      <c r="Q69" s="1070">
        <v>188</v>
      </c>
      <c r="R69" s="1064"/>
      <c r="S69" s="1064"/>
      <c r="T69" s="1064"/>
      <c r="U69" s="1064"/>
      <c r="V69" s="1064">
        <v>154</v>
      </c>
      <c r="W69" s="1064"/>
      <c r="X69" s="1064"/>
      <c r="Y69" s="1064"/>
      <c r="Z69" s="1064"/>
      <c r="AA69" s="1064">
        <v>34</v>
      </c>
      <c r="AB69" s="1064"/>
      <c r="AC69" s="1064"/>
      <c r="AD69" s="1064"/>
      <c r="AE69" s="1064"/>
      <c r="AF69" s="1064">
        <v>34</v>
      </c>
      <c r="AG69" s="1064"/>
      <c r="AH69" s="1064"/>
      <c r="AI69" s="1064"/>
      <c r="AJ69" s="1064"/>
      <c r="AK69" s="1064">
        <v>40</v>
      </c>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571</v>
      </c>
      <c r="C70" s="1068"/>
      <c r="D70" s="1068"/>
      <c r="E70" s="1068"/>
      <c r="F70" s="1068"/>
      <c r="G70" s="1068"/>
      <c r="H70" s="1068"/>
      <c r="I70" s="1068"/>
      <c r="J70" s="1068"/>
      <c r="K70" s="1068"/>
      <c r="L70" s="1068"/>
      <c r="M70" s="1068"/>
      <c r="N70" s="1068"/>
      <c r="O70" s="1068"/>
      <c r="P70" s="1069"/>
      <c r="Q70" s="1070">
        <v>2963</v>
      </c>
      <c r="R70" s="1064"/>
      <c r="S70" s="1064"/>
      <c r="T70" s="1064"/>
      <c r="U70" s="1064"/>
      <c r="V70" s="1064">
        <v>2892</v>
      </c>
      <c r="W70" s="1064"/>
      <c r="X70" s="1064"/>
      <c r="Y70" s="1064"/>
      <c r="Z70" s="1064"/>
      <c r="AA70" s="1064">
        <v>71</v>
      </c>
      <c r="AB70" s="1064"/>
      <c r="AC70" s="1064"/>
      <c r="AD70" s="1064"/>
      <c r="AE70" s="1064"/>
      <c r="AF70" s="1064">
        <v>64</v>
      </c>
      <c r="AG70" s="1064"/>
      <c r="AH70" s="1064"/>
      <c r="AI70" s="1064"/>
      <c r="AJ70" s="1064"/>
      <c r="AK70" s="1064">
        <v>37</v>
      </c>
      <c r="AL70" s="1064"/>
      <c r="AM70" s="1064"/>
      <c r="AN70" s="1064"/>
      <c r="AO70" s="1064"/>
      <c r="AP70" s="1064">
        <v>1946</v>
      </c>
      <c r="AQ70" s="1064"/>
      <c r="AR70" s="1064"/>
      <c r="AS70" s="1064"/>
      <c r="AT70" s="1064"/>
      <c r="AU70" s="1064">
        <v>176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572</v>
      </c>
      <c r="C71" s="1068"/>
      <c r="D71" s="1068"/>
      <c r="E71" s="1068"/>
      <c r="F71" s="1068"/>
      <c r="G71" s="1068"/>
      <c r="H71" s="1068"/>
      <c r="I71" s="1068"/>
      <c r="J71" s="1068"/>
      <c r="K71" s="1068"/>
      <c r="L71" s="1068"/>
      <c r="M71" s="1068"/>
      <c r="N71" s="1068"/>
      <c r="O71" s="1068"/>
      <c r="P71" s="1069"/>
      <c r="Q71" s="1070">
        <v>95</v>
      </c>
      <c r="R71" s="1064"/>
      <c r="S71" s="1064"/>
      <c r="T71" s="1064"/>
      <c r="U71" s="1064"/>
      <c r="V71" s="1064">
        <v>85</v>
      </c>
      <c r="W71" s="1064"/>
      <c r="X71" s="1064"/>
      <c r="Y71" s="1064"/>
      <c r="Z71" s="1064"/>
      <c r="AA71" s="1064">
        <v>10</v>
      </c>
      <c r="AB71" s="1064"/>
      <c r="AC71" s="1064"/>
      <c r="AD71" s="1064"/>
      <c r="AE71" s="1064"/>
      <c r="AF71" s="1064">
        <v>10</v>
      </c>
      <c r="AG71" s="1064"/>
      <c r="AH71" s="1064"/>
      <c r="AI71" s="1064"/>
      <c r="AJ71" s="1064"/>
      <c r="AK71" s="1064" t="s">
        <v>580</v>
      </c>
      <c r="AL71" s="1064"/>
      <c r="AM71" s="1064"/>
      <c r="AN71" s="1064"/>
      <c r="AO71" s="1064"/>
      <c r="AP71" s="1064" t="s">
        <v>581</v>
      </c>
      <c r="AQ71" s="1064"/>
      <c r="AR71" s="1064"/>
      <c r="AS71" s="1064"/>
      <c r="AT71" s="1064"/>
      <c r="AU71" s="1064" t="s">
        <v>582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573</v>
      </c>
      <c r="C72" s="1068"/>
      <c r="D72" s="1068"/>
      <c r="E72" s="1068"/>
      <c r="F72" s="1068"/>
      <c r="G72" s="1068"/>
      <c r="H72" s="1068"/>
      <c r="I72" s="1068"/>
      <c r="J72" s="1068"/>
      <c r="K72" s="1068"/>
      <c r="L72" s="1068"/>
      <c r="M72" s="1068"/>
      <c r="N72" s="1068"/>
      <c r="O72" s="1068"/>
      <c r="P72" s="1069"/>
      <c r="Q72" s="1070">
        <v>244880</v>
      </c>
      <c r="R72" s="1064"/>
      <c r="S72" s="1064"/>
      <c r="T72" s="1064"/>
      <c r="U72" s="1064"/>
      <c r="V72" s="1064">
        <v>239644</v>
      </c>
      <c r="W72" s="1064"/>
      <c r="X72" s="1064"/>
      <c r="Y72" s="1064"/>
      <c r="Z72" s="1064"/>
      <c r="AA72" s="1064">
        <v>5236</v>
      </c>
      <c r="AB72" s="1064"/>
      <c r="AC72" s="1064"/>
      <c r="AD72" s="1064"/>
      <c r="AE72" s="1064"/>
      <c r="AF72" s="1064">
        <v>5236</v>
      </c>
      <c r="AG72" s="1064"/>
      <c r="AH72" s="1064"/>
      <c r="AI72" s="1064"/>
      <c r="AJ72" s="1064"/>
      <c r="AK72" s="1064">
        <v>1477</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388</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5868</v>
      </c>
      <c r="AG88" s="1052"/>
      <c r="AH88" s="1052"/>
      <c r="AI88" s="1052"/>
      <c r="AJ88" s="1052"/>
      <c r="AK88" s="1056"/>
      <c r="AL88" s="1056"/>
      <c r="AM88" s="1056"/>
      <c r="AN88" s="1056"/>
      <c r="AO88" s="1056"/>
      <c r="AP88" s="1052">
        <v>1946</v>
      </c>
      <c r="AQ88" s="1052"/>
      <c r="AR88" s="1052"/>
      <c r="AS88" s="1052"/>
      <c r="AT88" s="1052"/>
      <c r="AU88" s="1052">
        <v>176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588</v>
      </c>
      <c r="CX102" s="1044"/>
      <c r="CY102" s="1044"/>
      <c r="CZ102" s="1044"/>
      <c r="DA102" s="1045"/>
      <c r="DB102" s="1043" t="s">
        <v>588</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304</v>
      </c>
      <c r="AG109" s="987"/>
      <c r="AH109" s="987"/>
      <c r="AI109" s="987"/>
      <c r="AJ109" s="988"/>
      <c r="AK109" s="989" t="s">
        <v>303</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304</v>
      </c>
      <c r="BW109" s="987"/>
      <c r="BX109" s="987"/>
      <c r="BY109" s="987"/>
      <c r="BZ109" s="988"/>
      <c r="CA109" s="989" t="s">
        <v>303</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304</v>
      </c>
      <c r="DM109" s="987"/>
      <c r="DN109" s="987"/>
      <c r="DO109" s="987"/>
      <c r="DP109" s="988"/>
      <c r="DQ109" s="989" t="s">
        <v>303</v>
      </c>
      <c r="DR109" s="987"/>
      <c r="DS109" s="987"/>
      <c r="DT109" s="987"/>
      <c r="DU109" s="988"/>
      <c r="DV109" s="989" t="s">
        <v>427</v>
      </c>
      <c r="DW109" s="987"/>
      <c r="DX109" s="987"/>
      <c r="DY109" s="987"/>
      <c r="DZ109" s="1018"/>
    </row>
    <row r="110" spans="1:131" s="247" customFormat="1" ht="26.25" customHeight="1" x14ac:dyDescent="0.2">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408425</v>
      </c>
      <c r="AB110" s="980"/>
      <c r="AC110" s="980"/>
      <c r="AD110" s="980"/>
      <c r="AE110" s="981"/>
      <c r="AF110" s="982">
        <v>427099</v>
      </c>
      <c r="AG110" s="980"/>
      <c r="AH110" s="980"/>
      <c r="AI110" s="980"/>
      <c r="AJ110" s="981"/>
      <c r="AK110" s="982">
        <v>359735</v>
      </c>
      <c r="AL110" s="980"/>
      <c r="AM110" s="980"/>
      <c r="AN110" s="980"/>
      <c r="AO110" s="981"/>
      <c r="AP110" s="983">
        <v>12.3</v>
      </c>
      <c r="AQ110" s="984"/>
      <c r="AR110" s="984"/>
      <c r="AS110" s="984"/>
      <c r="AT110" s="985"/>
      <c r="AU110" s="1019" t="s">
        <v>72</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2722841</v>
      </c>
      <c r="BR110" s="927"/>
      <c r="BS110" s="927"/>
      <c r="BT110" s="927"/>
      <c r="BU110" s="927"/>
      <c r="BV110" s="927">
        <v>2515483</v>
      </c>
      <c r="BW110" s="927"/>
      <c r="BX110" s="927"/>
      <c r="BY110" s="927"/>
      <c r="BZ110" s="927"/>
      <c r="CA110" s="927">
        <v>2273541</v>
      </c>
      <c r="CB110" s="927"/>
      <c r="CC110" s="927"/>
      <c r="CD110" s="927"/>
      <c r="CE110" s="927"/>
      <c r="CF110" s="951">
        <v>77.7</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2">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v>75983</v>
      </c>
      <c r="BR111" s="899"/>
      <c r="BS111" s="899"/>
      <c r="BT111" s="899"/>
      <c r="BU111" s="899"/>
      <c r="BV111" s="899">
        <v>68090</v>
      </c>
      <c r="BW111" s="899"/>
      <c r="BX111" s="899"/>
      <c r="BY111" s="899"/>
      <c r="BZ111" s="899"/>
      <c r="CA111" s="899">
        <v>60065</v>
      </c>
      <c r="CB111" s="899"/>
      <c r="CC111" s="899"/>
      <c r="CD111" s="899"/>
      <c r="CE111" s="899"/>
      <c r="CF111" s="960">
        <v>2.1</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2">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3636030</v>
      </c>
      <c r="BR112" s="899"/>
      <c r="BS112" s="899"/>
      <c r="BT112" s="899"/>
      <c r="BU112" s="899"/>
      <c r="BV112" s="899">
        <v>3526215</v>
      </c>
      <c r="BW112" s="899"/>
      <c r="BX112" s="899"/>
      <c r="BY112" s="899"/>
      <c r="BZ112" s="899"/>
      <c r="CA112" s="899">
        <v>3436754</v>
      </c>
      <c r="CB112" s="899"/>
      <c r="CC112" s="899"/>
      <c r="CD112" s="899"/>
      <c r="CE112" s="899"/>
      <c r="CF112" s="960">
        <v>117.5</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2">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237531</v>
      </c>
      <c r="AB113" s="1008"/>
      <c r="AC113" s="1008"/>
      <c r="AD113" s="1008"/>
      <c r="AE113" s="1009"/>
      <c r="AF113" s="1010">
        <v>246340</v>
      </c>
      <c r="AG113" s="1008"/>
      <c r="AH113" s="1008"/>
      <c r="AI113" s="1008"/>
      <c r="AJ113" s="1009"/>
      <c r="AK113" s="1010">
        <v>257346</v>
      </c>
      <c r="AL113" s="1008"/>
      <c r="AM113" s="1008"/>
      <c r="AN113" s="1008"/>
      <c r="AO113" s="1009"/>
      <c r="AP113" s="1011">
        <v>8.8000000000000007</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220243</v>
      </c>
      <c r="BR113" s="899"/>
      <c r="BS113" s="899"/>
      <c r="BT113" s="899"/>
      <c r="BU113" s="899"/>
      <c r="BV113" s="899">
        <v>200871</v>
      </c>
      <c r="BW113" s="899"/>
      <c r="BX113" s="899"/>
      <c r="BY113" s="899"/>
      <c r="BZ113" s="899"/>
      <c r="CA113" s="899">
        <v>175763</v>
      </c>
      <c r="CB113" s="899"/>
      <c r="CC113" s="899"/>
      <c r="CD113" s="899"/>
      <c r="CE113" s="899"/>
      <c r="CF113" s="960">
        <v>6</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75983</v>
      </c>
      <c r="DH113" s="862"/>
      <c r="DI113" s="862"/>
      <c r="DJ113" s="862"/>
      <c r="DK113" s="863"/>
      <c r="DL113" s="864">
        <v>68090</v>
      </c>
      <c r="DM113" s="862"/>
      <c r="DN113" s="862"/>
      <c r="DO113" s="862"/>
      <c r="DP113" s="863"/>
      <c r="DQ113" s="864">
        <v>60065</v>
      </c>
      <c r="DR113" s="862"/>
      <c r="DS113" s="862"/>
      <c r="DT113" s="862"/>
      <c r="DU113" s="863"/>
      <c r="DV113" s="909">
        <v>2.1</v>
      </c>
      <c r="DW113" s="910"/>
      <c r="DX113" s="910"/>
      <c r="DY113" s="910"/>
      <c r="DZ113" s="911"/>
    </row>
    <row r="114" spans="1:130" s="247" customFormat="1" ht="26.25" customHeight="1" x14ac:dyDescent="0.2">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27506</v>
      </c>
      <c r="AB114" s="862"/>
      <c r="AC114" s="862"/>
      <c r="AD114" s="862"/>
      <c r="AE114" s="863"/>
      <c r="AF114" s="864">
        <v>32383</v>
      </c>
      <c r="AG114" s="862"/>
      <c r="AH114" s="862"/>
      <c r="AI114" s="862"/>
      <c r="AJ114" s="863"/>
      <c r="AK114" s="864">
        <v>31861</v>
      </c>
      <c r="AL114" s="862"/>
      <c r="AM114" s="862"/>
      <c r="AN114" s="862"/>
      <c r="AO114" s="863"/>
      <c r="AP114" s="909">
        <v>1.1000000000000001</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837837</v>
      </c>
      <c r="BR114" s="899"/>
      <c r="BS114" s="899"/>
      <c r="BT114" s="899"/>
      <c r="BU114" s="899"/>
      <c r="BV114" s="899">
        <v>866164</v>
      </c>
      <c r="BW114" s="899"/>
      <c r="BX114" s="899"/>
      <c r="BY114" s="899"/>
      <c r="BZ114" s="899"/>
      <c r="CA114" s="899">
        <v>797494</v>
      </c>
      <c r="CB114" s="899"/>
      <c r="CC114" s="899"/>
      <c r="CD114" s="899"/>
      <c r="CE114" s="899"/>
      <c r="CF114" s="960">
        <v>27.3</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2">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7763</v>
      </c>
      <c r="AB115" s="1008"/>
      <c r="AC115" s="1008"/>
      <c r="AD115" s="1008"/>
      <c r="AE115" s="1009"/>
      <c r="AF115" s="1010">
        <v>7893</v>
      </c>
      <c r="AG115" s="1008"/>
      <c r="AH115" s="1008"/>
      <c r="AI115" s="1008"/>
      <c r="AJ115" s="1009"/>
      <c r="AK115" s="1010">
        <v>8025</v>
      </c>
      <c r="AL115" s="1008"/>
      <c r="AM115" s="1008"/>
      <c r="AN115" s="1008"/>
      <c r="AO115" s="1009"/>
      <c r="AP115" s="1011">
        <v>0.3</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2">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681225</v>
      </c>
      <c r="AB117" s="994"/>
      <c r="AC117" s="994"/>
      <c r="AD117" s="994"/>
      <c r="AE117" s="995"/>
      <c r="AF117" s="996">
        <v>713715</v>
      </c>
      <c r="AG117" s="994"/>
      <c r="AH117" s="994"/>
      <c r="AI117" s="994"/>
      <c r="AJ117" s="995"/>
      <c r="AK117" s="996">
        <v>656967</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2">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304</v>
      </c>
      <c r="AG118" s="987"/>
      <c r="AH118" s="987"/>
      <c r="AI118" s="987"/>
      <c r="AJ118" s="988"/>
      <c r="AK118" s="989" t="s">
        <v>303</v>
      </c>
      <c r="AL118" s="987"/>
      <c r="AM118" s="987"/>
      <c r="AN118" s="987"/>
      <c r="AO118" s="988"/>
      <c r="AP118" s="990" t="s">
        <v>427</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2">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457</v>
      </c>
      <c r="BP119" s="963"/>
      <c r="BQ119" s="967">
        <v>7492934</v>
      </c>
      <c r="BR119" s="930"/>
      <c r="BS119" s="930"/>
      <c r="BT119" s="930"/>
      <c r="BU119" s="930"/>
      <c r="BV119" s="930">
        <v>7176823</v>
      </c>
      <c r="BW119" s="930"/>
      <c r="BX119" s="930"/>
      <c r="BY119" s="930"/>
      <c r="BZ119" s="930"/>
      <c r="CA119" s="930">
        <v>6743617</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2">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5314007</v>
      </c>
      <c r="BR120" s="927"/>
      <c r="BS120" s="927"/>
      <c r="BT120" s="927"/>
      <c r="BU120" s="927"/>
      <c r="BV120" s="927">
        <v>5417403</v>
      </c>
      <c r="BW120" s="927"/>
      <c r="BX120" s="927"/>
      <c r="BY120" s="927"/>
      <c r="BZ120" s="927"/>
      <c r="CA120" s="927">
        <v>5289077</v>
      </c>
      <c r="CB120" s="927"/>
      <c r="CC120" s="927"/>
      <c r="CD120" s="927"/>
      <c r="CE120" s="927"/>
      <c r="CF120" s="951">
        <v>180.8</v>
      </c>
      <c r="CG120" s="952"/>
      <c r="CH120" s="952"/>
      <c r="CI120" s="952"/>
      <c r="CJ120" s="952"/>
      <c r="CK120" s="953" t="s">
        <v>461</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2109205</v>
      </c>
      <c r="DH120" s="927"/>
      <c r="DI120" s="927"/>
      <c r="DJ120" s="927"/>
      <c r="DK120" s="927"/>
      <c r="DL120" s="927">
        <v>2071312</v>
      </c>
      <c r="DM120" s="927"/>
      <c r="DN120" s="927"/>
      <c r="DO120" s="927"/>
      <c r="DP120" s="927"/>
      <c r="DQ120" s="927">
        <v>2055376</v>
      </c>
      <c r="DR120" s="927"/>
      <c r="DS120" s="927"/>
      <c r="DT120" s="927"/>
      <c r="DU120" s="927"/>
      <c r="DV120" s="928">
        <v>70.3</v>
      </c>
      <c r="DW120" s="928"/>
      <c r="DX120" s="928"/>
      <c r="DY120" s="928"/>
      <c r="DZ120" s="929"/>
    </row>
    <row r="121" spans="1:130" s="247" customFormat="1" ht="26.25" customHeight="1" x14ac:dyDescent="0.2">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7763</v>
      </c>
      <c r="AB121" s="862"/>
      <c r="AC121" s="862"/>
      <c r="AD121" s="862"/>
      <c r="AE121" s="863"/>
      <c r="AF121" s="864">
        <v>7893</v>
      </c>
      <c r="AG121" s="862"/>
      <c r="AH121" s="862"/>
      <c r="AI121" s="862"/>
      <c r="AJ121" s="863"/>
      <c r="AK121" s="864">
        <v>8025</v>
      </c>
      <c r="AL121" s="862"/>
      <c r="AM121" s="862"/>
      <c r="AN121" s="862"/>
      <c r="AO121" s="863"/>
      <c r="AP121" s="909">
        <v>0.3</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32311</v>
      </c>
      <c r="BR121" s="899"/>
      <c r="BS121" s="899"/>
      <c r="BT121" s="899"/>
      <c r="BU121" s="899"/>
      <c r="BV121" s="899">
        <v>21924</v>
      </c>
      <c r="BW121" s="899"/>
      <c r="BX121" s="899"/>
      <c r="BY121" s="899"/>
      <c r="BZ121" s="899"/>
      <c r="CA121" s="899">
        <v>12900</v>
      </c>
      <c r="CB121" s="899"/>
      <c r="CC121" s="899"/>
      <c r="CD121" s="899"/>
      <c r="CE121" s="899"/>
      <c r="CF121" s="960">
        <v>0.4</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1523593</v>
      </c>
      <c r="DH121" s="899"/>
      <c r="DI121" s="899"/>
      <c r="DJ121" s="899"/>
      <c r="DK121" s="899"/>
      <c r="DL121" s="899">
        <v>1450933</v>
      </c>
      <c r="DM121" s="899"/>
      <c r="DN121" s="899"/>
      <c r="DO121" s="899"/>
      <c r="DP121" s="899"/>
      <c r="DQ121" s="899">
        <v>1377757</v>
      </c>
      <c r="DR121" s="899"/>
      <c r="DS121" s="899"/>
      <c r="DT121" s="899"/>
      <c r="DU121" s="899"/>
      <c r="DV121" s="876">
        <v>47.1</v>
      </c>
      <c r="DW121" s="876"/>
      <c r="DX121" s="876"/>
      <c r="DY121" s="876"/>
      <c r="DZ121" s="877"/>
    </row>
    <row r="122" spans="1:130" s="247" customFormat="1" ht="26.25" customHeight="1" x14ac:dyDescent="0.2">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4676736</v>
      </c>
      <c r="BR122" s="930"/>
      <c r="BS122" s="930"/>
      <c r="BT122" s="930"/>
      <c r="BU122" s="930"/>
      <c r="BV122" s="930">
        <v>4574692</v>
      </c>
      <c r="BW122" s="930"/>
      <c r="BX122" s="930"/>
      <c r="BY122" s="930"/>
      <c r="BZ122" s="930"/>
      <c r="CA122" s="930">
        <v>4453804</v>
      </c>
      <c r="CB122" s="930"/>
      <c r="CC122" s="930"/>
      <c r="CD122" s="930"/>
      <c r="CE122" s="930"/>
      <c r="CF122" s="931">
        <v>152.19999999999999</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v>3232</v>
      </c>
      <c r="DH122" s="899"/>
      <c r="DI122" s="899"/>
      <c r="DJ122" s="899"/>
      <c r="DK122" s="899"/>
      <c r="DL122" s="899">
        <v>3970</v>
      </c>
      <c r="DM122" s="899"/>
      <c r="DN122" s="899"/>
      <c r="DO122" s="899"/>
      <c r="DP122" s="899"/>
      <c r="DQ122" s="899">
        <v>3621</v>
      </c>
      <c r="DR122" s="899"/>
      <c r="DS122" s="899"/>
      <c r="DT122" s="899"/>
      <c r="DU122" s="899"/>
      <c r="DV122" s="876">
        <v>0.1</v>
      </c>
      <c r="DW122" s="876"/>
      <c r="DX122" s="876"/>
      <c r="DY122" s="876"/>
      <c r="DZ122" s="877"/>
    </row>
    <row r="123" spans="1:130" s="247" customFormat="1" ht="26.25" customHeight="1" x14ac:dyDescent="0.2">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465</v>
      </c>
      <c r="BP123" s="963"/>
      <c r="BQ123" s="917">
        <v>10023054</v>
      </c>
      <c r="BR123" s="918"/>
      <c r="BS123" s="918"/>
      <c r="BT123" s="918"/>
      <c r="BU123" s="918"/>
      <c r="BV123" s="918">
        <v>10014019</v>
      </c>
      <c r="BW123" s="918"/>
      <c r="BX123" s="918"/>
      <c r="BY123" s="918"/>
      <c r="BZ123" s="918"/>
      <c r="CA123" s="918">
        <v>9755781</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5">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2">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5">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2">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5">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10720</v>
      </c>
      <c r="AB128" s="883"/>
      <c r="AC128" s="883"/>
      <c r="AD128" s="883"/>
      <c r="AE128" s="884"/>
      <c r="AF128" s="885">
        <v>9292</v>
      </c>
      <c r="AG128" s="883"/>
      <c r="AH128" s="883"/>
      <c r="AI128" s="883"/>
      <c r="AJ128" s="884"/>
      <c r="AK128" s="885">
        <v>9589</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3236776</v>
      </c>
      <c r="AB129" s="862"/>
      <c r="AC129" s="862"/>
      <c r="AD129" s="862"/>
      <c r="AE129" s="863"/>
      <c r="AF129" s="864">
        <v>3282462</v>
      </c>
      <c r="AG129" s="862"/>
      <c r="AH129" s="862"/>
      <c r="AI129" s="862"/>
      <c r="AJ129" s="863"/>
      <c r="AK129" s="864">
        <v>3309380</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378634</v>
      </c>
      <c r="AB130" s="862"/>
      <c r="AC130" s="862"/>
      <c r="AD130" s="862"/>
      <c r="AE130" s="863"/>
      <c r="AF130" s="864">
        <v>386463</v>
      </c>
      <c r="AG130" s="862"/>
      <c r="AH130" s="862"/>
      <c r="AI130" s="862"/>
      <c r="AJ130" s="863"/>
      <c r="AK130" s="864">
        <v>383820</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10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2858142</v>
      </c>
      <c r="AB131" s="845"/>
      <c r="AC131" s="845"/>
      <c r="AD131" s="845"/>
      <c r="AE131" s="846"/>
      <c r="AF131" s="847">
        <v>2895999</v>
      </c>
      <c r="AG131" s="845"/>
      <c r="AH131" s="845"/>
      <c r="AI131" s="845"/>
      <c r="AJ131" s="846"/>
      <c r="AK131" s="847">
        <v>2925560</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10.21191389</v>
      </c>
      <c r="AB132" s="825"/>
      <c r="AC132" s="825"/>
      <c r="AD132" s="825"/>
      <c r="AE132" s="826"/>
      <c r="AF132" s="827">
        <v>10.979285559999999</v>
      </c>
      <c r="AG132" s="825"/>
      <c r="AH132" s="825"/>
      <c r="AI132" s="825"/>
      <c r="AJ132" s="826"/>
      <c r="AK132" s="827">
        <v>9.0088051520000008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9</v>
      </c>
      <c r="AB133" s="804"/>
      <c r="AC133" s="804"/>
      <c r="AD133" s="804"/>
      <c r="AE133" s="805"/>
      <c r="AF133" s="803">
        <v>10</v>
      </c>
      <c r="AG133" s="804"/>
      <c r="AH133" s="804"/>
      <c r="AI133" s="804"/>
      <c r="AJ133" s="805"/>
      <c r="AK133" s="803">
        <v>10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Y27xtOJ9DORvv0GGnurJHYwGrhILi8z+8JYxEu1pENnvb0qzoPqrBBs4kR3HPx9F1Xl0nV/3L2qZ5u7TDP2tTA==" saltValue="nJGiFuvKAeiPm7PPiM+b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FR15AXp/P21uqp23BtWjtxsmfJ8unDU4jorxktM5CwNs0G3VnSgOeQQmpExoaGsBaFPXKTJN7uaXi0ymM/0Ww==" saltValue="glDp9oE9+T8oISG0++mf0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nINddWNrWv6RAKIIKI8op8gzC+vkfpfjSlM8Wz2lPKNduXaNQC1jGIihf3uaKmOjaA9YB+ZUaxz+tsw3/eoYg==" saltValue="owCwZ4F0yM+H+l5mZkfg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494</v>
      </c>
      <c r="AP7" s="304"/>
      <c r="AQ7" s="305" t="s">
        <v>495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496</v>
      </c>
      <c r="AQ8" s="311" t="s">
        <v>497</v>
      </c>
      <c r="AR8" s="312" t="s">
        <v>498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499</v>
      </c>
      <c r="AL9" s="1231"/>
      <c r="AM9" s="1231"/>
      <c r="AN9" s="1232"/>
      <c r="AO9" s="313">
        <v>695766</v>
      </c>
      <c r="AP9" s="313">
        <v>47408</v>
      </c>
      <c r="AQ9" s="314">
        <v>92300</v>
      </c>
      <c r="AR9" s="315">
        <v>-48.6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500</v>
      </c>
      <c r="AL10" s="1231"/>
      <c r="AM10" s="1231"/>
      <c r="AN10" s="1232"/>
      <c r="AO10" s="316">
        <v>83833</v>
      </c>
      <c r="AP10" s="316">
        <v>5712</v>
      </c>
      <c r="AQ10" s="317">
        <v>10627</v>
      </c>
      <c r="AR10" s="318">
        <v>-46.3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501</v>
      </c>
      <c r="AL11" s="1231"/>
      <c r="AM11" s="1231"/>
      <c r="AN11" s="1232"/>
      <c r="AO11" s="316">
        <v>175223</v>
      </c>
      <c r="AP11" s="316">
        <v>11939</v>
      </c>
      <c r="AQ11" s="317">
        <v>14044</v>
      </c>
      <c r="AR11" s="318">
        <v>-15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502</v>
      </c>
      <c r="AL12" s="1231"/>
      <c r="AM12" s="1231"/>
      <c r="AN12" s="1232"/>
      <c r="AO12" s="316" t="s">
        <v>503</v>
      </c>
      <c r="AP12" s="316" t="s">
        <v>503</v>
      </c>
      <c r="AQ12" s="317">
        <v>859</v>
      </c>
      <c r="AR12" s="318" t="s">
        <v>503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504</v>
      </c>
      <c r="AL13" s="1231"/>
      <c r="AM13" s="1231"/>
      <c r="AN13" s="1232"/>
      <c r="AO13" s="316" t="s">
        <v>503</v>
      </c>
      <c r="AP13" s="316" t="s">
        <v>503</v>
      </c>
      <c r="AQ13" s="317">
        <v>30</v>
      </c>
      <c r="AR13" s="318" t="s">
        <v>503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505</v>
      </c>
      <c r="AL14" s="1231"/>
      <c r="AM14" s="1231"/>
      <c r="AN14" s="1232"/>
      <c r="AO14" s="316">
        <v>63762</v>
      </c>
      <c r="AP14" s="316">
        <v>4345</v>
      </c>
      <c r="AQ14" s="317">
        <v>4161</v>
      </c>
      <c r="AR14" s="318">
        <v>4.4000000000000004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506</v>
      </c>
      <c r="AL15" s="1231"/>
      <c r="AM15" s="1231"/>
      <c r="AN15" s="1232"/>
      <c r="AO15" s="316">
        <v>33893</v>
      </c>
      <c r="AP15" s="316">
        <v>2309</v>
      </c>
      <c r="AQ15" s="317">
        <v>2030</v>
      </c>
      <c r="AR15" s="318">
        <v>13.7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507</v>
      </c>
      <c r="AL16" s="1234"/>
      <c r="AM16" s="1234"/>
      <c r="AN16" s="1235"/>
      <c r="AO16" s="316">
        <v>-46303</v>
      </c>
      <c r="AP16" s="316">
        <v>-3155</v>
      </c>
      <c r="AQ16" s="317">
        <v>-8642</v>
      </c>
      <c r="AR16" s="318">
        <v>-63.5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1006174</v>
      </c>
      <c r="AP17" s="316">
        <v>68559</v>
      </c>
      <c r="AQ17" s="317">
        <v>115409</v>
      </c>
      <c r="AR17" s="318">
        <v>-40.6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512</v>
      </c>
      <c r="AL21" s="1228"/>
      <c r="AM21" s="1228"/>
      <c r="AN21" s="1229"/>
      <c r="AO21" s="328">
        <v>5.93</v>
      </c>
      <c r="AP21" s="329">
        <v>10.59</v>
      </c>
      <c r="AQ21" s="330">
        <v>-4.66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513</v>
      </c>
      <c r="AL22" s="1228"/>
      <c r="AM22" s="1228"/>
      <c r="AN22" s="1229"/>
      <c r="AO22" s="333">
        <v>96.1</v>
      </c>
      <c r="AP22" s="334">
        <v>96.7</v>
      </c>
      <c r="AQ22" s="335">
        <v>-0.6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494</v>
      </c>
      <c r="AP30" s="304"/>
      <c r="AQ30" s="305" t="s">
        <v>495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496</v>
      </c>
      <c r="AQ31" s="311" t="s">
        <v>497</v>
      </c>
      <c r="AR31" s="312" t="s">
        <v>498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517</v>
      </c>
      <c r="AL32" s="1219"/>
      <c r="AM32" s="1219"/>
      <c r="AN32" s="1220"/>
      <c r="AO32" s="343">
        <v>359735</v>
      </c>
      <c r="AP32" s="343">
        <v>24512</v>
      </c>
      <c r="AQ32" s="344">
        <v>54047</v>
      </c>
      <c r="AR32" s="345">
        <v>-54.6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518</v>
      </c>
      <c r="AL33" s="1219"/>
      <c r="AM33" s="1219"/>
      <c r="AN33" s="1220"/>
      <c r="AO33" s="343" t="s">
        <v>503</v>
      </c>
      <c r="AP33" s="343" t="s">
        <v>503</v>
      </c>
      <c r="AQ33" s="344" t="s">
        <v>503</v>
      </c>
      <c r="AR33" s="345" t="s">
        <v>503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519</v>
      </c>
      <c r="AL34" s="1219"/>
      <c r="AM34" s="1219"/>
      <c r="AN34" s="1220"/>
      <c r="AO34" s="343" t="s">
        <v>503</v>
      </c>
      <c r="AP34" s="343" t="s">
        <v>503</v>
      </c>
      <c r="AQ34" s="344" t="s">
        <v>503</v>
      </c>
      <c r="AR34" s="345" t="s">
        <v>503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520</v>
      </c>
      <c r="AL35" s="1219"/>
      <c r="AM35" s="1219"/>
      <c r="AN35" s="1220"/>
      <c r="AO35" s="343">
        <v>257346</v>
      </c>
      <c r="AP35" s="343">
        <v>17535</v>
      </c>
      <c r="AQ35" s="344">
        <v>14654</v>
      </c>
      <c r="AR35" s="345">
        <v>19.7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521</v>
      </c>
      <c r="AL36" s="1219"/>
      <c r="AM36" s="1219"/>
      <c r="AN36" s="1220"/>
      <c r="AO36" s="343">
        <v>31861</v>
      </c>
      <c r="AP36" s="343">
        <v>2171</v>
      </c>
      <c r="AQ36" s="344">
        <v>3772</v>
      </c>
      <c r="AR36" s="345">
        <v>-42.4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522</v>
      </c>
      <c r="AL37" s="1219"/>
      <c r="AM37" s="1219"/>
      <c r="AN37" s="1220"/>
      <c r="AO37" s="343">
        <v>8025</v>
      </c>
      <c r="AP37" s="343">
        <v>547</v>
      </c>
      <c r="AQ37" s="344">
        <v>740</v>
      </c>
      <c r="AR37" s="345">
        <v>-26.1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523</v>
      </c>
      <c r="AL38" s="1222"/>
      <c r="AM38" s="1222"/>
      <c r="AN38" s="1223"/>
      <c r="AO38" s="346" t="s">
        <v>503</v>
      </c>
      <c r="AP38" s="346" t="s">
        <v>503</v>
      </c>
      <c r="AQ38" s="347">
        <v>12</v>
      </c>
      <c r="AR38" s="335" t="s">
        <v>503</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524</v>
      </c>
      <c r="AL39" s="1222"/>
      <c r="AM39" s="1222"/>
      <c r="AN39" s="1223"/>
      <c r="AO39" s="343">
        <v>-9589</v>
      </c>
      <c r="AP39" s="343">
        <v>-653</v>
      </c>
      <c r="AQ39" s="344">
        <v>-2627</v>
      </c>
      <c r="AR39" s="345">
        <v>-75.099999999999994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525</v>
      </c>
      <c r="AL40" s="1219"/>
      <c r="AM40" s="1219"/>
      <c r="AN40" s="1220"/>
      <c r="AO40" s="343">
        <v>-383820</v>
      </c>
      <c r="AP40" s="343">
        <v>-26153</v>
      </c>
      <c r="AQ40" s="344">
        <v>-48398</v>
      </c>
      <c r="AR40" s="345">
        <v>-46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263558</v>
      </c>
      <c r="AP41" s="343">
        <v>17958</v>
      </c>
      <c r="AQ41" s="344">
        <v>22201</v>
      </c>
      <c r="AR41" s="345">
        <v>-19.100000000000001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494</v>
      </c>
      <c r="AN49" s="1213" t="s">
        <v>529</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530</v>
      </c>
      <c r="AO50" s="360" t="s">
        <v>531</v>
      </c>
      <c r="AP50" s="361" t="s">
        <v>532</v>
      </c>
      <c r="AQ50" s="362" t="s">
        <v>533</v>
      </c>
      <c r="AR50" s="363" t="s">
        <v>534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1018271</v>
      </c>
      <c r="AN51" s="365">
        <v>69280</v>
      </c>
      <c r="AO51" s="366">
        <v>-17.100000000000001</v>
      </c>
      <c r="AP51" s="367">
        <v>75972</v>
      </c>
      <c r="AQ51" s="368">
        <v>-17.3</v>
      </c>
      <c r="AR51" s="369">
        <v>0.2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444327</v>
      </c>
      <c r="AN52" s="373">
        <v>30230</v>
      </c>
      <c r="AO52" s="374">
        <v>-51</v>
      </c>
      <c r="AP52" s="375">
        <v>40712</v>
      </c>
      <c r="AQ52" s="376">
        <v>-25.2</v>
      </c>
      <c r="AR52" s="377">
        <v>-25.8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684486</v>
      </c>
      <c r="AN53" s="365">
        <v>46675</v>
      </c>
      <c r="AO53" s="366">
        <v>-32.6</v>
      </c>
      <c r="AP53" s="367">
        <v>79466</v>
      </c>
      <c r="AQ53" s="368">
        <v>4.5999999999999996</v>
      </c>
      <c r="AR53" s="369">
        <v>-37.200000000000003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438769</v>
      </c>
      <c r="AN54" s="373">
        <v>29919</v>
      </c>
      <c r="AO54" s="374">
        <v>-1</v>
      </c>
      <c r="AP54" s="375">
        <v>44645</v>
      </c>
      <c r="AQ54" s="376">
        <v>9.6999999999999993</v>
      </c>
      <c r="AR54" s="377">
        <v>-10.7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689445</v>
      </c>
      <c r="AN55" s="365">
        <v>46701</v>
      </c>
      <c r="AO55" s="366">
        <v>0.1</v>
      </c>
      <c r="AP55" s="367">
        <v>90072</v>
      </c>
      <c r="AQ55" s="368">
        <v>13.3</v>
      </c>
      <c r="AR55" s="369">
        <v>-13.2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460445</v>
      </c>
      <c r="AN56" s="373">
        <v>31189</v>
      </c>
      <c r="AO56" s="374">
        <v>4.2</v>
      </c>
      <c r="AP56" s="375">
        <v>46083</v>
      </c>
      <c r="AQ56" s="376">
        <v>3.2</v>
      </c>
      <c r="AR56" s="377">
        <v>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571085</v>
      </c>
      <c r="AN57" s="365">
        <v>38754</v>
      </c>
      <c r="AO57" s="366">
        <v>-17</v>
      </c>
      <c r="AP57" s="367">
        <v>88328</v>
      </c>
      <c r="AQ57" s="368">
        <v>-1.9</v>
      </c>
      <c r="AR57" s="369">
        <v>-15.1</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430939</v>
      </c>
      <c r="AN58" s="373">
        <v>29244</v>
      </c>
      <c r="AO58" s="374">
        <v>-6.2</v>
      </c>
      <c r="AP58" s="375">
        <v>49013</v>
      </c>
      <c r="AQ58" s="376">
        <v>6.4</v>
      </c>
      <c r="AR58" s="377">
        <v>-12.6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463984</v>
      </c>
      <c r="AN59" s="365">
        <v>31615</v>
      </c>
      <c r="AO59" s="366">
        <v>-18.399999999999999</v>
      </c>
      <c r="AP59" s="367">
        <v>103390</v>
      </c>
      <c r="AQ59" s="368">
        <v>17.100000000000001</v>
      </c>
      <c r="AR59" s="369">
        <v>-35.5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359078</v>
      </c>
      <c r="AN60" s="373">
        <v>24467</v>
      </c>
      <c r="AO60" s="374">
        <v>-16.3</v>
      </c>
      <c r="AP60" s="375">
        <v>51269</v>
      </c>
      <c r="AQ60" s="376">
        <v>4.5999999999999996</v>
      </c>
      <c r="AR60" s="377">
        <v>-20.9</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685454</v>
      </c>
      <c r="AN61" s="380">
        <v>46605</v>
      </c>
      <c r="AO61" s="381">
        <v>-17</v>
      </c>
      <c r="AP61" s="382">
        <v>87446</v>
      </c>
      <c r="AQ61" s="383">
        <v>3.2</v>
      </c>
      <c r="AR61" s="369">
        <v>-20.2</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426712</v>
      </c>
      <c r="AN62" s="373">
        <v>29010</v>
      </c>
      <c r="AO62" s="374">
        <v>-14.1</v>
      </c>
      <c r="AP62" s="375">
        <v>46344</v>
      </c>
      <c r="AQ62" s="376">
        <v>-0.3</v>
      </c>
      <c r="AR62" s="377">
        <v>-13.8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tNFHB0evT5J4wLlKA6SM0mzmpGt42/d15W1uqO+VX9dzy6vC4Ispv7iN3VpoZZyKI1oZrsSbyouko15rBIllrA==" saltValue="kyGrlcfqsbPPRmosNsF3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543</v>
      </c>
    </row>
    <row r="120" spans="125:125" ht="13.5" hidden="1" customHeight="1" x14ac:dyDescent="0.2"/>
    <row r="121" spans="125:125" ht="13.5" hidden="1" customHeight="1" x14ac:dyDescent="0.2">
      <c r="DU121" s="291"/>
    </row>
  </sheetData>
  <sheetProtection algorithmName="SHA-512" hashValue="K+oTgOYBAjuZZreHchh7z2ERnm9fbI2wxSXcHyfJTB0IRtjfRFg0KT9rbReIThlqkHiY82QfoY2MrZtSl37hjg==" saltValue="vww7nrkaNkhT+5G7ivg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544</v>
      </c>
    </row>
  </sheetData>
  <sheetProtection algorithmName="SHA-512" hashValue="Tgko3OLSivPoBRw0xBlXcGPINz4+R+u20oS9aTgivy0pqwC0Fa3LHCU7YSydr2+c3jQRxDys5nIspA+hd+XT4A==" saltValue="TAXL/G7gtwm7gzzO7hA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4" zoomScaleSheetLayoutView="100" workbookViewId="0">
      <selection activeCell="L45" sqref="L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236" t="s">
        <v>3</v>
      </c>
      <c r="D47" s="1236"/>
      <c r="E47" s="1237"/>
      <c r="F47" s="11">
        <v>68.73</v>
      </c>
      <c r="G47" s="12">
        <v>73.45</v>
      </c>
      <c r="H47" s="12">
        <v>73.599999999999994</v>
      </c>
      <c r="I47" s="12">
        <v>69.569999999999993</v>
      </c>
      <c r="J47" s="13">
        <v>66.040000000000006</v>
      </c>
    </row>
    <row r="48" spans="2:10" ht="57.75" customHeight="1" x14ac:dyDescent="0.2">
      <c r="B48" s="14"/>
      <c r="C48" s="1238" t="s">
        <v>4</v>
      </c>
      <c r="D48" s="1238"/>
      <c r="E48" s="1239"/>
      <c r="F48" s="15">
        <v>5.85</v>
      </c>
      <c r="G48" s="16">
        <v>6.02</v>
      </c>
      <c r="H48" s="16">
        <v>1.86</v>
      </c>
      <c r="I48" s="16">
        <v>4.55</v>
      </c>
      <c r="J48" s="17">
        <v>7.69</v>
      </c>
    </row>
    <row r="49" spans="2:10" ht="57.75" customHeight="1" thickBot="1" x14ac:dyDescent="0.25">
      <c r="B49" s="18"/>
      <c r="C49" s="1240" t="s">
        <v>5</v>
      </c>
      <c r="D49" s="1240"/>
      <c r="E49" s="1241"/>
      <c r="F49" s="19">
        <v>3.73</v>
      </c>
      <c r="G49" s="20">
        <v>5.13</v>
      </c>
      <c r="H49" s="20" t="s">
        <v>550</v>
      </c>
      <c r="I49" s="20" t="s">
        <v>551</v>
      </c>
      <c r="J49" s="21">
        <v>2.4900000000000002</v>
      </c>
    </row>
    <row r="50" spans="2:10" ht="13.5" customHeight="1" x14ac:dyDescent="0.2"/>
  </sheetData>
  <sheetProtection algorithmName="SHA-512" hashValue="bYXi9BduIETGEJrb1ATv+fPObFQuBSoVfrKnEGbYcAjwT5qAaAdlpOqK2A1OdNt/9psUAQieuk/hfbkrC+KFFQ==" saltValue="739X7HryMnBPIJuiIBrn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2021-12-09T05:56:01Z</cp:lastPrinted>
  <dcterms:created xsi:type="dcterms:W3CDTF">2021-02-05T01:36:17Z</dcterms:created>
  <dcterms:modified xsi:type="dcterms:W3CDTF">2021-12-09T05:58:03Z</dcterms:modified>
  <cp:category/>
</cp:coreProperties>
</file>