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10.1.36.23\財政係\03・決算統計\R02\55_財政状況資料集\210910財政状況資料集の作成(2回目)\03_市町村回答\"/>
    </mc:Choice>
  </mc:AlternateContent>
  <xr:revisionPtr revIDLastSave="0" documentId="13_ncr:1_{C3D9E014-5931-4836-A660-56597697B7D3}" xr6:coauthVersionLast="36" xr6:coauthVersionMax="36" xr10:uidLastSave="{00000000-0000-0000-0000-000000000000}"/>
  <bookViews>
    <workbookView xWindow="0" yWindow="0" windowWidth="19200" windowHeight="5820" tabRatio="695" firstSheet="13"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CO36" i="10"/>
  <c r="AM36" i="10"/>
  <c r="C36" i="10"/>
  <c r="CO35" i="10"/>
  <c r="AM35" i="10"/>
  <c r="C35" i="10"/>
  <c r="CO34" i="10"/>
  <c r="BW34" i="10"/>
  <c r="BW35" i="10"/>
  <c r="BW36" i="10"/>
  <c r="BW37" i="10"/>
  <c r="BW38" i="10"/>
  <c r="BW39" i="10"/>
  <c r="BW40" i="10"/>
  <c r="BW41" i="10"/>
  <c r="BW42" i="10"/>
  <c r="C34" i="10"/>
  <c r="U34" i="10"/>
  <c r="U35" i="10"/>
  <c r="U36" i="10"/>
  <c r="U37" i="10"/>
  <c r="U38"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c r="BE34" i="10"/>
  <c r="BE35" i="10"/>
  <c r="BE36" i="10"/>
</calcChain>
</file>

<file path=xl/sharedStrings.xml><?xml version="1.0" encoding="utf-8"?>
<sst xmlns="http://schemas.openxmlformats.org/spreadsheetml/2006/main" count="1127" uniqueCount="618">
  <si>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</si>
  <si>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</si>
  <si>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</si>
  <si>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</si>
  <si>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</si>
  <si>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</si>
  <si>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</si>
  <si>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</si>
  <si>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</si>
  <si>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</si>
  <si>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</si>
  <si>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</si>
  <si>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</si>
  <si>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</si>
  <si>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</si>
  <si>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</si>
  <si>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</si>
  <si>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</si>
  <si>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</si>
  <si>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</si>
  <si>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</si>
  <si>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</si>
  <si>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</si>
  <si>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</si>
  <si>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</si>
  <si>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</si>
  <si>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</si>
  <si>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</si>
  <si>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</si>
  <si>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</si>
  <si>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</si>
  <si>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</si>
  <si>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</si>
  <si>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</si>
  <si>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</si>
  <si>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</si>
  <si>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</si>
  <si>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</si>
  <si>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</si>
  <si>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</si>
  <si>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</si>
  <si>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</si>
  <si>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</si>
  <si>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</si>
  <si>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</si>
  <si>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</si>
  <si>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</si>
  <si>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</si>
  <si>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</si>
  <si>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</si>
  <si>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</si>
  <si>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</si>
  <si>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</si>
  <si>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</si>
  <si>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</si>
  <si>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</si>
  <si>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</si>
  <si>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</si>
  <si>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</si>
  <si>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</si>
  <si>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</si>
  <si>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</si>
  <si>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</si>
  <si>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</si>
  <si>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</si>
  <si>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</si>
  <si>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</si>
  <si>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</si>
  <si>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</si>
  <si>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</si>
  <si>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</si>
  <si>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</si>
  <si>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</si>
  <si>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</si>
  <si>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</si>
  <si>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</si>
  <si>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</si>
  <si>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</si>
  <si>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</si>
  <si>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</si>
  <si>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</si>
  <si>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</si>
  <si>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</si>
  <si>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</si>
  <si>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</si>
  <si>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</si>
  <si>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</si>
  <si>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</si>
  <si>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</si>
  <si>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</si>
  <si>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</si>
  <si>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</si>
  <si>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</si>
  <si>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</si>
  <si>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</si>
  <si>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</si>
  <si>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</si>
  <si>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嬬恋村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</si>
  <si>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</si>
  <si>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</si>
  <si>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</si>
  <si>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</si>
  <si>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</si>
  <si>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</si>
  <si>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</si>
  <si>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</si>
  <si>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</si>
  <si>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</si>
  <si>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</si>
  <si>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</si>
  <si>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</si>
  <si>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</si>
  <si>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</si>
  <si>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</si>
  <si>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</si>
  <si>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</si>
  <si>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</si>
  <si>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</si>
  <si>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</si>
  <si>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</si>
  <si>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</si>
  <si>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</si>
  <si>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</si>
  <si>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</si>
  <si>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</si>
  <si>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</si>
  <si>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</si>
  <si>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</si>
  <si>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</si>
  <si>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</si>
  <si>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</si>
  <si>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</si>
  <si>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</si>
  <si>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</si>
  <si>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</si>
  <si>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</si>
  <si>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</si>
  <si>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</si>
  <si>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</si>
  <si>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</si>
  <si>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</si>
  <si>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</si>
  <si>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</si>
  <si>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</si>
  <si>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</si>
  <si>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</si>
  <si>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</si>
  <si>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</si>
  <si>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</si>
  <si>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</si>
  <si>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</si>
  <si>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</si>
  <si>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</si>
  <si>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</si>
  <si>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</si>
  <si>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</si>
  <si>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</si>
  <si>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</si>
  <si>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</si>
  <si>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</si>
  <si>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</si>
  <si>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</si>
  <si>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</si>
  <si>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</si>
  <si>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</si>
  <si>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</si>
  <si>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</si>
  <si>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</si>
  <si>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</si>
  <si>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</si>
  <si>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</si>
  <si>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</si>
  <si>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</si>
  <si>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</si>
  <si>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</si>
  <si>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</si>
  <si>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</si>
  <si>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</si>
  <si>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</si>
  <si>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</si>
  <si>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</si>
  <si>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</si>
  <si>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</si>
  <si>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</si>
  <si>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</si>
  <si>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</si>
  <si>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</si>
  <si>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</si>
  <si>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</si>
  <si>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</si>
  <si>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</si>
  <si>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</si>
  <si>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</si>
  <si>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</si>
  <si>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</si>
  <si>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</si>
  <si>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</si>
  <si>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</si>
  <si>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</si>
  <si>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</si>
  <si>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</si>
  <si>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</si>
  <si>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</si>
  <si>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</si>
  <si>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</si>
  <si>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</si>
  <si>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</si>
  <si>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</si>
  <si>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</si>
  <si>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</si>
  <si>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</si>
  <si>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</si>
  <si>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</si>
  <si>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</si>
  <si>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</si>
  <si>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群馬県嬬恋村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</si>
  <si>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</si>
  <si>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</si>
  <si>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</si>
  <si>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</si>
  <si>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</si>
  <si>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</si>
  <si>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</si>
  <si>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</si>
  <si>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</si>
  <si>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</si>
  <si>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</si>
  <si>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</si>
  <si>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</si>
  <si>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</si>
  <si>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</si>
  <si>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</si>
  <si>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</si>
  <si>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</si>
  <si>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</si>
  <si>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</si>
  <si>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</si>
  <si>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</si>
  <si>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</si>
  <si>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</si>
  <si>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</si>
  <si>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</si>
  <si>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</si>
  <si>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</si>
  <si>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</si>
  <si>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</si>
  <si>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</si>
  <si>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</si>
  <si>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</si>
  <si>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</si>
  <si>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</si>
  <si>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</si>
  <si>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</si>
  <si>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</si>
  <si>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</si>
  <si>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</si>
  <si>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</si>
  <si>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</si>
  <si>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</si>
  <si>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</si>
  <si>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</si>
  <si>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</si>
  <si>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</si>
  <si>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</si>
  <si>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</si>
  <si>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</si>
  <si>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</si>
  <si>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</si>
  <si>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</si>
  <si>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</si>
  <si>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</si>
  <si>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</si>
  <si>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</si>
  <si>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</si>
  <si>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</si>
  <si>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</si>
  <si>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</si>
  <si>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</si>
  <si>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</si>
  <si>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</si>
  <si>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</si>
  <si>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</si>
  <si>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</si>
  <si>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</si>
  <si>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</si>
  <si>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</si>
  <si>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</si>
  <si>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</si>
  <si>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</si>
  <si>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</si>
  <si>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</si>
  <si>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</si>
  <si>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</si>
  <si>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</si>
  <si>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</si>
  <si>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</si>
  <si>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</si>
  <si>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</si>
  <si>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</si>
  <si>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</si>
  <si>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</si>
  <si>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</si>
  <si>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</si>
  <si>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</si>
  <si>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</si>
  <si>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</si>
  <si>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</si>
  <si>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</si>
  <si>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</si>
  <si>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</si>
  <si>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</si>
  <si>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</si>
  <si>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</si>
  <si>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</si>
  <si>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</si>
  <si>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</si>
  <si>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</si>
  <si>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</si>
  <si>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</si>
  <si>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</si>
  <si>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</si>
  <si>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</si>
  <si>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</si>
  <si>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</si>
  <si>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</si>
  <si>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</si>
  <si>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</si>
  <si>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</si>
  <si>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</si>
  <si>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</si>
  <si>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</si>
  <si>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</si>
  <si>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</si>
  <si>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</si>
  <si>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</si>
  <si>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</si>
  <si>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</si>
  <si>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</si>
  <si>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</si>
  <si>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</si>
  <si>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</si>
  <si>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</si>
  <si>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</si>
  <si>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</si>
  <si>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</si>
  <si>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</si>
  <si>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</si>
  <si>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</si>
  <si>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</si>
  <si>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</si>
  <si>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</si>
  <si>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</si>
  <si>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</si>
  <si>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</si>
  <si>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</si>
  <si>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</si>
  <si>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</si>
  <si>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</si>
  <si>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</si>
  <si>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</si>
  <si>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</si>
  <si>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</si>
  <si>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</si>
  <si>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</si>
  <si>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</si>
  <si>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</si>
  <si>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</si>
  <si>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</si>
  <si>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</si>
  <si>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群馬県嬬恋村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</si>
  <si>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</si>
  <si>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</si>
  <si>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</si>
  <si>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</si>
  <si>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</si>
  <si>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</si>
  <si>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</si>
  <si>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</si>
  <si>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</si>
  <si>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</si>
  <si>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</si>
  <si>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</si>
  <si>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</si>
  <si>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</si>
  <si>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</si>
  <si>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</si>
  <si>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</si>
  <si>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</si>
  <si>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</si>
  <si>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</si>
  <si>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</si>
  <si>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</si>
  <si>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</si>
  <si>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</si>
  <si>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</si>
  <si>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</si>
  <si>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</si>
  <si>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</si>
  <si>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</si>
  <si>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</si>
  <si>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</si>
  <si>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</si>
  <si>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</si>
  <si>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</si>
  <si>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</si>
  <si>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介護保険特別会計（介護事業勘定）</t>
    <phoneticPr fontId="5"/>
  </si>
  <si>
    <t>介護保険特別会計（介護サービス勘定）</t>
    <phoneticPr fontId="5"/>
  </si>
  <si>
    <t>-</t>
    <phoneticPr fontId="5"/>
  </si>
  <si>
    <t>後期高齢者医療特別会計</t>
    <phoneticPr fontId="5"/>
  </si>
  <si>
    <t>上水道事業会計</t>
    <phoneticPr fontId="5"/>
  </si>
  <si>
    <t>法適用企業</t>
    <phoneticPr fontId="5"/>
  </si>
  <si>
    <t>簡易水道事業特別会計</t>
    <phoneticPr fontId="5"/>
  </si>
  <si>
    <t>法非適用企業</t>
    <phoneticPr fontId="5"/>
  </si>
  <si>
    <t>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</si>
  <si>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</si>
  <si>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</si>
  <si>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</si>
  <si>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</si>
  <si>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</si>
  <si>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</si>
  <si>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</si>
  <si>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</si>
  <si>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</si>
  <si>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</si>
  <si>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</si>
  <si>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</si>
  <si>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</si>
  <si>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</si>
  <si>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</si>
  <si>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</si>
  <si>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</si>
  <si>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</si>
  <si>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</si>
  <si>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</si>
  <si>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</si>
  <si>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</si>
  <si>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</si>
  <si>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</si>
  <si>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</si>
  <si>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</si>
  <si>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</si>
  <si>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</si>
  <si>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</si>
  <si>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</si>
  <si>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</si>
  <si>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</si>
  <si>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</si>
  <si>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</si>
  <si>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</si>
  <si>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</si>
  <si>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</si>
  <si>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</si>
  <si>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</si>
  <si>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</si>
  <si>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</si>
  <si>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</si>
  <si>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</si>
  <si>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</si>
  <si>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</si>
  <si>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</si>
  <si>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</si>
  <si>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</si>
  <si>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</si>
  <si>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</si>
  <si>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</si>
  <si>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</si>
  <si>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</si>
  <si>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</si>
  <si>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</si>
  <si>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</si>
  <si>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</si>
  <si>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</si>
  <si>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</si>
  <si>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</si>
  <si>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</si>
  <si>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</si>
  <si>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</si>
  <si>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</si>
  <si>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</si>
  <si>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農業集落排水事業特別会計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</si>
  <si>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</si>
  <si>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</si>
  <si>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簡易水道事業特別会計</t>
    <phoneticPr fontId="5"/>
  </si>
  <si>
    <t>(Ｆ)</t>
    <phoneticPr fontId="5"/>
  </si>
  <si>
    <t>介護保険特別会計（介護サービス勘定）</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</si>
  <si>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</si>
  <si>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</si>
  <si>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</si>
  <si>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</si>
  <si>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</si>
  <si>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</si>
  <si>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</si>
  <si>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</si>
  <si>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</si>
  <si>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</si>
  <si>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</si>
  <si>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</si>
  <si>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</si>
  <si>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</si>
  <si>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</si>
  <si>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</si>
  <si>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</si>
  <si>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</si>
  <si>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</si>
  <si>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</si>
  <si>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</si>
  <si>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</si>
  <si>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</si>
  <si>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</si>
  <si>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</si>
  <si>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</si>
  <si>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</si>
  <si>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</si>
  <si>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</si>
  <si>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</si>
  <si>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</si>
  <si>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</si>
  <si>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</si>
  <si>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</si>
  <si>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</si>
  <si>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</si>
  <si>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</si>
  <si>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</si>
  <si>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</si>
  <si>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</si>
  <si>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</si>
  <si>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</si>
  <si>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</si>
  <si>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</si>
  <si>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</si>
  <si>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</si>
  <si>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</si>
  <si>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</si>
  <si>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</si>
  <si>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</si>
  <si>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</si>
  <si>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</si>
  <si>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</si>
  <si>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</si>
  <si>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</si>
  <si>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</si>
  <si>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</si>
  <si>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</si>
  <si>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</si>
  <si>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</si>
  <si>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</si>
  <si>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</si>
  <si>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</si>
  <si>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</si>
  <si>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</si>
  <si>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</si>
  <si>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</si>
  <si>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</si>
  <si>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</si>
  <si>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</si>
  <si>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</si>
  <si>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</si>
  <si>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</si>
  <si>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</si>
  <si>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</si>
  <si>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</si>
  <si>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</si>
  <si>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</si>
  <si>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</si>
  <si>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</si>
  <si>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</si>
  <si>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</si>
  <si>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</si>
  <si>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</si>
  <si>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</si>
  <si>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</si>
  <si>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23.57</t>
  </si>
  <si>
    <t>▲ 6.43</t>
  </si>
  <si>
    <t>上水道事業会計</t>
  </si>
  <si>
    <t>一般会計</t>
  </si>
  <si>
    <t>介護保険特別会計（介護事業勘定）</t>
  </si>
  <si>
    <t>国民健康保険特別会計（事業勘定）</t>
  </si>
  <si>
    <t>簡易水道事業特別会計</t>
  </si>
  <si>
    <t>農業集落排水事業特別会計</t>
  </si>
  <si>
    <t>公共下水道事業特別会計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</si>
  <si>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</si>
  <si>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</si>
  <si>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</si>
  <si>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</si>
  <si>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</si>
  <si>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</si>
  <si>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</si>
  <si>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</si>
  <si>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</si>
  <si>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吾妻広域町村圏振興整備組合（一般会計）</t>
  </si>
  <si>
    <t>吾妻広域町村圏振興整備組合（病院事業）</t>
  </si>
  <si>
    <t>西吾妻衛生施設組合</t>
  </si>
  <si>
    <t>西吾妻環境衛生施設組合</t>
  </si>
  <si>
    <t>群馬県後期高齢者医療広域連合（一般会計）</t>
  </si>
  <si>
    <t>群馬県後期高齢者医療広域連合（事業会計）</t>
  </si>
  <si>
    <t>群馬県市町村総合事務組合</t>
  </si>
  <si>
    <t>群馬県市町村会館管理組合</t>
  </si>
  <si>
    <t>西吾妻福祉病院組合</t>
  </si>
  <si>
    <t>　　　　－</t>
  </si>
  <si>
    <t>-</t>
    <phoneticPr fontId="2"/>
  </si>
  <si>
    <t>－</t>
    <phoneticPr fontId="2"/>
  </si>
  <si>
    <t>振興開発基金</t>
    <rPh sb="0" eb="2">
      <t>シンコウ</t>
    </rPh>
    <rPh sb="2" eb="4">
      <t>カイハツ</t>
    </rPh>
    <rPh sb="4" eb="6">
      <t>キキン</t>
    </rPh>
    <phoneticPr fontId="19"/>
  </si>
  <si>
    <t>文化会館建設基金</t>
    <phoneticPr fontId="19"/>
  </si>
  <si>
    <t>愛する嬬恋基金</t>
    <phoneticPr fontId="19"/>
  </si>
  <si>
    <t>福祉基金</t>
    <phoneticPr fontId="19"/>
  </si>
  <si>
    <t>文化振興基金</t>
    <phoneticPr fontId="19"/>
  </si>
  <si>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</si>
  <si>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</si>
  <si>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</si>
  <si>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</si>
  <si>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</si>
  <si>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</si>
  <si>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</si>
  <si>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</si>
  <si>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</si>
  <si>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</si>
  <si>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将来負担比率は平成28年度より算定されていないが、有形固定資産減価償却率を類似団体内平均値と比較すると1.5ポイント高くなっている事から計画的に整備を進める必要がある。</t>
    <rPh sb="0" eb="2">
      <t>ショウライ</t>
    </rPh>
    <rPh sb="2" eb="4">
      <t>フタン</t>
    </rPh>
    <rPh sb="4" eb="6">
      <t>ヒリツ</t>
    </rPh>
    <rPh sb="7" eb="9">
      <t>ヘイセイ</t>
    </rPh>
    <rPh sb="11" eb="13">
      <t>ネンド</t>
    </rPh>
    <rPh sb="15" eb="17">
      <t>サンテイ</t>
    </rPh>
    <rPh sb="25" eb="27">
      <t>ユウケイ</t>
    </rPh>
    <rPh sb="27" eb="29">
      <t>コテイ</t>
    </rPh>
    <rPh sb="29" eb="31">
      <t>シサン</t>
    </rPh>
    <rPh sb="31" eb="33">
      <t>ゲンカ</t>
    </rPh>
    <rPh sb="33" eb="35">
      <t>ショウキャク</t>
    </rPh>
    <rPh sb="35" eb="36">
      <t>リツ</t>
    </rPh>
    <rPh sb="37" eb="39">
      <t>ルイジ</t>
    </rPh>
    <rPh sb="39" eb="41">
      <t>ダンタイ</t>
    </rPh>
    <rPh sb="41" eb="42">
      <t>ナイ</t>
    </rPh>
    <rPh sb="42" eb="45">
      <t>ヘイキンチ</t>
    </rPh>
    <rPh sb="46" eb="48">
      <t>ヒカク</t>
    </rPh>
    <rPh sb="58" eb="59">
      <t>タカ</t>
    </rPh>
    <rPh sb="65" eb="66">
      <t>コト</t>
    </rPh>
    <rPh sb="68" eb="71">
      <t>ケイカクテキ</t>
    </rPh>
    <rPh sb="72" eb="74">
      <t>セイビ</t>
    </rPh>
    <rPh sb="75" eb="76">
      <t>スス</t>
    </rPh>
    <rPh sb="78" eb="80">
      <t>ヒツヨウ</t>
    </rPh>
    <phoneticPr fontId="5"/>
  </si>
  <si>
    <t>将来負担比率は、将来負担額を充当可能財源等が上回っているため平成28年度より算出されていない。実質公債費比率は平成28年度までは減少傾向だったが平成29年度からやや増加となっている。小学校統合による校舎建設等に対する起債の償還の影響がある。今後は、災害復旧や耐震性の低い施設の更新等が見込まれ財政負担が増加する可能性があるが、自主財源の確保を行うと共に、起債については償還とのバランスや交付税措置率等を考慮し、村の財政に与える影響を最低限に抑えるよう努める。</t>
    <rPh sb="8" eb="10">
      <t>ショウライ</t>
    </rPh>
    <rPh sb="10" eb="12">
      <t>フタン</t>
    </rPh>
    <rPh sb="12" eb="13">
      <t>ガク</t>
    </rPh>
    <rPh sb="14" eb="16">
      <t>ジュウトウ</t>
    </rPh>
    <rPh sb="16" eb="18">
      <t>カノウ</t>
    </rPh>
    <rPh sb="18" eb="20">
      <t>ザイゲン</t>
    </rPh>
    <rPh sb="20" eb="21">
      <t>トウ</t>
    </rPh>
    <rPh sb="22" eb="24">
      <t>ウワマワ</t>
    </rPh>
    <rPh sb="103" eb="104">
      <t>トウ</t>
    </rPh>
    <rPh sb="108" eb="110">
      <t>キサイ</t>
    </rPh>
    <rPh sb="120" eb="122">
      <t>コンゴ</t>
    </rPh>
    <rPh sb="124" eb="126">
      <t>サイガイ</t>
    </rPh>
    <rPh sb="126" eb="128">
      <t>フッキュウ</t>
    </rPh>
    <rPh sb="129" eb="131">
      <t>タイシン</t>
    </rPh>
    <rPh sb="131" eb="132">
      <t>セイ</t>
    </rPh>
    <rPh sb="133" eb="134">
      <t>ヒク</t>
    </rPh>
    <rPh sb="135" eb="137">
      <t>シセツ</t>
    </rPh>
    <rPh sb="138" eb="140">
      <t>コウシン</t>
    </rPh>
    <rPh sb="140" eb="141">
      <t>トウ</t>
    </rPh>
    <rPh sb="142" eb="144">
      <t>ミコ</t>
    </rPh>
    <rPh sb="146" eb="148">
      <t>ザイセイ</t>
    </rPh>
    <rPh sb="148" eb="150">
      <t>フタン</t>
    </rPh>
    <rPh sb="151" eb="153">
      <t>ゾウカ</t>
    </rPh>
    <rPh sb="155" eb="158">
      <t>カノウセイ</t>
    </rPh>
    <rPh sb="174" eb="175">
      <t>トモ</t>
    </rPh>
    <rPh sb="177" eb="179">
      <t>キサイ</t>
    </rPh>
    <rPh sb="193" eb="196">
      <t>コウフゼイ</t>
    </rPh>
    <rPh sb="196" eb="198">
      <t>ソチ</t>
    </rPh>
    <rPh sb="198" eb="199">
      <t>リツ</t>
    </rPh>
    <rPh sb="199" eb="200">
      <t>トウ</t>
    </rPh>
    <rPh sb="201" eb="203">
      <t>コウリョ</t>
    </rPh>
    <rPh sb="205" eb="206">
      <t>ムラ</t>
    </rPh>
    <rPh sb="207" eb="209">
      <t>ザイセイ</t>
    </rPh>
    <rPh sb="210" eb="211">
      <t>アタ</t>
    </rPh>
    <rPh sb="213" eb="215">
      <t>エイキョウ</t>
    </rPh>
    <rPh sb="220" eb="221">
      <t>オサ</t>
    </rPh>
    <rPh sb="225" eb="226">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</si>
</sst>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Fill="1" applyBorder="1" applyAlignment="1" applyProtection="1">
      <alignment horizontal="left" vertical="top" wrapText="1"/>
      <protection locked="0"/>
    </xf>
    <xf numFmtId="0" fontId="1" fillId="0" borderId="12" xfId="16" applyFont="1" applyFill="1" applyBorder="1" applyAlignment="1" applyProtection="1">
      <alignment horizontal="left" vertical="top" wrapText="1"/>
      <protection locked="0"/>
    </xf>
    <xf numFmtId="0" fontId="1" fillId="0" borderId="48" xfId="16" applyFont="1" applyFill="1" applyBorder="1" applyAlignment="1" applyProtection="1">
      <alignment horizontal="left" vertical="top" wrapText="1"/>
      <protection locked="0"/>
    </xf>
    <xf numFmtId="0" fontId="1" fillId="0" borderId="64" xfId="16" applyFont="1" applyFill="1" applyBorder="1" applyAlignment="1" applyProtection="1">
      <alignment horizontal="left" vertical="top" wrapText="1"/>
      <protection locked="0"/>
    </xf>
    <xf numFmtId="0" fontId="1" fillId="0" borderId="0" xfId="16" applyFont="1" applyFill="1" applyAlignment="1" applyProtection="1">
      <alignment horizontal="left" vertical="top" wrapText="1"/>
      <protection locked="0"/>
    </xf>
    <xf numFmtId="0" fontId="1" fillId="0" borderId="38" xfId="16" applyFont="1" applyFill="1" applyBorder="1" applyAlignment="1" applyProtection="1">
      <alignment horizontal="left" vertical="top" wrapText="1"/>
      <protection locked="0"/>
    </xf>
    <xf numFmtId="0" fontId="1" fillId="0" borderId="37" xfId="16" applyFont="1" applyFill="1" applyBorder="1" applyAlignment="1" applyProtection="1">
      <alignment horizontal="left" vertical="top" wrapText="1"/>
      <protection locked="0"/>
    </xf>
    <xf numFmtId="0" fontId="1" fillId="0" borderId="54" xfId="16" applyFont="1" applyFill="1" applyBorder="1" applyAlignment="1" applyProtection="1">
      <alignment horizontal="left" vertical="top" wrapText="1"/>
      <protection locked="0"/>
    </xf>
    <xf numFmtId="0" fontId="1" fillId="0" borderId="40" xfId="16" applyFont="1" applyFill="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753F2AE4-1C01-4124-9D31-6A339386E2A6}"/>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162193</c:v>
                </c:pt>
                <c:pt idx="1">
                  <c:v>168868</c:v>
                </c:pt>
                <c:pt idx="2">
                  <c:v>202870</c:v>
                </c:pt>
                <c:pt idx="3">
                  <c:v>167497</c:v>
                </c:pt>
                <c:pt idx="4">
                  <c:v>190274</c:v>
                </c:pt>
              </c:numCache>
            </c:numRef>
          </c:val>
          <c:smooth val="0"/>
          <c:extLst>
            <c:ext xmlns:c16="http://schemas.microsoft.com/office/drawing/2014/chart" uri="{C3380CC4-5D6E-409C-BE32-E72D297353CC}">
              <c16:uniqueId val="{00000000-F745-420E-BD04-EA46DA1EF18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91118</c:v>
                </c:pt>
                <c:pt idx="1">
                  <c:v>99029</c:v>
                </c:pt>
                <c:pt idx="2">
                  <c:v>181914</c:v>
                </c:pt>
                <c:pt idx="3">
                  <c:v>262198</c:v>
                </c:pt>
                <c:pt idx="4">
                  <c:v>163845</c:v>
                </c:pt>
              </c:numCache>
            </c:numRef>
          </c:val>
          <c:smooth val="0"/>
          <c:extLst>
            <c:ext xmlns:c16="http://schemas.microsoft.com/office/drawing/2014/chart" uri="{C3380CC4-5D6E-409C-BE32-E72D297353CC}">
              <c16:uniqueId val="{00000001-F745-420E-BD04-EA46DA1EF18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16.510000000000002</c:v>
                </c:pt>
                <c:pt idx="1">
                  <c:v>12.01</c:v>
                </c:pt>
                <c:pt idx="2">
                  <c:v>6.78</c:v>
                </c:pt>
                <c:pt idx="3">
                  <c:v>8.5399999999999991</c:v>
                </c:pt>
                <c:pt idx="4">
                  <c:v>9.8699999999999992</c:v>
                </c:pt>
              </c:numCache>
            </c:numRef>
          </c:val>
          <c:extLst>
            <c:ext xmlns:c16="http://schemas.microsoft.com/office/drawing/2014/chart" uri="{C3380CC4-5D6E-409C-BE32-E72D297353CC}">
              <c16:uniqueId val="{00000000-6A68-43C6-9DF2-EE1DE7E59E5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51.75</c:v>
                </c:pt>
                <c:pt idx="1">
                  <c:v>60.59</c:v>
                </c:pt>
                <c:pt idx="2">
                  <c:v>42.81</c:v>
                </c:pt>
                <c:pt idx="3">
                  <c:v>35</c:v>
                </c:pt>
                <c:pt idx="4">
                  <c:v>39.9</c:v>
                </c:pt>
              </c:numCache>
            </c:numRef>
          </c:val>
          <c:extLst>
            <c:ext xmlns:c16="http://schemas.microsoft.com/office/drawing/2014/chart" uri="{C3380CC4-5D6E-409C-BE32-E72D297353CC}">
              <c16:uniqueId val="{00000001-6A68-43C6-9DF2-EE1DE7E59E5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13.13</c:v>
                </c:pt>
                <c:pt idx="1">
                  <c:v>2.99</c:v>
                </c:pt>
                <c:pt idx="2">
                  <c:v>-23.57</c:v>
                </c:pt>
                <c:pt idx="3">
                  <c:v>-6.43</c:v>
                </c:pt>
                <c:pt idx="4">
                  <c:v>5.55</c:v>
                </c:pt>
              </c:numCache>
            </c:numRef>
          </c:val>
          <c:smooth val="0"/>
          <c:extLst>
            <c:ext xmlns:c16="http://schemas.microsoft.com/office/drawing/2014/chart" uri="{C3380CC4-5D6E-409C-BE32-E72D297353CC}">
              <c16:uniqueId val="{00000002-6A68-43C6-9DF2-EE1DE7E59E5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0.09</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7028-4437-81CC-77319E65C7F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028-4437-81CC-77319E65C7F8}"/>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7028-4437-81CC-77319E65C7F8}"/>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0.2</c:v>
                </c:pt>
                <c:pt idx="2">
                  <c:v>#N/A</c:v>
                </c:pt>
                <c:pt idx="3">
                  <c:v>0.14000000000000001</c:v>
                </c:pt>
                <c:pt idx="4">
                  <c:v>#N/A</c:v>
                </c:pt>
                <c:pt idx="5">
                  <c:v>0.11</c:v>
                </c:pt>
                <c:pt idx="6">
                  <c:v>#N/A</c:v>
                </c:pt>
                <c:pt idx="7">
                  <c:v>0.16</c:v>
                </c:pt>
                <c:pt idx="8">
                  <c:v>#N/A</c:v>
                </c:pt>
                <c:pt idx="9">
                  <c:v>0.16</c:v>
                </c:pt>
              </c:numCache>
            </c:numRef>
          </c:val>
          <c:extLst>
            <c:ext xmlns:c16="http://schemas.microsoft.com/office/drawing/2014/chart" uri="{C3380CC4-5D6E-409C-BE32-E72D297353CC}">
              <c16:uniqueId val="{00000003-7028-4437-81CC-77319E65C7F8}"/>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0.18</c:v>
                </c:pt>
                <c:pt idx="2">
                  <c:v>#N/A</c:v>
                </c:pt>
                <c:pt idx="3">
                  <c:v>0.15</c:v>
                </c:pt>
                <c:pt idx="4">
                  <c:v>#N/A</c:v>
                </c:pt>
                <c:pt idx="5">
                  <c:v>0.16</c:v>
                </c:pt>
                <c:pt idx="6">
                  <c:v>#N/A</c:v>
                </c:pt>
                <c:pt idx="7">
                  <c:v>0.16</c:v>
                </c:pt>
                <c:pt idx="8">
                  <c:v>#N/A</c:v>
                </c:pt>
                <c:pt idx="9">
                  <c:v>0.21</c:v>
                </c:pt>
              </c:numCache>
            </c:numRef>
          </c:val>
          <c:extLst>
            <c:ext xmlns:c16="http://schemas.microsoft.com/office/drawing/2014/chart" uri="{C3380CC4-5D6E-409C-BE32-E72D297353CC}">
              <c16:uniqueId val="{00000004-7028-4437-81CC-77319E65C7F8}"/>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0.28999999999999998</c:v>
                </c:pt>
                <c:pt idx="2">
                  <c:v>#N/A</c:v>
                </c:pt>
                <c:pt idx="3">
                  <c:v>0.09</c:v>
                </c:pt>
                <c:pt idx="4">
                  <c:v>#N/A</c:v>
                </c:pt>
                <c:pt idx="5">
                  <c:v>0.42</c:v>
                </c:pt>
                <c:pt idx="6">
                  <c:v>#N/A</c:v>
                </c:pt>
                <c:pt idx="7">
                  <c:v>0.37</c:v>
                </c:pt>
                <c:pt idx="8">
                  <c:v>#N/A</c:v>
                </c:pt>
                <c:pt idx="9">
                  <c:v>0.46</c:v>
                </c:pt>
              </c:numCache>
            </c:numRef>
          </c:val>
          <c:extLst>
            <c:ext xmlns:c16="http://schemas.microsoft.com/office/drawing/2014/chart" uri="{C3380CC4-5D6E-409C-BE32-E72D297353CC}">
              <c16:uniqueId val="{00000005-7028-4437-81CC-77319E65C7F8}"/>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2.1800000000000002</c:v>
                </c:pt>
                <c:pt idx="2">
                  <c:v>#N/A</c:v>
                </c:pt>
                <c:pt idx="3">
                  <c:v>3.7</c:v>
                </c:pt>
                <c:pt idx="4">
                  <c:v>#N/A</c:v>
                </c:pt>
                <c:pt idx="5">
                  <c:v>3.64</c:v>
                </c:pt>
                <c:pt idx="6">
                  <c:v>#N/A</c:v>
                </c:pt>
                <c:pt idx="7">
                  <c:v>1.9</c:v>
                </c:pt>
                <c:pt idx="8">
                  <c:v>#N/A</c:v>
                </c:pt>
                <c:pt idx="9">
                  <c:v>1.18</c:v>
                </c:pt>
              </c:numCache>
            </c:numRef>
          </c:val>
          <c:extLst>
            <c:ext xmlns:c16="http://schemas.microsoft.com/office/drawing/2014/chart" uri="{C3380CC4-5D6E-409C-BE32-E72D297353CC}">
              <c16:uniqueId val="{00000006-7028-4437-81CC-77319E65C7F8}"/>
            </c:ext>
          </c:extLst>
        </c:ser>
        <c:ser>
          <c:idx val="7"/>
          <c:order val="7"/>
          <c:tx>
            <c:strRef>
              <c:f>データシート!$A$34</c:f>
              <c:strCache>
                <c:ptCount val="1"/>
                <c:pt idx="0">
                  <c:v>介護保険特別会計（介護事業勘定）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1.86</c:v>
                </c:pt>
                <c:pt idx="2">
                  <c:v>#N/A</c:v>
                </c:pt>
                <c:pt idx="3">
                  <c:v>2.4</c:v>
                </c:pt>
                <c:pt idx="4">
                  <c:v>#N/A</c:v>
                </c:pt>
                <c:pt idx="5">
                  <c:v>2.35</c:v>
                </c:pt>
                <c:pt idx="6">
                  <c:v>#N/A</c:v>
                </c:pt>
                <c:pt idx="7">
                  <c:v>2.69</c:v>
                </c:pt>
                <c:pt idx="8">
                  <c:v>#N/A</c:v>
                </c:pt>
                <c:pt idx="9">
                  <c:v>3.21</c:v>
                </c:pt>
              </c:numCache>
            </c:numRef>
          </c:val>
          <c:extLst>
            <c:ext xmlns:c16="http://schemas.microsoft.com/office/drawing/2014/chart" uri="{C3380CC4-5D6E-409C-BE32-E72D297353CC}">
              <c16:uniqueId val="{00000007-7028-4437-81CC-77319E65C7F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16.510000000000002</c:v>
                </c:pt>
                <c:pt idx="2">
                  <c:v>#N/A</c:v>
                </c:pt>
                <c:pt idx="3">
                  <c:v>12.01</c:v>
                </c:pt>
                <c:pt idx="4">
                  <c:v>#N/A</c:v>
                </c:pt>
                <c:pt idx="5">
                  <c:v>6.78</c:v>
                </c:pt>
                <c:pt idx="6">
                  <c:v>#N/A</c:v>
                </c:pt>
                <c:pt idx="7">
                  <c:v>8.5399999999999991</c:v>
                </c:pt>
                <c:pt idx="8">
                  <c:v>#N/A</c:v>
                </c:pt>
                <c:pt idx="9">
                  <c:v>9.8699999999999992</c:v>
                </c:pt>
              </c:numCache>
            </c:numRef>
          </c:val>
          <c:extLst>
            <c:ext xmlns:c16="http://schemas.microsoft.com/office/drawing/2014/chart" uri="{C3380CC4-5D6E-409C-BE32-E72D297353CC}">
              <c16:uniqueId val="{00000008-7028-4437-81CC-77319E65C7F8}"/>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9.82</c:v>
                </c:pt>
                <c:pt idx="2">
                  <c:v>#N/A</c:v>
                </c:pt>
                <c:pt idx="3">
                  <c:v>11.06</c:v>
                </c:pt>
                <c:pt idx="4">
                  <c:v>#N/A</c:v>
                </c:pt>
                <c:pt idx="5">
                  <c:v>12.23</c:v>
                </c:pt>
                <c:pt idx="6">
                  <c:v>#N/A</c:v>
                </c:pt>
                <c:pt idx="7">
                  <c:v>13.04</c:v>
                </c:pt>
                <c:pt idx="8">
                  <c:v>#N/A</c:v>
                </c:pt>
                <c:pt idx="9">
                  <c:v>13.66</c:v>
                </c:pt>
              </c:numCache>
            </c:numRef>
          </c:val>
          <c:extLst>
            <c:ext xmlns:c16="http://schemas.microsoft.com/office/drawing/2014/chart" uri="{C3380CC4-5D6E-409C-BE32-E72D297353CC}">
              <c16:uniqueId val="{00000009-7028-4437-81CC-77319E65C7F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712</c:v>
                </c:pt>
                <c:pt idx="5">
                  <c:v>718</c:v>
                </c:pt>
                <c:pt idx="8">
                  <c:v>709</c:v>
                </c:pt>
                <c:pt idx="11">
                  <c:v>740</c:v>
                </c:pt>
                <c:pt idx="14">
                  <c:v>719</c:v>
                </c:pt>
              </c:numCache>
            </c:numRef>
          </c:val>
          <c:extLst>
            <c:ext xmlns:c16="http://schemas.microsoft.com/office/drawing/2014/chart" uri="{C3380CC4-5D6E-409C-BE32-E72D297353CC}">
              <c16:uniqueId val="{00000000-58FA-4A7B-92C1-CCC50A0006B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8FA-4A7B-92C1-CCC50A0006B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c:v>
                </c:pt>
                <c:pt idx="3">
                  <c:v>3</c:v>
                </c:pt>
                <c:pt idx="6">
                  <c:v>2</c:v>
                </c:pt>
                <c:pt idx="9">
                  <c:v>2</c:v>
                </c:pt>
                <c:pt idx="12">
                  <c:v>3</c:v>
                </c:pt>
              </c:numCache>
            </c:numRef>
          </c:val>
          <c:extLst>
            <c:ext xmlns:c16="http://schemas.microsoft.com/office/drawing/2014/chart" uri="{C3380CC4-5D6E-409C-BE32-E72D297353CC}">
              <c16:uniqueId val="{00000002-58FA-4A7B-92C1-CCC50A0006B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62</c:v>
                </c:pt>
                <c:pt idx="3">
                  <c:v>62</c:v>
                </c:pt>
                <c:pt idx="6">
                  <c:v>73</c:v>
                </c:pt>
                <c:pt idx="9">
                  <c:v>74</c:v>
                </c:pt>
                <c:pt idx="12">
                  <c:v>70</c:v>
                </c:pt>
              </c:numCache>
            </c:numRef>
          </c:val>
          <c:extLst>
            <c:ext xmlns:c16="http://schemas.microsoft.com/office/drawing/2014/chart" uri="{C3380CC4-5D6E-409C-BE32-E72D297353CC}">
              <c16:uniqueId val="{00000003-58FA-4A7B-92C1-CCC50A0006B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360</c:v>
                </c:pt>
                <c:pt idx="3">
                  <c:v>359</c:v>
                </c:pt>
                <c:pt idx="6">
                  <c:v>369</c:v>
                </c:pt>
                <c:pt idx="9">
                  <c:v>357</c:v>
                </c:pt>
                <c:pt idx="12">
                  <c:v>355</c:v>
                </c:pt>
              </c:numCache>
            </c:numRef>
          </c:val>
          <c:extLst>
            <c:ext xmlns:c16="http://schemas.microsoft.com/office/drawing/2014/chart" uri="{C3380CC4-5D6E-409C-BE32-E72D297353CC}">
              <c16:uniqueId val="{00000004-58FA-4A7B-92C1-CCC50A0006B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8FA-4A7B-92C1-CCC50A0006B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8FA-4A7B-92C1-CCC50A0006B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589</c:v>
                </c:pt>
                <c:pt idx="3">
                  <c:v>592</c:v>
                </c:pt>
                <c:pt idx="6">
                  <c:v>574</c:v>
                </c:pt>
                <c:pt idx="9">
                  <c:v>639</c:v>
                </c:pt>
                <c:pt idx="12">
                  <c:v>618</c:v>
                </c:pt>
              </c:numCache>
            </c:numRef>
          </c:val>
          <c:extLst>
            <c:ext xmlns:c16="http://schemas.microsoft.com/office/drawing/2014/chart" uri="{C3380CC4-5D6E-409C-BE32-E72D297353CC}">
              <c16:uniqueId val="{00000007-58FA-4A7B-92C1-CCC50A0006B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303</c:v>
                </c:pt>
                <c:pt idx="2">
                  <c:v>#N/A</c:v>
                </c:pt>
                <c:pt idx="3">
                  <c:v>#N/A</c:v>
                </c:pt>
                <c:pt idx="4">
                  <c:v>298</c:v>
                </c:pt>
                <c:pt idx="5">
                  <c:v>#N/A</c:v>
                </c:pt>
                <c:pt idx="6">
                  <c:v>#N/A</c:v>
                </c:pt>
                <c:pt idx="7">
                  <c:v>309</c:v>
                </c:pt>
                <c:pt idx="8">
                  <c:v>#N/A</c:v>
                </c:pt>
                <c:pt idx="9">
                  <c:v>#N/A</c:v>
                </c:pt>
                <c:pt idx="10">
                  <c:v>332</c:v>
                </c:pt>
                <c:pt idx="11">
                  <c:v>#N/A</c:v>
                </c:pt>
                <c:pt idx="12">
                  <c:v>#N/A</c:v>
                </c:pt>
                <c:pt idx="13">
                  <c:v>327</c:v>
                </c:pt>
                <c:pt idx="14">
                  <c:v>#N/A</c:v>
                </c:pt>
              </c:numCache>
            </c:numRef>
          </c:val>
          <c:smooth val="0"/>
          <c:extLst>
            <c:ext xmlns:c16="http://schemas.microsoft.com/office/drawing/2014/chart" uri="{C3380CC4-5D6E-409C-BE32-E72D297353CC}">
              <c16:uniqueId val="{00000008-58FA-4A7B-92C1-CCC50A0006B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6903</c:v>
                </c:pt>
                <c:pt idx="5">
                  <c:v>6763</c:v>
                </c:pt>
                <c:pt idx="8">
                  <c:v>6279</c:v>
                </c:pt>
                <c:pt idx="11">
                  <c:v>6749</c:v>
                </c:pt>
                <c:pt idx="14">
                  <c:v>6522</c:v>
                </c:pt>
              </c:numCache>
            </c:numRef>
          </c:val>
          <c:extLst>
            <c:ext xmlns:c16="http://schemas.microsoft.com/office/drawing/2014/chart" uri="{C3380CC4-5D6E-409C-BE32-E72D297353CC}">
              <c16:uniqueId val="{00000000-FBD1-46B1-91D5-68D90ADC519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FBD1-46B1-91D5-68D90ADC519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3333</c:v>
                </c:pt>
                <c:pt idx="5">
                  <c:v>4157</c:v>
                </c:pt>
                <c:pt idx="8">
                  <c:v>4139</c:v>
                </c:pt>
                <c:pt idx="11">
                  <c:v>3954</c:v>
                </c:pt>
                <c:pt idx="14">
                  <c:v>4319</c:v>
                </c:pt>
              </c:numCache>
            </c:numRef>
          </c:val>
          <c:extLst>
            <c:ext xmlns:c16="http://schemas.microsoft.com/office/drawing/2014/chart" uri="{C3380CC4-5D6E-409C-BE32-E72D297353CC}">
              <c16:uniqueId val="{00000002-FBD1-46B1-91D5-68D90ADC519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BD1-46B1-91D5-68D90ADC519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BD1-46B1-91D5-68D90ADC519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19</c:v>
                </c:pt>
                <c:pt idx="3">
                  <c:v>6</c:v>
                </c:pt>
                <c:pt idx="6">
                  <c:v>0</c:v>
                </c:pt>
                <c:pt idx="9">
                  <c:v>3</c:v>
                </c:pt>
                <c:pt idx="12">
                  <c:v>0</c:v>
                </c:pt>
              </c:numCache>
            </c:numRef>
          </c:val>
          <c:extLst>
            <c:ext xmlns:c16="http://schemas.microsoft.com/office/drawing/2014/chart" uri="{C3380CC4-5D6E-409C-BE32-E72D297353CC}">
              <c16:uniqueId val="{00000005-FBD1-46B1-91D5-68D90ADC519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859</c:v>
                </c:pt>
                <c:pt idx="3">
                  <c:v>864</c:v>
                </c:pt>
                <c:pt idx="6">
                  <c:v>1038</c:v>
                </c:pt>
                <c:pt idx="9">
                  <c:v>873</c:v>
                </c:pt>
                <c:pt idx="12">
                  <c:v>1100</c:v>
                </c:pt>
              </c:numCache>
            </c:numRef>
          </c:val>
          <c:extLst>
            <c:ext xmlns:c16="http://schemas.microsoft.com/office/drawing/2014/chart" uri="{C3380CC4-5D6E-409C-BE32-E72D297353CC}">
              <c16:uniqueId val="{00000006-FBD1-46B1-91D5-68D90ADC519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737</c:v>
                </c:pt>
                <c:pt idx="3">
                  <c:v>733</c:v>
                </c:pt>
                <c:pt idx="6">
                  <c:v>677</c:v>
                </c:pt>
                <c:pt idx="9">
                  <c:v>613</c:v>
                </c:pt>
                <c:pt idx="12">
                  <c:v>601</c:v>
                </c:pt>
              </c:numCache>
            </c:numRef>
          </c:val>
          <c:extLst>
            <c:ext xmlns:c16="http://schemas.microsoft.com/office/drawing/2014/chart" uri="{C3380CC4-5D6E-409C-BE32-E72D297353CC}">
              <c16:uniqueId val="{00000007-FBD1-46B1-91D5-68D90ADC519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3428</c:v>
                </c:pt>
                <c:pt idx="3">
                  <c:v>3139</c:v>
                </c:pt>
                <c:pt idx="6">
                  <c:v>2853</c:v>
                </c:pt>
                <c:pt idx="9">
                  <c:v>2594</c:v>
                </c:pt>
                <c:pt idx="12">
                  <c:v>2370</c:v>
                </c:pt>
              </c:numCache>
            </c:numRef>
          </c:val>
          <c:extLst>
            <c:ext xmlns:c16="http://schemas.microsoft.com/office/drawing/2014/chart" uri="{C3380CC4-5D6E-409C-BE32-E72D297353CC}">
              <c16:uniqueId val="{00000008-FBD1-46B1-91D5-68D90ADC519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12</c:v>
                </c:pt>
                <c:pt idx="3">
                  <c:v>14</c:v>
                </c:pt>
                <c:pt idx="6">
                  <c:v>8</c:v>
                </c:pt>
                <c:pt idx="9">
                  <c:v>7</c:v>
                </c:pt>
                <c:pt idx="12">
                  <c:v>7</c:v>
                </c:pt>
              </c:numCache>
            </c:numRef>
          </c:val>
          <c:extLst>
            <c:ext xmlns:c16="http://schemas.microsoft.com/office/drawing/2014/chart" uri="{C3380CC4-5D6E-409C-BE32-E72D297353CC}">
              <c16:uniqueId val="{00000009-FBD1-46B1-91D5-68D90ADC519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5866</c:v>
                </c:pt>
                <c:pt idx="3">
                  <c:v>5569</c:v>
                </c:pt>
                <c:pt idx="6">
                  <c:v>5456</c:v>
                </c:pt>
                <c:pt idx="9">
                  <c:v>6010</c:v>
                </c:pt>
                <c:pt idx="12">
                  <c:v>6193</c:v>
                </c:pt>
              </c:numCache>
            </c:numRef>
          </c:val>
          <c:extLst>
            <c:ext xmlns:c16="http://schemas.microsoft.com/office/drawing/2014/chart" uri="{C3380CC4-5D6E-409C-BE32-E72D297353CC}">
              <c16:uniqueId val="{0000000A-FBD1-46B1-91D5-68D90ADC519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684</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BD1-46B1-91D5-68D90ADC519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1862</c:v>
                </c:pt>
                <c:pt idx="1">
                  <c:v>1510</c:v>
                </c:pt>
                <c:pt idx="2">
                  <c:v>1696</c:v>
                </c:pt>
              </c:numCache>
            </c:numRef>
          </c:val>
          <c:extLst>
            <c:ext xmlns:c16="http://schemas.microsoft.com/office/drawing/2014/chart" uri="{C3380CC4-5D6E-409C-BE32-E72D297353CC}">
              <c16:uniqueId val="{00000000-72C6-418C-A39C-361561FC8A0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8</c:v>
                </c:pt>
                <c:pt idx="1">
                  <c:v>8</c:v>
                </c:pt>
                <c:pt idx="2">
                  <c:v>8</c:v>
                </c:pt>
              </c:numCache>
            </c:numRef>
          </c:val>
          <c:extLst>
            <c:ext xmlns:c16="http://schemas.microsoft.com/office/drawing/2014/chart" uri="{C3380CC4-5D6E-409C-BE32-E72D297353CC}">
              <c16:uniqueId val="{00000001-72C6-418C-A39C-361561FC8A0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2050</c:v>
                </c:pt>
                <c:pt idx="1">
                  <c:v>2058</c:v>
                </c:pt>
                <c:pt idx="2">
                  <c:v>2104</c:v>
                </c:pt>
              </c:numCache>
            </c:numRef>
          </c:val>
          <c:extLst>
            <c:ext xmlns:c16="http://schemas.microsoft.com/office/drawing/2014/chart" uri="{C3380CC4-5D6E-409C-BE32-E72D297353CC}">
              <c16:uniqueId val="{00000002-72C6-418C-A39C-361561FC8A0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{EA06A494-3DF9-4C91-86EB-ED0FCD53B74A}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82CE-40A9-9313-87841267899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{06CBE39B-5815-4A96-B9C8-5ABD486A8774}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2CE-40A9-9313-87841267899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{63AB8D35-747F-4AA5-AE3D-DA415042E726}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2CE-40A9-9313-87841267899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{515E2EE4-4B02-4A4A-9B2F-26DD356D1C77}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2CE-40A9-9313-87841267899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{FB102D36-3700-490E-9589-24EB038906BB}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2CE-40A9-9313-87841267899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{6202307A-F4AE-4D43-9E65-5CCFCC3C507F}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82CE-40A9-9313-87841267899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{DCEAC285-D45D-42D3-BE0D-CD05A6BB81C2}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82CE-40A9-9313-87841267899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{B4B992BC-FF9D-41D6-BF03-0644AE04F2DE}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82CE-40A9-9313-87841267899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{D87ABD70-5BD1-455F-AAC6-596E158A92FD}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82CE-40A9-9313-87841267899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c:v>
                </c:pt>
                <c:pt idx="8">
                  <c:v>58</c:v>
                </c:pt>
                <c:pt idx="16">
                  <c:v>59</c:v>
                </c:pt>
                <c:pt idx="24">
                  <c:v>59.9</c:v>
                </c:pt>
                <c:pt idx="32">
                  <c:v>61.4</c:v>
                </c:pt>
              </c:numCache>
            </c:numRef>
          </c:xVal>
          <c:yVal>
            <c:numRef>
              <c:f>公会計指標分析・財政指標組合せ分析表!$BP$51:$DC$51</c:f>
              <c:numCache>
                <c:formatCode>#,##0.0;"▲ "#,##0.0</c:formatCode>
                <c:ptCount val="40"/>
                <c:pt idx="0">
                  <c:v>18.2</c:v>
                </c:pt>
              </c:numCache>
            </c:numRef>
          </c:yVal>
          <c:smooth val="0"/>
          <c:extLst>
            <c:ext xmlns:c16="http://schemas.microsoft.com/office/drawing/2014/chart" uri="{C3380CC4-5D6E-409C-BE32-E72D297353CC}">
              <c16:uniqueId val="{00000009-82CE-40A9-9313-87841267899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{1CB64AC6-B6DC-4AAA-B490-6823F2B585D5}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82CE-40A9-9313-87841267899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{D68FBE6B-B283-4857-B5C6-54A8EEB3CAAA}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2CE-40A9-9313-87841267899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{4EC514ED-A992-4A76-A78D-C7EE9724ABF4}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2CE-40A9-9313-87841267899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{CBA60F47-9C44-490D-96A0-8E28F4E3EBC9}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2CE-40A9-9313-87841267899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{CE421B20-B3CC-4170-9321-4CF564285C73}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2CE-40A9-9313-87841267899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{EED3D440-0897-42C9-9F57-D9A9823B64EB}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82CE-40A9-9313-87841267899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{E5197B89-12CE-4889-825B-B8174E7E711E}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82CE-40A9-9313-87841267899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{00840493-4727-4A24-A9E5-2291236EEDF9}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82CE-40A9-9313-87841267899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{B6FADEFA-7E21-48A3-B266-423C1C4E3613}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82CE-40A9-9313-87841267899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55.3</c:v>
                </c:pt>
                <c:pt idx="8">
                  <c:v>56.3</c:v>
                </c:pt>
                <c:pt idx="16">
                  <c:v>58.3</c:v>
                </c:pt>
                <c:pt idx="24">
                  <c:v>60.2</c:v>
                </c:pt>
                <c:pt idx="32">
                  <c:v>59.9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2CE-40A9-9313-878412678991}"/>
            </c:ext>
          </c:extLst>
        </c:ser>
        <c:dLbls>
          <c:showLegendKey val="0"/>
          <c:showVal val="1"/>
          <c:showCatName val="0"/>
          <c:showSerName val="0"/>
          <c:showPercent val="0"/>
          <c:showBubbleSize val="0"/>
        </c:dLbls>
        <c:axId val="46179840"/>
        <c:axId val="46181760"/>
      </c:scatterChart>
      <c:valAx>
        <c:axId val="46179840"/>
        <c:scaling>
          <c:orientation val="minMax"/>
          <c:max val="60.7"/>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2"/>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{BA0A172E-8D28-4023-90DD-1C16473AEFD1}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1F46-4CAD-8B37-8DE0CFF51B8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{C04A6214-AEB4-4C3C-91C0-1020C7739302}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F46-4CAD-8B37-8DE0CFF51B8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{E8CD08B5-0875-417C-B2EF-D00265692D4C}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F46-4CAD-8B37-8DE0CFF51B8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{553F00C4-6692-4A0B-A1B9-D080656C5878}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F46-4CAD-8B37-8DE0CFF51B8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{FA5A0BFE-A8CC-41C9-8E72-5FD6E8B921B0}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F46-4CAD-8B37-8DE0CFF51B8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{6EA43405-BE04-45E2-A90C-F262DEB1216D}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1F46-4CAD-8B37-8DE0CFF51B8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{02BBE41D-7094-4165-8EF5-09F739D7993F}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1F46-4CAD-8B37-8DE0CFF51B8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{C0119711-9924-4773-9357-A873F33ED90F}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1F46-4CAD-8B37-8DE0CFF51B8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{0169E2B5-D7A4-4C62-9E54-07A2AE1BDDCF}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1F46-4CAD-8B37-8DE0CFF51B8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8.4</c:v>
                </c:pt>
                <c:pt idx="8">
                  <c:v>7.9</c:v>
                </c:pt>
                <c:pt idx="16">
                  <c:v>8.1999999999999993</c:v>
                </c:pt>
                <c:pt idx="24">
                  <c:v>8.6</c:v>
                </c:pt>
                <c:pt idx="32">
                  <c:v>9</c:v>
                </c:pt>
              </c:numCache>
            </c:numRef>
          </c:xVal>
          <c:yVal>
            <c:numRef>
              <c:f>公会計指標分析・財政指標組合せ分析表!$BP$73:$DC$73</c:f>
              <c:numCache>
                <c:formatCode>#,##0.0;"▲ "#,##0.0</c:formatCode>
                <c:ptCount val="40"/>
                <c:pt idx="0">
                  <c:v>18.2</c:v>
                </c:pt>
              </c:numCache>
            </c:numRef>
          </c:yVal>
          <c:smooth val="0"/>
          <c:extLst>
            <c:ext xmlns:c16="http://schemas.microsoft.com/office/drawing/2014/chart" uri="{C3380CC4-5D6E-409C-BE32-E72D297353CC}">
              <c16:uniqueId val="{00000009-1F46-4CAD-8B37-8DE0CFF51B8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9.7893050721724134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{37E8EFB9-1DCD-44FB-8CE7-40807C00225C}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1F46-4CAD-8B37-8DE0CFF51B8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{057307A2-C66E-48D4-AA50-330B722713F8}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F46-4CAD-8B37-8DE0CFF51B8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{7125F34B-2071-49D8-BB84-AB6B7B4305F8}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F46-4CAD-8B37-8DE0CFF51B8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{33B66284-1B80-4EDF-A16F-E1C4687365F8}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F46-4CAD-8B37-8DE0CFF51B8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{F7A37E43-B5E9-415F-AA35-7D1C4CBA93E3}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F46-4CAD-8B37-8DE0CFF51B80}"/>
                </c:ext>
              </c:extLst>
            </c:dLbl>
            <c:dLbl>
              <c:idx val="8"/>
              <c:layout>
                <c:manualLayout>
                  <c:x val="-4.5160355153971203E-2"/>
                  <c:y val="-4.3495921315536014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{7999C855-51F2-4113-BEEB-251F2582501C}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1F46-4CAD-8B37-8DE0CFF51B80}"/>
                </c:ext>
              </c:extLst>
            </c:dLbl>
            <c:dLbl>
              <c:idx val="16"/>
              <c:layout>
                <c:manualLayout>
                  <c:x val="-1.8235628084250059E-2"/>
                  <c:y val="-8.1337372860052048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{E061EF10-007D-4DC2-AF2E-93485C0FC68F}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1F46-4CAD-8B37-8DE0CFF51B80}"/>
                </c:ext>
              </c:extLst>
            </c:dLbl>
            <c:dLbl>
              <c:idx val="24"/>
              <c:layout>
                <c:manualLayout>
                  <c:x val="-1.8235628084250128E-2"/>
                  <c:y val="-6.3599256664979342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{A8203562-1589-41BA-BA25-8679BE90C8A5}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1F46-4CAD-8B37-8DE0CFF51B80}"/>
                </c:ext>
              </c:extLst>
            </c:dLbl>
            <c:dLbl>
              <c:idx val="32"/>
              <c:layout>
                <c:manualLayout>
                  <c:x val="-3.1570342725075584E-2"/>
                  <c:y val="-2.575780512046323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{7E19ABCA-95B7-4186-9B0D-A719810C2A89}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1F46-4CAD-8B37-8DE0CFF51B8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8.6</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F46-4CAD-8B37-8DE0CFF51B80}"/>
            </c:ext>
          </c:extLst>
        </c:ser>
        <c:dLbls>
          <c:showLegendKey val="0"/>
          <c:showVal val="1"/>
          <c:showCatName val="0"/>
          <c:showSerName val="0"/>
          <c:showPercent val="0"/>
          <c:showBubbleSize val="0"/>
        </c:dLbls>
        <c:axId val="84219776"/>
        <c:axId val="84234240"/>
      </c:scatterChart>
      <c:valAx>
        <c:axId val="84219776"/>
        <c:scaling>
          <c:orientation val="minMax"/>
          <c:max val="8.6999999999999993"/>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2"/>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群馬県嬬恋村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一般会計における元利償還金は平成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年度から令和元年度で</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百万円減少しているが、地方債の現在高は</a:t>
          </a:r>
          <a:r>
            <a:rPr kumimoji="1" lang="en-US" altLang="ja-JP" sz="1400">
              <a:latin typeface="ＭＳ ゴシック" pitchFamily="49" charset="-128"/>
              <a:ea typeface="ＭＳ ゴシック" pitchFamily="49" charset="-128"/>
            </a:rPr>
            <a:t>61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93</a:t>
          </a:r>
          <a:r>
            <a:rPr kumimoji="1" lang="ja-JP" altLang="en-US" sz="1400">
              <a:latin typeface="ＭＳ ゴシック" pitchFamily="49" charset="-128"/>
              <a:ea typeface="ＭＳ ゴシック" pitchFamily="49" charset="-128"/>
            </a:rPr>
            <a:t>百万円となり、前年度に比べ約</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百万円の増となった。起債残高の内、臨時財政対策債の残高は約</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84</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49.8</a:t>
          </a:r>
          <a:r>
            <a:rPr kumimoji="1" lang="ja-JP" altLang="en-US" sz="1400">
              <a:latin typeface="ＭＳ ゴシック" pitchFamily="49" charset="-128"/>
              <a:ea typeface="ＭＳ ゴシック" pitchFamily="49" charset="-128"/>
            </a:rPr>
            <a:t>％）となっている。</a:t>
          </a:r>
        </a:p>
        <a:p>
          <a:r>
            <a:rPr kumimoji="1" lang="ja-JP" altLang="en-US" sz="1400">
              <a:latin typeface="ＭＳ ゴシック" pitchFamily="49" charset="-128"/>
              <a:ea typeface="ＭＳ ゴシック" pitchFamily="49" charset="-128"/>
            </a:rPr>
            <a:t>公営企業債等繰入見込額は、起債の現在高減少に伴い減少傾向にある。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今後は、公共施設の改修等が想定されるが、有利な起債を活用し実質公債費比率が大幅に増加しないよう適切な起債発行に努める。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利用無し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群馬県嬬恋村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おいては、起債残高が増加したが、公共下水道事業特別会計及び農業集落排水事業特別会計の起債残高が減少したことにより将来負担額の減少が図れた。また、安定経営のため目的基金の積立を行ってきたことにより将来負担比率を抑えられ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公共施設の老朽化にともなう新規の地方債発行により起債残高の増加が見込まれるが、交付税措置が見込める起債の活用や、充当可能財源を確保することにより将来の財政負担に備えていく必要がある。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群馬県嬬恋村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百万円の積立を行う。目的基金については、愛する嬬恋基金へ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百万円への積立を行い、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百万円の取崩を行った。基金全体残高では、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財政調整基金については、一定規模を確保すると共に特定目的基金についても老朽化する施設の建設等のため計画的に積立を行う。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振興開発基金　　：振興開発の促進。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文化会館建設基金：文化会館の建設に資するため。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愛する嬬恋基金　：愛する嬬恋寄附金を適正に管理するため。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　　　　：福祉事業の推進を図るため。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文化振興基金　　：文化の振興に資するため。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振興開発基金　　：利子分の積立。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文化会館建設基金：利子分の積立。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愛する嬬恋基金　：観光資源の維持発掘に関する事業等のため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百万円を取崩、愛する嬬恋寄附金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百万円を積み立てた事により基金残高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　　　　：利子分の積立。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文化振興基金　　：利子分の積立。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振興開発基金　　：毎年度、多少でも積み立てできるよう努めていく。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文化会館建設基金：文化会館建設のため計画的に積立を行っていく。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愛する嬬恋基金　：愛する嬬恋寄附金の状況に応じ積立、取崩を行う。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　　　　：福祉事業の推進を図るため積立を行っていく。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文化振興基金　　：文化の振興に資するため積立を行っていく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前年度決算余剰金積立による増加。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災害等に対応できるよう、過去の実績等を踏まえ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億程度を目処に積み立てる事とする。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利息分積立。変動なし。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同程度で推移していく。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5D76DD2-F2B8-464E-B349-E432CF1034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586F057-E356-4144-9F28-6AA58C617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8DCF599C-C3B0-4317-B84A-8CBF08E7C9B5}"/>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77913A1-D563-4F98-9001-AECD34E92ADF}"/>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34604CFA-FE32-4701-841C-E1480F7FD0BB}"/>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A4809F82-4BF2-40B8-9614-29F7352A94DC}"/>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C1B07D53-6188-4628-B254-C586125C861F}"/>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C385AC89-F7B0-48D7-945A-5A35FCA1616F}"/>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40F04F97-5BED-4512-B3AF-BCF06E283488}"/>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E5135126-1965-4AAB-8305-4D29D36B371B}"/>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BCDE2D5D-E5BC-40EE-A7E7-63982E6B2D02}"/>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BB87B468-FC7A-499C-9203-2DB8C902B96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9B908FC2-A7E4-482D-9FBB-7BA0B7A3CD6B}"/>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135167FE-6841-4388-9CA7-9FCE78F07ED6}"/>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群馬県嬬恋村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BA0295B7-7D08-4B9F-9684-194B306E3106}"/>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C2505330-5540-49A7-909A-8203FF9853A3}"/>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DB3BE448-F0A4-4DC9-8E50-2025DE651A4E}"/>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6487BF15-0824-4F80-8C22-79BD665A3E5F}"/>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1CD2F6A4-9BC4-4117-9CC5-12D48495952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89EE94E2-3A5F-45A8-BEEF-978C3FCD1452}"/>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9,514
9,332
337.58
8,299,615
7,367,225
419,552
4,250,105
6,193,476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DE364370-E6A3-4C51-A9C7-D169F8870CC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405A3490-AE92-4508-B4C1-9B16CD8431E4}"/>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FD1D3701-63D5-4D25-B54C-42A7B506E6EA}"/>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38B12657-A391-48B8-ABB6-680F9D364252}"/>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C66CC06D-AD4D-4147-952D-5BE33A3B733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7F8BAB26-23D6-4824-880B-30D2DCAB248C}"/>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DF4B5E16-B14B-4FE7-9ABA-8CD03468DC9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B3EBCA68-A670-44B2-A28D-0C0994467A1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78C8BF76-B561-4863-A738-87014933A89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46FF7BCC-EBA7-4378-96CA-70B4209184D7}"/>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0663C122-74CB-40DA-AD50-1B69877863E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7F1032D5-1D59-48C6-A006-8B29C27BFFD1}"/>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7D4B824A-9E94-429E-BD36-15FA3220777E}"/>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97BA588B-47C0-42CC-A471-78711759B90C}"/>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1ECDAC8E-F37C-4C74-AEF3-B009389C8E98}"/>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FFA515A1-086C-4B59-B81C-2D68B14F9A0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0B0BA209-3808-4B28-8EAB-9AF61FB8F17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a:extLst>
            <a:ext uri="{FF2B5EF4-FFF2-40B4-BE49-F238E27FC236}">
              <a16:creationId xmlns:a16="http://schemas.microsoft.com/office/drawing/2014/main" id="{1C800848-B5FF-4AAB-8486-DDF58FB0636D}"/>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a:extLst>
            <a:ext uri="{FF2B5EF4-FFF2-40B4-BE49-F238E27FC236}">
              <a16:creationId xmlns:a16="http://schemas.microsoft.com/office/drawing/2014/main" id="{9C9B3B7E-15A8-4103-BDBD-79944A7F3975}"/>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1" name="テキスト ボックス 40">
          <a:extLst>
            <a:ext uri="{FF2B5EF4-FFF2-40B4-BE49-F238E27FC236}">
              <a16:creationId xmlns:a16="http://schemas.microsoft.com/office/drawing/2014/main" id="{9681D25E-2810-4FAF-8FF4-2DFCA3FF6291}"/>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a:extLst>
            <a:ext uri="{FF2B5EF4-FFF2-40B4-BE49-F238E27FC236}">
              <a16:creationId xmlns:a16="http://schemas.microsoft.com/office/drawing/2014/main" id="{09662388-019F-4626-991E-26BB167EC9F1}"/>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a:extLst>
            <a:ext uri="{FF2B5EF4-FFF2-40B4-BE49-F238E27FC236}">
              <a16:creationId xmlns:a16="http://schemas.microsoft.com/office/drawing/2014/main" id="{CA4B7EA4-04BC-4BB7-A2AC-28A3B4931CCF}"/>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35B2AEBF-5844-4083-B7CD-547F76AC5B69}"/>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D1B25CE0-5A5C-4A0D-94FD-1E439F1745F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ED9B3671-A54F-406E-8D07-4A31DA0859BC}"/>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0FE8BB18-4A3E-4FE4-B9DD-2EC3D4F39445}"/>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92CB6CC1-100C-469A-BD3B-8AF8F9E39C8B}"/>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9563D170-5858-45E1-8381-407F25B59BD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81E7777D-60BB-4CC8-98B0-02B02C216AB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C4108FDC-CDAA-484B-8697-9FA3EFEC5E3C}"/>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38870482-EF6D-482E-AC05-C5F994BC47AA}"/>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FCB6D02C-B8E8-4C5D-A0D9-B9408F35BA62}"/>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BF73826B-78D8-4EF8-8220-7C3946722241}"/>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9BD9AA8F-DCA5-4D39-8CDC-CB4E806FC79D}"/>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DDCF28B1-8B8F-4673-9F76-7D2C873124F7}"/>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有形固定資産減価償却率については類似団体内平均値と比較すると</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ポイント高くなっている。学校施設については、小学校統合による校舎の建替が終了したが、庁舎をはじめ償却率が高い施設が多い事が影響している。老朽化が進んでいる施設については、公共施設個別施設計画により適切に更新等を進めていく必要がある。</a:t>
          </a: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339B24AB-6144-4833-96D8-71767A719697}"/>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898055D4-3AC3-4857-9138-AEE3A549F54C}"/>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9" name="テキスト ボックス 58">
          <a:extLst>
            <a:ext uri="{FF2B5EF4-FFF2-40B4-BE49-F238E27FC236}">
              <a16:creationId xmlns:a16="http://schemas.microsoft.com/office/drawing/2014/main" id="{048A177E-7EF6-47A9-A11C-BDCC06BBF787}"/>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a:extLst>
            <a:ext uri="{FF2B5EF4-FFF2-40B4-BE49-F238E27FC236}">
              <a16:creationId xmlns:a16="http://schemas.microsoft.com/office/drawing/2014/main" id="{66389551-F93D-4AE8-BB9E-57FD6CF6B2CC}"/>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1" name="テキスト ボックス 60">
          <a:extLst>
            <a:ext uri="{FF2B5EF4-FFF2-40B4-BE49-F238E27FC236}">
              <a16:creationId xmlns:a16="http://schemas.microsoft.com/office/drawing/2014/main" id="{4DFCB00F-984C-471B-B63A-0F5C68EB9F51}"/>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a:extLst>
            <a:ext uri="{FF2B5EF4-FFF2-40B4-BE49-F238E27FC236}">
              <a16:creationId xmlns:a16="http://schemas.microsoft.com/office/drawing/2014/main" id="{B1E01DB1-D3F8-4DD8-96C3-66F851E55BD8}"/>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a:extLst>
            <a:ext uri="{FF2B5EF4-FFF2-40B4-BE49-F238E27FC236}">
              <a16:creationId xmlns:a16="http://schemas.microsoft.com/office/drawing/2014/main" id="{3AFEEA14-A1B3-4B89-9FAE-F121F4B90C84}"/>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a:extLst>
            <a:ext uri="{FF2B5EF4-FFF2-40B4-BE49-F238E27FC236}">
              <a16:creationId xmlns:a16="http://schemas.microsoft.com/office/drawing/2014/main" id="{59734A24-1A99-4263-AF92-945CDDA0C8B5}"/>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a:extLst>
            <a:ext uri="{FF2B5EF4-FFF2-40B4-BE49-F238E27FC236}">
              <a16:creationId xmlns:a16="http://schemas.microsoft.com/office/drawing/2014/main" id="{331E7F00-4DC1-47B6-AEC1-664C5E3153EF}"/>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a:extLst>
            <a:ext uri="{FF2B5EF4-FFF2-40B4-BE49-F238E27FC236}">
              <a16:creationId xmlns:a16="http://schemas.microsoft.com/office/drawing/2014/main" id="{C034B9F6-1EB1-4DC2-84FA-423A1D1F7851}"/>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a:extLst>
            <a:ext uri="{FF2B5EF4-FFF2-40B4-BE49-F238E27FC236}">
              <a16:creationId xmlns:a16="http://schemas.microsoft.com/office/drawing/2014/main" id="{78DC000A-2150-4FD6-937E-D9101BD9CAC7}"/>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a:extLst>
            <a:ext uri="{FF2B5EF4-FFF2-40B4-BE49-F238E27FC236}">
              <a16:creationId xmlns:a16="http://schemas.microsoft.com/office/drawing/2014/main" id="{9C451153-7249-459C-ACC7-6D452D1E149B}"/>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a:extLst>
            <a:ext uri="{FF2B5EF4-FFF2-40B4-BE49-F238E27FC236}">
              <a16:creationId xmlns:a16="http://schemas.microsoft.com/office/drawing/2014/main" id="{EFF9A040-0187-4501-9D12-900E663E6308}"/>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2BBE4AD4-7537-41AE-93DB-FF1A1BC32FC7}"/>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a:extLst>
            <a:ext uri="{FF2B5EF4-FFF2-40B4-BE49-F238E27FC236}">
              <a16:creationId xmlns:a16="http://schemas.microsoft.com/office/drawing/2014/main" id="{525430B1-D468-4046-BD51-D77F4F035695}"/>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74E2A6A3-1A5E-4073-B75E-B1B5EF56DEA8}"/>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101071</xdr:rowOff>
    </xdr:from>
    <xdr:to>
      <xdr:col>23</xdr:col>
      <xdr:colOff>85090</xdr:colOff>
      <xdr:row>33</xdr:row>
      <xdr:rowOff>78105</xdr:rowOff>
    </xdr:to>
    <xdr:cxnSp macro="">
      <xdr:nvCxnSpPr>
        <xdr:cNvPr id="73" name="直線コネクタ 72">
          <a:extLst>
            <a:ext uri="{FF2B5EF4-FFF2-40B4-BE49-F238E27FC236}">
              <a16:creationId xmlns:a16="http://schemas.microsoft.com/office/drawing/2014/main" id="{4E03217E-C931-4226-8D05-E532EC67C9C7}"/>
            </a:ext>
          </a:extLst>
        </xdr:cNvPr>
        <xdr:cNvCxnSpPr/>
      </xdr:nvCxnSpPr>
      <xdr:spPr>
        <a:xfrm flipV="1">
          <a:off x="4760595" y="5501746"/>
          <a:ext cx="1270" cy="100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74" name="有形固定資産減価償却率最小値テキスト">
          <a:extLst>
            <a:ext uri="{FF2B5EF4-FFF2-40B4-BE49-F238E27FC236}">
              <a16:creationId xmlns:a16="http://schemas.microsoft.com/office/drawing/2014/main" id="{66CA896D-0D9A-4B00-BD56-457569355328}"/>
            </a:ext>
          </a:extLst>
        </xdr:cNvPr>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75" name="直線コネクタ 74">
          <a:extLst>
            <a:ext uri="{FF2B5EF4-FFF2-40B4-BE49-F238E27FC236}">
              <a16:creationId xmlns:a16="http://schemas.microsoft.com/office/drawing/2014/main" id="{D2B5C890-1B94-47B9-BF24-716C7CC47D29}"/>
            </a:ext>
          </a:extLst>
        </xdr:cNvPr>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47748</xdr:rowOff>
    </xdr:from>
    <xdr:ext cx="405111" cy="259045"/>
    <xdr:sp macro="" textlink="">
      <xdr:nvSpPr>
        <xdr:cNvPr id="76" name="有形固定資産減価償却率最大値テキスト">
          <a:extLst>
            <a:ext uri="{FF2B5EF4-FFF2-40B4-BE49-F238E27FC236}">
              <a16:creationId xmlns:a16="http://schemas.microsoft.com/office/drawing/2014/main" id="{A76C8316-A198-4D06-994A-336580B00CD3}"/>
            </a:ext>
          </a:extLst>
        </xdr:cNvPr>
        <xdr:cNvSpPr txBox="1"/>
      </xdr:nvSpPr>
      <xdr:spPr>
        <a:xfrm>
          <a:off x="4813300" y="527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101071</xdr:rowOff>
    </xdr:from>
    <xdr:to>
      <xdr:col>23</xdr:col>
      <xdr:colOff>174625</xdr:colOff>
      <xdr:row>27</xdr:row>
      <xdr:rowOff>101071</xdr:rowOff>
    </xdr:to>
    <xdr:cxnSp macro="">
      <xdr:nvCxnSpPr>
        <xdr:cNvPr id="77" name="直線コネクタ 76">
          <a:extLst>
            <a:ext uri="{FF2B5EF4-FFF2-40B4-BE49-F238E27FC236}">
              <a16:creationId xmlns:a16="http://schemas.microsoft.com/office/drawing/2014/main" id="{A98415F7-4E21-4769-86E7-DC25485056CB}"/>
            </a:ext>
          </a:extLst>
        </xdr:cNvPr>
        <xdr:cNvCxnSpPr/>
      </xdr:nvCxnSpPr>
      <xdr:spPr>
        <a:xfrm>
          <a:off x="4673600" y="550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87753</xdr:rowOff>
    </xdr:from>
    <xdr:ext cx="405111" cy="259045"/>
    <xdr:sp macro="" textlink="">
      <xdr:nvSpPr>
        <xdr:cNvPr id="78" name="有形固定資産減価償却率平均値テキスト">
          <a:extLst>
            <a:ext uri="{FF2B5EF4-FFF2-40B4-BE49-F238E27FC236}">
              <a16:creationId xmlns:a16="http://schemas.microsoft.com/office/drawing/2014/main" id="{1DAED98D-9558-4C18-851A-385A34EAE22B}"/>
            </a:ext>
          </a:extLst>
        </xdr:cNvPr>
        <xdr:cNvSpPr txBox="1"/>
      </xdr:nvSpPr>
      <xdr:spPr>
        <a:xfrm>
          <a:off x="4813300" y="583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64876</xdr:rowOff>
    </xdr:from>
    <xdr:to>
      <xdr:col>23</xdr:col>
      <xdr:colOff>136525</xdr:colOff>
      <xdr:row>30</xdr:row>
      <xdr:rowOff>166476</xdr:rowOff>
    </xdr:to>
    <xdr:sp macro="" textlink="">
      <xdr:nvSpPr>
        <xdr:cNvPr id="79" name="フローチャート: 判断 78">
          <a:extLst>
            <a:ext uri="{FF2B5EF4-FFF2-40B4-BE49-F238E27FC236}">
              <a16:creationId xmlns:a16="http://schemas.microsoft.com/office/drawing/2014/main" id="{20478E8B-A8A5-4350-8FB4-F280AB12C9A0}"/>
            </a:ext>
          </a:extLst>
        </xdr:cNvPr>
        <xdr:cNvSpPr/>
      </xdr:nvSpPr>
      <xdr:spPr>
        <a:xfrm>
          <a:off x="4711700" y="59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70273</xdr:rowOff>
    </xdr:from>
    <xdr:to>
      <xdr:col>19</xdr:col>
      <xdr:colOff>187325</xdr:colOff>
      <xdr:row>31</xdr:row>
      <xdr:rowOff>423</xdr:rowOff>
    </xdr:to>
    <xdr:sp macro="" textlink="">
      <xdr:nvSpPr>
        <xdr:cNvPr id="80" name="フローチャート: 判断 79">
          <a:extLst>
            <a:ext uri="{FF2B5EF4-FFF2-40B4-BE49-F238E27FC236}">
              <a16:creationId xmlns:a16="http://schemas.microsoft.com/office/drawing/2014/main" id="{A9EF6478-0FC8-48C8-A2AC-3EE150F234EE}"/>
            </a:ext>
          </a:extLst>
        </xdr:cNvPr>
        <xdr:cNvSpPr/>
      </xdr:nvSpPr>
      <xdr:spPr>
        <a:xfrm>
          <a:off x="4000500" y="598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36089</xdr:rowOff>
    </xdr:from>
    <xdr:to>
      <xdr:col>15</xdr:col>
      <xdr:colOff>187325</xdr:colOff>
      <xdr:row>30</xdr:row>
      <xdr:rowOff>137689</xdr:rowOff>
    </xdr:to>
    <xdr:sp macro="" textlink="">
      <xdr:nvSpPr>
        <xdr:cNvPr id="81" name="フローチャート: 判断 80">
          <a:extLst>
            <a:ext uri="{FF2B5EF4-FFF2-40B4-BE49-F238E27FC236}">
              <a16:creationId xmlns:a16="http://schemas.microsoft.com/office/drawing/2014/main" id="{35520BF4-6D23-4AF3-B748-56A12D310633}"/>
            </a:ext>
          </a:extLst>
        </xdr:cNvPr>
        <xdr:cNvSpPr/>
      </xdr:nvSpPr>
      <xdr:spPr>
        <a:xfrm>
          <a:off x="3238500" y="595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xdr:rowOff>
    </xdr:from>
    <xdr:to>
      <xdr:col>11</xdr:col>
      <xdr:colOff>187325</xdr:colOff>
      <xdr:row>30</xdr:row>
      <xdr:rowOff>101706</xdr:rowOff>
    </xdr:to>
    <xdr:sp macro="" textlink="">
      <xdr:nvSpPr>
        <xdr:cNvPr id="82" name="フローチャート: 判断 81">
          <a:extLst>
            <a:ext uri="{FF2B5EF4-FFF2-40B4-BE49-F238E27FC236}">
              <a16:creationId xmlns:a16="http://schemas.microsoft.com/office/drawing/2014/main" id="{7F0CE424-6583-4D88-8236-87D520722E4B}"/>
            </a:ext>
          </a:extLst>
        </xdr:cNvPr>
        <xdr:cNvSpPr/>
      </xdr:nvSpPr>
      <xdr:spPr>
        <a:xfrm>
          <a:off x="2476500" y="591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153564</xdr:rowOff>
    </xdr:from>
    <xdr:to>
      <xdr:col>7</xdr:col>
      <xdr:colOff>187325</xdr:colOff>
      <xdr:row>30</xdr:row>
      <xdr:rowOff>83714</xdr:rowOff>
    </xdr:to>
    <xdr:sp macro="" textlink="">
      <xdr:nvSpPr>
        <xdr:cNvPr id="83" name="フローチャート: 判断 82">
          <a:extLst>
            <a:ext uri="{FF2B5EF4-FFF2-40B4-BE49-F238E27FC236}">
              <a16:creationId xmlns:a16="http://schemas.microsoft.com/office/drawing/2014/main" id="{9A0DB7F9-D2DF-4A7E-8A8A-8B584E606B91}"/>
            </a:ext>
          </a:extLst>
        </xdr:cNvPr>
        <xdr:cNvSpPr/>
      </xdr:nvSpPr>
      <xdr:spPr>
        <a:xfrm>
          <a:off x="1714500" y="589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9EAC3322-E568-4B69-B5A9-A3AF0C6D4502}"/>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3B2FCE23-12A9-4B92-B0DD-F1277F04FF12}"/>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16AF13A8-91E8-47D4-BFB4-93E7900B2D0F}"/>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2E45CEFE-3DD9-4569-A75A-AFF755DDB392}"/>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9720BA9E-BD8C-498A-AAE8-2F4221BB47F5}"/>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91863</xdr:rowOff>
    </xdr:from>
    <xdr:to>
      <xdr:col>23</xdr:col>
      <xdr:colOff>136525</xdr:colOff>
      <xdr:row>31</xdr:row>
      <xdr:rowOff>22013</xdr:rowOff>
    </xdr:to>
    <xdr:sp macro="" textlink="">
      <xdr:nvSpPr>
        <xdr:cNvPr id="89" name="楕円 88">
          <a:extLst>
            <a:ext uri="{FF2B5EF4-FFF2-40B4-BE49-F238E27FC236}">
              <a16:creationId xmlns:a16="http://schemas.microsoft.com/office/drawing/2014/main" id="{D48989C1-2092-44EE-AA1F-FFF01FD7223D}"/>
            </a:ext>
          </a:extLst>
        </xdr:cNvPr>
        <xdr:cNvSpPr/>
      </xdr:nvSpPr>
      <xdr:spPr>
        <a:xfrm>
          <a:off x="4711700" y="600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70290</xdr:rowOff>
    </xdr:from>
    <xdr:ext cx="405111" cy="259045"/>
    <xdr:sp macro="" textlink="">
      <xdr:nvSpPr>
        <xdr:cNvPr id="90" name="有形固定資産減価償却率該当値テキスト">
          <a:extLst>
            <a:ext uri="{FF2B5EF4-FFF2-40B4-BE49-F238E27FC236}">
              <a16:creationId xmlns:a16="http://schemas.microsoft.com/office/drawing/2014/main" id="{22E937A2-261D-4699-BD75-415FE6E8758B}"/>
            </a:ext>
          </a:extLst>
        </xdr:cNvPr>
        <xdr:cNvSpPr txBox="1"/>
      </xdr:nvSpPr>
      <xdr:spPr>
        <a:xfrm>
          <a:off x="4813300" y="598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64876</xdr:rowOff>
    </xdr:from>
    <xdr:to>
      <xdr:col>19</xdr:col>
      <xdr:colOff>187325</xdr:colOff>
      <xdr:row>30</xdr:row>
      <xdr:rowOff>166476</xdr:rowOff>
    </xdr:to>
    <xdr:sp macro="" textlink="">
      <xdr:nvSpPr>
        <xdr:cNvPr id="91" name="楕円 90">
          <a:extLst>
            <a:ext uri="{FF2B5EF4-FFF2-40B4-BE49-F238E27FC236}">
              <a16:creationId xmlns:a16="http://schemas.microsoft.com/office/drawing/2014/main" id="{960B6523-1EA6-494C-A5C2-0E0CF6F48B26}"/>
            </a:ext>
          </a:extLst>
        </xdr:cNvPr>
        <xdr:cNvSpPr/>
      </xdr:nvSpPr>
      <xdr:spPr>
        <a:xfrm>
          <a:off x="4000500" y="59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115676</xdr:rowOff>
    </xdr:from>
    <xdr:to>
      <xdr:col>23</xdr:col>
      <xdr:colOff>85725</xdr:colOff>
      <xdr:row>30</xdr:row>
      <xdr:rowOff>142663</xdr:rowOff>
    </xdr:to>
    <xdr:cxnSp macro="">
      <xdr:nvCxnSpPr>
        <xdr:cNvPr id="92" name="直線コネクタ 91">
          <a:extLst>
            <a:ext uri="{FF2B5EF4-FFF2-40B4-BE49-F238E27FC236}">
              <a16:creationId xmlns:a16="http://schemas.microsoft.com/office/drawing/2014/main" id="{FAAAB290-70E4-48E6-A999-C7D5B5EBE1C3}"/>
            </a:ext>
          </a:extLst>
        </xdr:cNvPr>
        <xdr:cNvCxnSpPr/>
      </xdr:nvCxnSpPr>
      <xdr:spPr>
        <a:xfrm>
          <a:off x="4051300" y="6030701"/>
          <a:ext cx="711200" cy="2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48683</xdr:rowOff>
    </xdr:from>
    <xdr:to>
      <xdr:col>15</xdr:col>
      <xdr:colOff>187325</xdr:colOff>
      <xdr:row>30</xdr:row>
      <xdr:rowOff>150283</xdr:rowOff>
    </xdr:to>
    <xdr:sp macro="" textlink="">
      <xdr:nvSpPr>
        <xdr:cNvPr id="93" name="楕円 92">
          <a:extLst>
            <a:ext uri="{FF2B5EF4-FFF2-40B4-BE49-F238E27FC236}">
              <a16:creationId xmlns:a16="http://schemas.microsoft.com/office/drawing/2014/main" id="{93D5565C-F281-4872-8CCF-4F7FD84F4F54}"/>
            </a:ext>
          </a:extLst>
        </xdr:cNvPr>
        <xdr:cNvSpPr/>
      </xdr:nvSpPr>
      <xdr:spPr>
        <a:xfrm>
          <a:off x="3238500" y="596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99483</xdr:rowOff>
    </xdr:from>
    <xdr:to>
      <xdr:col>19</xdr:col>
      <xdr:colOff>136525</xdr:colOff>
      <xdr:row>30</xdr:row>
      <xdr:rowOff>115676</xdr:rowOff>
    </xdr:to>
    <xdr:cxnSp macro="">
      <xdr:nvCxnSpPr>
        <xdr:cNvPr id="94" name="直線コネクタ 93">
          <a:extLst>
            <a:ext uri="{FF2B5EF4-FFF2-40B4-BE49-F238E27FC236}">
              <a16:creationId xmlns:a16="http://schemas.microsoft.com/office/drawing/2014/main" id="{45294258-785C-4025-980A-D0A110F0623E}"/>
            </a:ext>
          </a:extLst>
        </xdr:cNvPr>
        <xdr:cNvCxnSpPr/>
      </xdr:nvCxnSpPr>
      <xdr:spPr>
        <a:xfrm>
          <a:off x="3289300" y="6014508"/>
          <a:ext cx="762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30692</xdr:rowOff>
    </xdr:from>
    <xdr:to>
      <xdr:col>11</xdr:col>
      <xdr:colOff>187325</xdr:colOff>
      <xdr:row>30</xdr:row>
      <xdr:rowOff>132292</xdr:rowOff>
    </xdr:to>
    <xdr:sp macro="" textlink="">
      <xdr:nvSpPr>
        <xdr:cNvPr id="95" name="楕円 94">
          <a:extLst>
            <a:ext uri="{FF2B5EF4-FFF2-40B4-BE49-F238E27FC236}">
              <a16:creationId xmlns:a16="http://schemas.microsoft.com/office/drawing/2014/main" id="{B8701BC5-1239-4F8A-B7CD-9296BF3BC254}"/>
            </a:ext>
          </a:extLst>
        </xdr:cNvPr>
        <xdr:cNvSpPr/>
      </xdr:nvSpPr>
      <xdr:spPr>
        <a:xfrm>
          <a:off x="2476500" y="594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81492</xdr:rowOff>
    </xdr:from>
    <xdr:to>
      <xdr:col>15</xdr:col>
      <xdr:colOff>136525</xdr:colOff>
      <xdr:row>30</xdr:row>
      <xdr:rowOff>99483</xdr:rowOff>
    </xdr:to>
    <xdr:cxnSp macro="">
      <xdr:nvCxnSpPr>
        <xdr:cNvPr id="96" name="直線コネクタ 95">
          <a:extLst>
            <a:ext uri="{FF2B5EF4-FFF2-40B4-BE49-F238E27FC236}">
              <a16:creationId xmlns:a16="http://schemas.microsoft.com/office/drawing/2014/main" id="{B9E019DD-26B0-47CC-BC73-90AB8FB765E3}"/>
            </a:ext>
          </a:extLst>
        </xdr:cNvPr>
        <xdr:cNvCxnSpPr/>
      </xdr:nvCxnSpPr>
      <xdr:spPr>
        <a:xfrm>
          <a:off x="2527300" y="5996517"/>
          <a:ext cx="76200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166158</xdr:rowOff>
    </xdr:from>
    <xdr:to>
      <xdr:col>7</xdr:col>
      <xdr:colOff>187325</xdr:colOff>
      <xdr:row>30</xdr:row>
      <xdr:rowOff>96308</xdr:rowOff>
    </xdr:to>
    <xdr:sp macro="" textlink="">
      <xdr:nvSpPr>
        <xdr:cNvPr id="97" name="楕円 96">
          <a:extLst>
            <a:ext uri="{FF2B5EF4-FFF2-40B4-BE49-F238E27FC236}">
              <a16:creationId xmlns:a16="http://schemas.microsoft.com/office/drawing/2014/main" id="{F06274CE-4355-4EF5-B7BF-E3373894F0EA}"/>
            </a:ext>
          </a:extLst>
        </xdr:cNvPr>
        <xdr:cNvSpPr/>
      </xdr:nvSpPr>
      <xdr:spPr>
        <a:xfrm>
          <a:off x="1714500" y="590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45508</xdr:rowOff>
    </xdr:from>
    <xdr:to>
      <xdr:col>11</xdr:col>
      <xdr:colOff>136525</xdr:colOff>
      <xdr:row>30</xdr:row>
      <xdr:rowOff>81492</xdr:rowOff>
    </xdr:to>
    <xdr:cxnSp macro="">
      <xdr:nvCxnSpPr>
        <xdr:cNvPr id="98" name="直線コネクタ 97">
          <a:extLst>
            <a:ext uri="{FF2B5EF4-FFF2-40B4-BE49-F238E27FC236}">
              <a16:creationId xmlns:a16="http://schemas.microsoft.com/office/drawing/2014/main" id="{0B6A7DF5-8E6B-49BA-B481-8A08E53D3E53}"/>
            </a:ext>
          </a:extLst>
        </xdr:cNvPr>
        <xdr:cNvCxnSpPr/>
      </xdr:nvCxnSpPr>
      <xdr:spPr>
        <a:xfrm>
          <a:off x="1765300" y="5960533"/>
          <a:ext cx="7620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163000</xdr:rowOff>
    </xdr:from>
    <xdr:ext cx="405111" cy="259045"/>
    <xdr:sp macro="" textlink="">
      <xdr:nvSpPr>
        <xdr:cNvPr id="99" name="n_1aveValue有形固定資産減価償却率">
          <a:extLst>
            <a:ext uri="{FF2B5EF4-FFF2-40B4-BE49-F238E27FC236}">
              <a16:creationId xmlns:a16="http://schemas.microsoft.com/office/drawing/2014/main" id="{4727575B-0221-4B43-A1B6-A54C00CB3339}"/>
            </a:ext>
          </a:extLst>
        </xdr:cNvPr>
        <xdr:cNvSpPr txBox="1"/>
      </xdr:nvSpPr>
      <xdr:spPr>
        <a:xfrm>
          <a:off x="3836044" y="6078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154216</xdr:rowOff>
    </xdr:from>
    <xdr:ext cx="405111" cy="259045"/>
    <xdr:sp macro="" textlink="">
      <xdr:nvSpPr>
        <xdr:cNvPr id="100" name="n_2aveValue有形固定資産減価償却率">
          <a:extLst>
            <a:ext uri="{FF2B5EF4-FFF2-40B4-BE49-F238E27FC236}">
              <a16:creationId xmlns:a16="http://schemas.microsoft.com/office/drawing/2014/main" id="{7B6C9035-96B6-491E-9C35-BA0FD488C3D9}"/>
            </a:ext>
          </a:extLst>
        </xdr:cNvPr>
        <xdr:cNvSpPr txBox="1"/>
      </xdr:nvSpPr>
      <xdr:spPr>
        <a:xfrm>
          <a:off x="3086744" y="5726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118233</xdr:rowOff>
    </xdr:from>
    <xdr:ext cx="405111" cy="259045"/>
    <xdr:sp macro="" textlink="">
      <xdr:nvSpPr>
        <xdr:cNvPr id="101" name="n_3aveValue有形固定資産減価償却率">
          <a:extLst>
            <a:ext uri="{FF2B5EF4-FFF2-40B4-BE49-F238E27FC236}">
              <a16:creationId xmlns:a16="http://schemas.microsoft.com/office/drawing/2014/main" id="{B364FA22-F0E1-48DE-B6EB-353875C77AEB}"/>
            </a:ext>
          </a:extLst>
        </xdr:cNvPr>
        <xdr:cNvSpPr txBox="1"/>
      </xdr:nvSpPr>
      <xdr:spPr>
        <a:xfrm>
          <a:off x="2324744" y="5690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100241</xdr:rowOff>
    </xdr:from>
    <xdr:ext cx="405111" cy="259045"/>
    <xdr:sp macro="" textlink="">
      <xdr:nvSpPr>
        <xdr:cNvPr id="102" name="n_4aveValue有形固定資産減価償却率">
          <a:extLst>
            <a:ext uri="{FF2B5EF4-FFF2-40B4-BE49-F238E27FC236}">
              <a16:creationId xmlns:a16="http://schemas.microsoft.com/office/drawing/2014/main" id="{52AC80A6-5581-4FC7-A23E-38DFB530D700}"/>
            </a:ext>
          </a:extLst>
        </xdr:cNvPr>
        <xdr:cNvSpPr txBox="1"/>
      </xdr:nvSpPr>
      <xdr:spPr>
        <a:xfrm>
          <a:off x="1562744" y="567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11553</xdr:rowOff>
    </xdr:from>
    <xdr:ext cx="405111" cy="259045"/>
    <xdr:sp macro="" textlink="">
      <xdr:nvSpPr>
        <xdr:cNvPr id="103" name="n_1mainValue有形固定資産減価償却率">
          <a:extLst>
            <a:ext uri="{FF2B5EF4-FFF2-40B4-BE49-F238E27FC236}">
              <a16:creationId xmlns:a16="http://schemas.microsoft.com/office/drawing/2014/main" id="{A0B07F5E-5C57-4AC8-B235-1303BE4B3959}"/>
            </a:ext>
          </a:extLst>
        </xdr:cNvPr>
        <xdr:cNvSpPr txBox="1"/>
      </xdr:nvSpPr>
      <xdr:spPr>
        <a:xfrm>
          <a:off x="3836044" y="57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141410</xdr:rowOff>
    </xdr:from>
    <xdr:ext cx="405111" cy="259045"/>
    <xdr:sp macro="" textlink="">
      <xdr:nvSpPr>
        <xdr:cNvPr id="104" name="n_2mainValue有形固定資産減価償却率">
          <a:extLst>
            <a:ext uri="{FF2B5EF4-FFF2-40B4-BE49-F238E27FC236}">
              <a16:creationId xmlns:a16="http://schemas.microsoft.com/office/drawing/2014/main" id="{D42B6561-9136-456D-8EC1-F3754D0DD4EF}"/>
            </a:ext>
          </a:extLst>
        </xdr:cNvPr>
        <xdr:cNvSpPr txBox="1"/>
      </xdr:nvSpPr>
      <xdr:spPr>
        <a:xfrm>
          <a:off x="3086744" y="6056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123419</xdr:rowOff>
    </xdr:from>
    <xdr:ext cx="405111" cy="259045"/>
    <xdr:sp macro="" textlink="">
      <xdr:nvSpPr>
        <xdr:cNvPr id="105" name="n_3mainValue有形固定資産減価償却率">
          <a:extLst>
            <a:ext uri="{FF2B5EF4-FFF2-40B4-BE49-F238E27FC236}">
              <a16:creationId xmlns:a16="http://schemas.microsoft.com/office/drawing/2014/main" id="{D18FFD06-603B-45B3-A0F1-807502DB099E}"/>
            </a:ext>
          </a:extLst>
        </xdr:cNvPr>
        <xdr:cNvSpPr txBox="1"/>
      </xdr:nvSpPr>
      <xdr:spPr>
        <a:xfrm>
          <a:off x="2324744" y="6038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87435</xdr:rowOff>
    </xdr:from>
    <xdr:ext cx="405111" cy="259045"/>
    <xdr:sp macro="" textlink="">
      <xdr:nvSpPr>
        <xdr:cNvPr id="106" name="n_4mainValue有形固定資産減価償却率">
          <a:extLst>
            <a:ext uri="{FF2B5EF4-FFF2-40B4-BE49-F238E27FC236}">
              <a16:creationId xmlns:a16="http://schemas.microsoft.com/office/drawing/2014/main" id="{C3A76853-572B-4CDA-B5B4-9C0B04295FA5}"/>
            </a:ext>
          </a:extLst>
        </xdr:cNvPr>
        <xdr:cNvSpPr txBox="1"/>
      </xdr:nvSpPr>
      <xdr:spPr>
        <a:xfrm>
          <a:off x="1562744" y="6002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6EF96BB2-7366-43D9-BEF7-FA0FBFF76771}"/>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E3A5CC72-2C39-4A6E-BBAF-D5826AC30949}"/>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9F83C150-6737-4360-8717-9C74E4A3B2ED}"/>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D6E23DC8-65A6-4644-98F6-5A399146A612}"/>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89F9E17E-0ADD-4856-8835-B72A063A091F}"/>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9886CFE4-ED1D-4E28-BB44-8E0440E2F914}"/>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0FC3E5C0-E2D2-4194-B163-98D446FA4CC4}"/>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A615A7ED-E1BC-47D0-AA8E-F19F7589C077}"/>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2350F482-3B93-4701-A784-FC8637EF65D4}"/>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4AD349BB-BB0C-4FFA-8417-306FFC337995}"/>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076FA5B4-BE60-4A85-95F1-FED0967DE857}"/>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F2BD7CEC-9160-48EB-9FF9-1CF862B83D96}"/>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15C95A65-0EB6-4AE6-9459-733A58B8BA91}"/>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類似団体内平均値と比較すると</a:t>
          </a:r>
          <a:r>
            <a:rPr kumimoji="1" lang="en-US" altLang="ja-JP" sz="1100">
              <a:latin typeface="ＭＳ Ｐゴシック" panose="020B0600070205080204" pitchFamily="50" charset="-128"/>
              <a:ea typeface="ＭＳ Ｐゴシック" panose="020B0600070205080204" pitchFamily="50" charset="-128"/>
            </a:rPr>
            <a:t>25.9</a:t>
          </a:r>
          <a:r>
            <a:rPr kumimoji="1" lang="ja-JP" altLang="en-US" sz="1100">
              <a:latin typeface="ＭＳ Ｐゴシック" panose="020B0600070205080204" pitchFamily="50" charset="-128"/>
              <a:ea typeface="ＭＳ Ｐゴシック" panose="020B0600070205080204" pitchFamily="50" charset="-128"/>
            </a:rPr>
            <a:t>ポイント、群馬県平均と比較すると</a:t>
          </a:r>
          <a:r>
            <a:rPr kumimoji="1" lang="en-US" altLang="ja-JP" sz="1100">
              <a:latin typeface="ＭＳ Ｐゴシック" panose="020B0600070205080204" pitchFamily="50" charset="-128"/>
              <a:ea typeface="ＭＳ Ｐゴシック" panose="020B0600070205080204" pitchFamily="50" charset="-128"/>
            </a:rPr>
            <a:t>341</a:t>
          </a:r>
          <a:r>
            <a:rPr kumimoji="1" lang="ja-JP" altLang="en-US" sz="1100">
              <a:latin typeface="ＭＳ Ｐゴシック" panose="020B0600070205080204" pitchFamily="50" charset="-128"/>
              <a:ea typeface="ＭＳ Ｐゴシック" panose="020B0600070205080204" pitchFamily="50" charset="-128"/>
            </a:rPr>
            <a:t>ポイント低い数字となっている。今後の老朽化した施設等の対応については、償還額以上の借入を行わないよう目的基金への積立を行う等、財源を確保し計画的に施設整備を進めていく必要がある。</a:t>
          </a: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45E1E9C3-D267-43BE-9DB4-EC520C6BC2C9}"/>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F5C4C1EE-1645-48AB-AFC7-FB1F99AC6BF5}"/>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1F75F3BC-AC58-4EBB-B28C-36A1BD071122}"/>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45BFA17E-5E02-49B5-8B84-E382897F2ACE}"/>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78E49278-7750-4A91-8D18-7993FAA70D15}"/>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AD49738A-78CB-4F69-8C7D-96595E4FDFA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a:extLst>
            <a:ext uri="{FF2B5EF4-FFF2-40B4-BE49-F238E27FC236}">
              <a16:creationId xmlns:a16="http://schemas.microsoft.com/office/drawing/2014/main" id="{F141023F-AABB-4E89-9989-5735CE6384E9}"/>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980FCA23-0A66-4F2F-8498-416BF49408B3}"/>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B714ED0C-8C3E-4C0E-9460-E20BB0A55DAB}"/>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B614C359-2B50-409D-9878-623DAA9A6899}"/>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98B59933-C6CF-41DD-84FD-E6904083270C}"/>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DB774F1B-28C1-453C-AF30-4096E66CFF62}"/>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8DC47250-5DDE-49A1-9078-948123FDBF07}"/>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8DF9E290-76B7-4AA4-914E-1FCA775D9DB9}"/>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A4B7FCE1-42F4-48F4-B91E-5221B2F36047}"/>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C54EC046-B495-46FE-8A63-236468856069}"/>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17185ECB-DA94-439B-AB3A-108AA340DB86}"/>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80609</xdr:rowOff>
    </xdr:to>
    <xdr:cxnSp macro="">
      <xdr:nvCxnSpPr>
        <xdr:cNvPr id="137" name="直線コネクタ 136">
          <a:extLst>
            <a:ext uri="{FF2B5EF4-FFF2-40B4-BE49-F238E27FC236}">
              <a16:creationId xmlns:a16="http://schemas.microsoft.com/office/drawing/2014/main" id="{B3113244-3A34-4B66-A378-7C1D55E43AB3}"/>
            </a:ext>
          </a:extLst>
        </xdr:cNvPr>
        <xdr:cNvCxnSpPr/>
      </xdr:nvCxnSpPr>
      <xdr:spPr>
        <a:xfrm flipV="1">
          <a:off x="14793595" y="5261428"/>
          <a:ext cx="1269" cy="142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84436</xdr:rowOff>
    </xdr:from>
    <xdr:ext cx="469744" cy="259045"/>
    <xdr:sp macro="" textlink="">
      <xdr:nvSpPr>
        <xdr:cNvPr id="138" name="債務償還比率最小値テキスト">
          <a:extLst>
            <a:ext uri="{FF2B5EF4-FFF2-40B4-BE49-F238E27FC236}">
              <a16:creationId xmlns:a16="http://schemas.microsoft.com/office/drawing/2014/main" id="{58433499-7CCB-43C6-AF68-42C977F2CE37}"/>
            </a:ext>
          </a:extLst>
        </xdr:cNvPr>
        <xdr:cNvSpPr txBox="1"/>
      </xdr:nvSpPr>
      <xdr:spPr>
        <a:xfrm>
          <a:off x="14846300" y="668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80609</xdr:rowOff>
    </xdr:from>
    <xdr:to>
      <xdr:col>76</xdr:col>
      <xdr:colOff>111125</xdr:colOff>
      <xdr:row>34</xdr:row>
      <xdr:rowOff>80609</xdr:rowOff>
    </xdr:to>
    <xdr:cxnSp macro="">
      <xdr:nvCxnSpPr>
        <xdr:cNvPr id="139" name="直線コネクタ 138">
          <a:extLst>
            <a:ext uri="{FF2B5EF4-FFF2-40B4-BE49-F238E27FC236}">
              <a16:creationId xmlns:a16="http://schemas.microsoft.com/office/drawing/2014/main" id="{60F58F4C-9D0F-4495-8A0A-AAF860DCA482}"/>
            </a:ext>
          </a:extLst>
        </xdr:cNvPr>
        <xdr:cNvCxnSpPr/>
      </xdr:nvCxnSpPr>
      <xdr:spPr>
        <a:xfrm>
          <a:off x="14706600" y="668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76E71B1C-2D38-4E5C-B89F-3BFDA00EA73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55A2C52F-2CB1-450A-B440-89896F17D3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71591</xdr:rowOff>
    </xdr:from>
    <xdr:ext cx="469744" cy="259045"/>
    <xdr:sp macro="" textlink="">
      <xdr:nvSpPr>
        <xdr:cNvPr id="142" name="債務償還比率平均値テキスト">
          <a:extLst>
            <a:ext uri="{FF2B5EF4-FFF2-40B4-BE49-F238E27FC236}">
              <a16:creationId xmlns:a16="http://schemas.microsoft.com/office/drawing/2014/main" id="{A5C5DD46-4325-4D06-84D3-6975DA5FFC62}"/>
            </a:ext>
          </a:extLst>
        </xdr:cNvPr>
        <xdr:cNvSpPr txBox="1"/>
      </xdr:nvSpPr>
      <xdr:spPr>
        <a:xfrm>
          <a:off x="14846300" y="5815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93164</xdr:rowOff>
    </xdr:from>
    <xdr:to>
      <xdr:col>76</xdr:col>
      <xdr:colOff>73025</xdr:colOff>
      <xdr:row>30</xdr:row>
      <xdr:rowOff>23314</xdr:rowOff>
    </xdr:to>
    <xdr:sp macro="" textlink="">
      <xdr:nvSpPr>
        <xdr:cNvPr id="143" name="フローチャート: 判断 142">
          <a:extLst>
            <a:ext uri="{FF2B5EF4-FFF2-40B4-BE49-F238E27FC236}">
              <a16:creationId xmlns:a16="http://schemas.microsoft.com/office/drawing/2014/main" id="{E9CECC3F-8D78-4820-918D-6DC884788323}"/>
            </a:ext>
          </a:extLst>
        </xdr:cNvPr>
        <xdr:cNvSpPr/>
      </xdr:nvSpPr>
      <xdr:spPr>
        <a:xfrm>
          <a:off x="147447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110281</xdr:rowOff>
    </xdr:from>
    <xdr:to>
      <xdr:col>72</xdr:col>
      <xdr:colOff>123825</xdr:colOff>
      <xdr:row>30</xdr:row>
      <xdr:rowOff>40431</xdr:rowOff>
    </xdr:to>
    <xdr:sp macro="" textlink="">
      <xdr:nvSpPr>
        <xdr:cNvPr id="144" name="フローチャート: 判断 143">
          <a:extLst>
            <a:ext uri="{FF2B5EF4-FFF2-40B4-BE49-F238E27FC236}">
              <a16:creationId xmlns:a16="http://schemas.microsoft.com/office/drawing/2014/main" id="{A068974C-6B14-47E0-8903-D74B3524498A}"/>
            </a:ext>
          </a:extLst>
        </xdr:cNvPr>
        <xdr:cNvSpPr/>
      </xdr:nvSpPr>
      <xdr:spPr>
        <a:xfrm>
          <a:off x="14033500"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98407</xdr:rowOff>
    </xdr:from>
    <xdr:to>
      <xdr:col>68</xdr:col>
      <xdr:colOff>123825</xdr:colOff>
      <xdr:row>30</xdr:row>
      <xdr:rowOff>28557</xdr:rowOff>
    </xdr:to>
    <xdr:sp macro="" textlink="">
      <xdr:nvSpPr>
        <xdr:cNvPr id="145" name="フローチャート: 判断 144">
          <a:extLst>
            <a:ext uri="{FF2B5EF4-FFF2-40B4-BE49-F238E27FC236}">
              <a16:creationId xmlns:a16="http://schemas.microsoft.com/office/drawing/2014/main" id="{9D4FF159-0D5C-4230-A3F1-BCB166B64DBB}"/>
            </a:ext>
          </a:extLst>
        </xdr:cNvPr>
        <xdr:cNvSpPr/>
      </xdr:nvSpPr>
      <xdr:spPr>
        <a:xfrm>
          <a:off x="13271500"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70340</xdr:rowOff>
    </xdr:from>
    <xdr:to>
      <xdr:col>64</xdr:col>
      <xdr:colOff>123825</xdr:colOff>
      <xdr:row>30</xdr:row>
      <xdr:rowOff>490</xdr:rowOff>
    </xdr:to>
    <xdr:sp macro="" textlink="">
      <xdr:nvSpPr>
        <xdr:cNvPr id="146" name="フローチャート: 判断 145">
          <a:extLst>
            <a:ext uri="{FF2B5EF4-FFF2-40B4-BE49-F238E27FC236}">
              <a16:creationId xmlns:a16="http://schemas.microsoft.com/office/drawing/2014/main" id="{4B2DC7FD-ECA3-4EB8-9E89-FBB28ED39C0E}"/>
            </a:ext>
          </a:extLst>
        </xdr:cNvPr>
        <xdr:cNvSpPr/>
      </xdr:nvSpPr>
      <xdr:spPr>
        <a:xfrm>
          <a:off x="12509500" y="581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36413</xdr:rowOff>
    </xdr:from>
    <xdr:to>
      <xdr:col>60</xdr:col>
      <xdr:colOff>123825</xdr:colOff>
      <xdr:row>29</xdr:row>
      <xdr:rowOff>138013</xdr:rowOff>
    </xdr:to>
    <xdr:sp macro="" textlink="">
      <xdr:nvSpPr>
        <xdr:cNvPr id="147" name="フローチャート: 判断 146">
          <a:extLst>
            <a:ext uri="{FF2B5EF4-FFF2-40B4-BE49-F238E27FC236}">
              <a16:creationId xmlns:a16="http://schemas.microsoft.com/office/drawing/2014/main" id="{78F5526C-9DAF-4A46-8F6D-C5C16CA43BD6}"/>
            </a:ext>
          </a:extLst>
        </xdr:cNvPr>
        <xdr:cNvSpPr/>
      </xdr:nvSpPr>
      <xdr:spPr>
        <a:xfrm>
          <a:off x="11747500" y="577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64CB8849-A574-4E8C-8946-39BC36EBD84C}"/>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53BB7B68-1B3D-4509-AFEF-D823843E5E5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DBD54B55-3000-4F25-8A0B-74F651C3AD3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29832DB3-9996-40AC-A403-CE768B0882C2}"/>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75E6C93-B939-4286-A0E9-05B71D841D0F}"/>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53222</xdr:rowOff>
    </xdr:from>
    <xdr:to>
      <xdr:col>76</xdr:col>
      <xdr:colOff>73025</xdr:colOff>
      <xdr:row>29</xdr:row>
      <xdr:rowOff>154822</xdr:rowOff>
    </xdr:to>
    <xdr:sp macro="" textlink="">
      <xdr:nvSpPr>
        <xdr:cNvPr id="153" name="楕円 152">
          <a:extLst>
            <a:ext uri="{FF2B5EF4-FFF2-40B4-BE49-F238E27FC236}">
              <a16:creationId xmlns:a16="http://schemas.microsoft.com/office/drawing/2014/main" id="{031A3BBB-1A18-4564-AC92-A86907C73851}"/>
            </a:ext>
          </a:extLst>
        </xdr:cNvPr>
        <xdr:cNvSpPr/>
      </xdr:nvSpPr>
      <xdr:spPr>
        <a:xfrm>
          <a:off x="14744700" y="579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76099</xdr:rowOff>
    </xdr:from>
    <xdr:ext cx="469744" cy="259045"/>
    <xdr:sp macro="" textlink="">
      <xdr:nvSpPr>
        <xdr:cNvPr id="154" name="債務償還比率該当値テキスト">
          <a:extLst>
            <a:ext uri="{FF2B5EF4-FFF2-40B4-BE49-F238E27FC236}">
              <a16:creationId xmlns:a16="http://schemas.microsoft.com/office/drawing/2014/main" id="{ABDE67EC-C2DC-4862-B157-DA6B503CA73B}"/>
            </a:ext>
          </a:extLst>
        </xdr:cNvPr>
        <xdr:cNvSpPr txBox="1"/>
      </xdr:nvSpPr>
      <xdr:spPr>
        <a:xfrm>
          <a:off x="14846300" y="564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55381</xdr:rowOff>
    </xdr:from>
    <xdr:to>
      <xdr:col>72</xdr:col>
      <xdr:colOff>123825</xdr:colOff>
      <xdr:row>29</xdr:row>
      <xdr:rowOff>156981</xdr:rowOff>
    </xdr:to>
    <xdr:sp macro="" textlink="">
      <xdr:nvSpPr>
        <xdr:cNvPr id="155" name="楕円 154">
          <a:extLst>
            <a:ext uri="{FF2B5EF4-FFF2-40B4-BE49-F238E27FC236}">
              <a16:creationId xmlns:a16="http://schemas.microsoft.com/office/drawing/2014/main" id="{FE059934-F116-4292-8A6C-F2371E9BBD01}"/>
            </a:ext>
          </a:extLst>
        </xdr:cNvPr>
        <xdr:cNvSpPr/>
      </xdr:nvSpPr>
      <xdr:spPr>
        <a:xfrm>
          <a:off x="14033500" y="579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104022</xdr:rowOff>
    </xdr:from>
    <xdr:to>
      <xdr:col>76</xdr:col>
      <xdr:colOff>22225</xdr:colOff>
      <xdr:row>29</xdr:row>
      <xdr:rowOff>106181</xdr:rowOff>
    </xdr:to>
    <xdr:cxnSp macro="">
      <xdr:nvCxnSpPr>
        <xdr:cNvPr id="156" name="直線コネクタ 155">
          <a:extLst>
            <a:ext uri="{FF2B5EF4-FFF2-40B4-BE49-F238E27FC236}">
              <a16:creationId xmlns:a16="http://schemas.microsoft.com/office/drawing/2014/main" id="{3DA0F0D4-F981-4DA6-AC86-F36064A5F51C}"/>
            </a:ext>
          </a:extLst>
        </xdr:cNvPr>
        <xdr:cNvCxnSpPr/>
      </xdr:nvCxnSpPr>
      <xdr:spPr>
        <a:xfrm flipV="1">
          <a:off x="14084300" y="5847597"/>
          <a:ext cx="7112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57078</xdr:rowOff>
    </xdr:from>
    <xdr:to>
      <xdr:col>68</xdr:col>
      <xdr:colOff>123825</xdr:colOff>
      <xdr:row>29</xdr:row>
      <xdr:rowOff>158678</xdr:rowOff>
    </xdr:to>
    <xdr:sp macro="" textlink="">
      <xdr:nvSpPr>
        <xdr:cNvPr id="157" name="楕円 156">
          <a:extLst>
            <a:ext uri="{FF2B5EF4-FFF2-40B4-BE49-F238E27FC236}">
              <a16:creationId xmlns:a16="http://schemas.microsoft.com/office/drawing/2014/main" id="{48497726-5F40-4601-86B6-2D69DD8D4536}"/>
            </a:ext>
          </a:extLst>
        </xdr:cNvPr>
        <xdr:cNvSpPr/>
      </xdr:nvSpPr>
      <xdr:spPr>
        <a:xfrm>
          <a:off x="13271500" y="580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106181</xdr:rowOff>
    </xdr:from>
    <xdr:to>
      <xdr:col>72</xdr:col>
      <xdr:colOff>73025</xdr:colOff>
      <xdr:row>29</xdr:row>
      <xdr:rowOff>107878</xdr:rowOff>
    </xdr:to>
    <xdr:cxnSp macro="">
      <xdr:nvCxnSpPr>
        <xdr:cNvPr id="158" name="直線コネクタ 157">
          <a:extLst>
            <a:ext uri="{FF2B5EF4-FFF2-40B4-BE49-F238E27FC236}">
              <a16:creationId xmlns:a16="http://schemas.microsoft.com/office/drawing/2014/main" id="{70E33F8A-9FED-4FFC-BF53-E128FBFBC3DB}"/>
            </a:ext>
          </a:extLst>
        </xdr:cNvPr>
        <xdr:cNvCxnSpPr/>
      </xdr:nvCxnSpPr>
      <xdr:spPr>
        <a:xfrm flipV="1">
          <a:off x="13322300" y="5849756"/>
          <a:ext cx="762000" cy="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25926</xdr:rowOff>
    </xdr:from>
    <xdr:to>
      <xdr:col>64</xdr:col>
      <xdr:colOff>123825</xdr:colOff>
      <xdr:row>29</xdr:row>
      <xdr:rowOff>127526</xdr:rowOff>
    </xdr:to>
    <xdr:sp macro="" textlink="">
      <xdr:nvSpPr>
        <xdr:cNvPr id="159" name="楕円 158">
          <a:extLst>
            <a:ext uri="{FF2B5EF4-FFF2-40B4-BE49-F238E27FC236}">
              <a16:creationId xmlns:a16="http://schemas.microsoft.com/office/drawing/2014/main" id="{20B3AFB6-9F37-4D73-95F5-41373B356B14}"/>
            </a:ext>
          </a:extLst>
        </xdr:cNvPr>
        <xdr:cNvSpPr/>
      </xdr:nvSpPr>
      <xdr:spPr>
        <a:xfrm>
          <a:off x="12509500" y="576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76726</xdr:rowOff>
    </xdr:from>
    <xdr:to>
      <xdr:col>68</xdr:col>
      <xdr:colOff>73025</xdr:colOff>
      <xdr:row>29</xdr:row>
      <xdr:rowOff>107878</xdr:rowOff>
    </xdr:to>
    <xdr:cxnSp macro="">
      <xdr:nvCxnSpPr>
        <xdr:cNvPr id="160" name="直線コネクタ 159">
          <a:extLst>
            <a:ext uri="{FF2B5EF4-FFF2-40B4-BE49-F238E27FC236}">
              <a16:creationId xmlns:a16="http://schemas.microsoft.com/office/drawing/2014/main" id="{7B64D4E7-621B-44AD-AB7F-93A22CAD60F1}"/>
            </a:ext>
          </a:extLst>
        </xdr:cNvPr>
        <xdr:cNvCxnSpPr/>
      </xdr:nvCxnSpPr>
      <xdr:spPr>
        <a:xfrm>
          <a:off x="12560300" y="5820301"/>
          <a:ext cx="762000" cy="3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36104</xdr:rowOff>
    </xdr:from>
    <xdr:to>
      <xdr:col>60</xdr:col>
      <xdr:colOff>123825</xdr:colOff>
      <xdr:row>29</xdr:row>
      <xdr:rowOff>137704</xdr:rowOff>
    </xdr:to>
    <xdr:sp macro="" textlink="">
      <xdr:nvSpPr>
        <xdr:cNvPr id="161" name="楕円 160">
          <a:extLst>
            <a:ext uri="{FF2B5EF4-FFF2-40B4-BE49-F238E27FC236}">
              <a16:creationId xmlns:a16="http://schemas.microsoft.com/office/drawing/2014/main" id="{2E67283F-3D3A-4075-8DE8-9209F6893286}"/>
            </a:ext>
          </a:extLst>
        </xdr:cNvPr>
        <xdr:cNvSpPr/>
      </xdr:nvSpPr>
      <xdr:spPr>
        <a:xfrm>
          <a:off x="11747500" y="577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76726</xdr:rowOff>
    </xdr:from>
    <xdr:to>
      <xdr:col>64</xdr:col>
      <xdr:colOff>73025</xdr:colOff>
      <xdr:row>29</xdr:row>
      <xdr:rowOff>86904</xdr:rowOff>
    </xdr:to>
    <xdr:cxnSp macro="">
      <xdr:nvCxnSpPr>
        <xdr:cNvPr id="162" name="直線コネクタ 161">
          <a:extLst>
            <a:ext uri="{FF2B5EF4-FFF2-40B4-BE49-F238E27FC236}">
              <a16:creationId xmlns:a16="http://schemas.microsoft.com/office/drawing/2014/main" id="{108A2D80-EDAE-4F2F-B8D2-273C47AD624D}"/>
            </a:ext>
          </a:extLst>
        </xdr:cNvPr>
        <xdr:cNvCxnSpPr/>
      </xdr:nvCxnSpPr>
      <xdr:spPr>
        <a:xfrm flipV="1">
          <a:off x="11798300" y="5820301"/>
          <a:ext cx="762000" cy="10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31558</xdr:rowOff>
    </xdr:from>
    <xdr:ext cx="469744" cy="259045"/>
    <xdr:sp macro="" textlink="">
      <xdr:nvSpPr>
        <xdr:cNvPr id="163" name="n_1aveValue債務償還比率">
          <a:extLst>
            <a:ext uri="{FF2B5EF4-FFF2-40B4-BE49-F238E27FC236}">
              <a16:creationId xmlns:a16="http://schemas.microsoft.com/office/drawing/2014/main" id="{4CB02390-AA0E-4AC1-B15D-F6A28FA06844}"/>
            </a:ext>
          </a:extLst>
        </xdr:cNvPr>
        <xdr:cNvSpPr txBox="1"/>
      </xdr:nvSpPr>
      <xdr:spPr>
        <a:xfrm>
          <a:off x="13836727" y="594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19684</xdr:rowOff>
    </xdr:from>
    <xdr:ext cx="469744" cy="259045"/>
    <xdr:sp macro="" textlink="">
      <xdr:nvSpPr>
        <xdr:cNvPr id="164" name="n_2aveValue債務償還比率">
          <a:extLst>
            <a:ext uri="{FF2B5EF4-FFF2-40B4-BE49-F238E27FC236}">
              <a16:creationId xmlns:a16="http://schemas.microsoft.com/office/drawing/2014/main" id="{AAA879CE-BD84-4547-B38F-0B3D7DDC6086}"/>
            </a:ext>
          </a:extLst>
        </xdr:cNvPr>
        <xdr:cNvSpPr txBox="1"/>
      </xdr:nvSpPr>
      <xdr:spPr>
        <a:xfrm>
          <a:off x="13087427" y="593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163067</xdr:rowOff>
    </xdr:from>
    <xdr:ext cx="469744" cy="259045"/>
    <xdr:sp macro="" textlink="">
      <xdr:nvSpPr>
        <xdr:cNvPr id="165" name="n_3aveValue債務償還比率">
          <a:extLst>
            <a:ext uri="{FF2B5EF4-FFF2-40B4-BE49-F238E27FC236}">
              <a16:creationId xmlns:a16="http://schemas.microsoft.com/office/drawing/2014/main" id="{759FC9B3-1281-4E30-BC92-5367A891AFC3}"/>
            </a:ext>
          </a:extLst>
        </xdr:cNvPr>
        <xdr:cNvSpPr txBox="1"/>
      </xdr:nvSpPr>
      <xdr:spPr>
        <a:xfrm>
          <a:off x="12325427" y="590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129140</xdr:rowOff>
    </xdr:from>
    <xdr:ext cx="469744" cy="259045"/>
    <xdr:sp macro="" textlink="">
      <xdr:nvSpPr>
        <xdr:cNvPr id="166" name="n_4aveValue債務償還比率">
          <a:extLst>
            <a:ext uri="{FF2B5EF4-FFF2-40B4-BE49-F238E27FC236}">
              <a16:creationId xmlns:a16="http://schemas.microsoft.com/office/drawing/2014/main" id="{C13B0F9D-ADBC-4F36-A40C-2BA2A10A2762}"/>
            </a:ext>
          </a:extLst>
        </xdr:cNvPr>
        <xdr:cNvSpPr txBox="1"/>
      </xdr:nvSpPr>
      <xdr:spPr>
        <a:xfrm>
          <a:off x="11563427" y="587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2058</xdr:rowOff>
    </xdr:from>
    <xdr:ext cx="469744" cy="259045"/>
    <xdr:sp macro="" textlink="">
      <xdr:nvSpPr>
        <xdr:cNvPr id="167" name="n_1mainValue債務償還比率">
          <a:extLst>
            <a:ext uri="{FF2B5EF4-FFF2-40B4-BE49-F238E27FC236}">
              <a16:creationId xmlns:a16="http://schemas.microsoft.com/office/drawing/2014/main" id="{F1BC1EA2-E78B-47BD-B74A-C94E892DBE0A}"/>
            </a:ext>
          </a:extLst>
        </xdr:cNvPr>
        <xdr:cNvSpPr txBox="1"/>
      </xdr:nvSpPr>
      <xdr:spPr>
        <a:xfrm>
          <a:off x="13836727" y="557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3755</xdr:rowOff>
    </xdr:from>
    <xdr:ext cx="469744" cy="259045"/>
    <xdr:sp macro="" textlink="">
      <xdr:nvSpPr>
        <xdr:cNvPr id="168" name="n_2mainValue債務償還比率">
          <a:extLst>
            <a:ext uri="{FF2B5EF4-FFF2-40B4-BE49-F238E27FC236}">
              <a16:creationId xmlns:a16="http://schemas.microsoft.com/office/drawing/2014/main" id="{B20C5E0E-2692-4ABE-B99A-3CABC0D1D615}"/>
            </a:ext>
          </a:extLst>
        </xdr:cNvPr>
        <xdr:cNvSpPr txBox="1"/>
      </xdr:nvSpPr>
      <xdr:spPr>
        <a:xfrm>
          <a:off x="13087427" y="557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144053</xdr:rowOff>
    </xdr:from>
    <xdr:ext cx="469744" cy="259045"/>
    <xdr:sp macro="" textlink="">
      <xdr:nvSpPr>
        <xdr:cNvPr id="169" name="n_3mainValue債務償還比率">
          <a:extLst>
            <a:ext uri="{FF2B5EF4-FFF2-40B4-BE49-F238E27FC236}">
              <a16:creationId xmlns:a16="http://schemas.microsoft.com/office/drawing/2014/main" id="{76BBDD5D-3785-4AFC-A01C-30B892DDBEBB}"/>
            </a:ext>
          </a:extLst>
        </xdr:cNvPr>
        <xdr:cNvSpPr txBox="1"/>
      </xdr:nvSpPr>
      <xdr:spPr>
        <a:xfrm>
          <a:off x="12325427" y="5544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154231</xdr:rowOff>
    </xdr:from>
    <xdr:ext cx="469744" cy="259045"/>
    <xdr:sp macro="" textlink="">
      <xdr:nvSpPr>
        <xdr:cNvPr id="170" name="n_4mainValue債務償還比率">
          <a:extLst>
            <a:ext uri="{FF2B5EF4-FFF2-40B4-BE49-F238E27FC236}">
              <a16:creationId xmlns:a16="http://schemas.microsoft.com/office/drawing/2014/main" id="{714C9C6C-3B78-4F43-ACFE-A2ED9A0EDA6A}"/>
            </a:ext>
          </a:extLst>
        </xdr:cNvPr>
        <xdr:cNvSpPr txBox="1"/>
      </xdr:nvSpPr>
      <xdr:spPr>
        <a:xfrm>
          <a:off x="11563427" y="5554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81D0C11D-9666-4ED6-8F12-FC70F02C9B1C}"/>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56642B4D-B4B9-481C-A106-E40364D9FD35}"/>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94DF8713-1D1A-45BB-9A13-189F77669F53}"/>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41925268-9BD6-493A-8379-95D72311852D}"/>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274F13AB-71B7-4A77-A990-005E6E9C10D9}"/>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791CEC1A-191E-4068-A3B2-0B101F9708F3}"/>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0C3A578-5DC5-4272-836F-EC7559F37A2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354EFBE-7786-4BE3-9AB4-31A1D2532A9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58537AC-1B36-4253-B9A9-EB863928BEA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534109E-8FB9-41F5-86D4-0348AF2BEAD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群馬県嬬恋村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2EEE6FF-6A18-4C51-955B-9F408631C1D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5DA7D1A-9649-4BB2-9995-AFFDCF78D78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516F51E-7B29-4FCC-9763-E31C4054D2F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D39A902-7FD7-4B8D-9767-B557F97F650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CAEFC43-4108-4F50-8E86-5C2E4D75C86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856883B-A361-41BA-85FA-4C71A779E7B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9,514
9,332
337.58
8,299,615
7,367,225
419,552
4,250,105
6,193,476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88A8E5C-1EB7-4AC1-93B5-A6F3429FCFF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3BB0998-3838-454A-B217-D64F87A87EA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B10FEF3-DB1F-49FE-ADE0-2B10903F8F2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E034E4B-F396-4CA7-AB02-802C928482C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66A6485-D5C6-4BFC-973C-44380230FA7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71D7F54-9C4C-4FF9-A359-13B8B8D8B5BD}"/>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FBF4AF4-CBE0-4881-BE22-91D2F4A610D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9800EC2-A206-41D7-87EA-E0570475A06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CB9D0C5-B226-460E-9E4B-C97883DB201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4A7CA1D-64EF-4FCD-9B04-BC8264E36FD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4FE68CE-BE9F-4669-92E9-D60E3E8CC00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33CCE1E-0317-4BDF-A358-84FE8CBC940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07E74E7-C925-4A06-8456-A4D6D03EE99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2F887FA-A03A-4184-BFD2-4E85870B9C4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B3A2828-B99D-4AB0-ABFB-16A9D103BD6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7E768B4-E1BB-4204-AC90-2610763A01C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6B013FE-AAB0-49FC-8368-04C6A657E7B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4A4F609-22C8-442A-A0CC-CF4329BBE71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EB5CB9A-6630-42E9-A3D0-F1F62F78578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61249D43-B9BA-44B9-8FF2-4B0904DF94C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8E0C706-8E25-44AE-BDD4-BC920AEAB43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E090CB5-BA21-4594-8C43-A02CB0111F8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A262A38-16A7-4701-B0D7-9D7CC6AFF47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F3E4CC8-0545-4BEF-BFED-3038DB93653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1996895-341F-4880-BD58-497F1CAFA1B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3780537-C1D0-4C55-AA67-121ED10E581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F1DED7A-C8B3-4D62-A73F-2EF34D7A8B1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3ED557B-9352-49E2-8920-D639E85D92C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E4C6502-4BC7-4114-9D15-0708A7DA78F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7C038AF-E8FD-4A00-85C3-A04DA7EFCC3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1C8AEEB-3640-4578-B8D3-124DD99D8F9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F916732-834C-488D-A1E9-2579CD344CB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E30FCD2A-6300-405D-8AB2-A888FF6CCCC6}"/>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7F97E436-1095-4A67-8DB3-AC72DB4ED893}"/>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7300142C-972C-4CBF-BA14-D7978DF18C31}"/>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2B890DD3-8D19-4259-87A1-DEB79A796714}"/>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C56F5774-2778-494C-9F25-6B8B5A81BBFB}"/>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662D1B40-85C4-4831-B73B-6386BAB2975C}"/>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CD68A6EB-08B5-4440-9660-FCBFEAA15CC8}"/>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F489003A-6D65-416F-9BD0-A0899DB55904}"/>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4908E50E-0987-4949-8B9F-02DFB9DCFCB4}"/>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594C2489-FB65-4C17-AD45-5DDF5464C723}"/>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6FF7AB17-97D8-4CA4-A11D-8397BE3B4A69}"/>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B9F7EFB-B91A-4E3B-8BE8-46CDBB63917F}"/>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A60A6E14-FB59-4CDA-B723-33BE49D52B4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63C7FC88-F37E-41BF-ACCE-D9F9F5971C8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40277</xdr:rowOff>
    </xdr:to>
    <xdr:cxnSp macro="">
      <xdr:nvCxnSpPr>
        <xdr:cNvPr id="58" name="直線コネクタ 57">
          <a:extLst>
            <a:ext uri="{FF2B5EF4-FFF2-40B4-BE49-F238E27FC236}">
              <a16:creationId xmlns:a16="http://schemas.microsoft.com/office/drawing/2014/main" id="{7CC4E780-6F47-4D11-B9AD-5EB92A9449E8}"/>
            </a:ext>
          </a:extLst>
        </xdr:cNvPr>
        <xdr:cNvCxnSpPr/>
      </xdr:nvCxnSpPr>
      <xdr:spPr>
        <a:xfrm flipV="1">
          <a:off x="4634865" y="5693228"/>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a:extLst>
            <a:ext uri="{FF2B5EF4-FFF2-40B4-BE49-F238E27FC236}">
              <a16:creationId xmlns:a16="http://schemas.microsoft.com/office/drawing/2014/main" id="{D5818F91-E5B3-4A09-A9BE-EAD4FB4E935C}"/>
            </a:ext>
          </a:extLst>
        </xdr:cNvPr>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a:extLst>
            <a:ext uri="{FF2B5EF4-FFF2-40B4-BE49-F238E27FC236}">
              <a16:creationId xmlns:a16="http://schemas.microsoft.com/office/drawing/2014/main" id="{77D8F40B-6B7E-4FEA-B895-F81F9BF5B9AA}"/>
            </a:ext>
          </a:extLst>
        </xdr:cNvPr>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道路】&#10;有形固定資産減価償却率最大値テキスト">
          <a:extLst>
            <a:ext uri="{FF2B5EF4-FFF2-40B4-BE49-F238E27FC236}">
              <a16:creationId xmlns:a16="http://schemas.microsoft.com/office/drawing/2014/main" id="{C97A176E-82FB-4A78-8E45-C8FB15458314}"/>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2E454470-4872-405D-BCAC-217D2FB01092}"/>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156046</xdr:rowOff>
    </xdr:from>
    <xdr:ext cx="405111" cy="259045"/>
    <xdr:sp macro="" textlink="">
      <xdr:nvSpPr>
        <xdr:cNvPr id="63" name="【道路】&#10;有形固定資産減価償却率平均値テキスト">
          <a:extLst>
            <a:ext uri="{FF2B5EF4-FFF2-40B4-BE49-F238E27FC236}">
              <a16:creationId xmlns:a16="http://schemas.microsoft.com/office/drawing/2014/main" id="{37E879B4-14D0-4081-84CA-E69547443DBD}"/>
            </a:ext>
          </a:extLst>
        </xdr:cNvPr>
        <xdr:cNvSpPr txBox="1"/>
      </xdr:nvSpPr>
      <xdr:spPr>
        <a:xfrm>
          <a:off x="4673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a:extLst>
            <a:ext uri="{FF2B5EF4-FFF2-40B4-BE49-F238E27FC236}">
              <a16:creationId xmlns:a16="http://schemas.microsoft.com/office/drawing/2014/main" id="{DF4AB6EB-D3A6-4DB0-B68F-93D26A4FCF3B}"/>
            </a:ext>
          </a:extLst>
        </xdr:cNvPr>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102144</xdr:rowOff>
    </xdr:from>
    <xdr:to>
      <xdr:col>20</xdr:col>
      <xdr:colOff>38100</xdr:colOff>
      <xdr:row>39</xdr:row>
      <xdr:rowOff>32294</xdr:rowOff>
    </xdr:to>
    <xdr:sp macro="" textlink="">
      <xdr:nvSpPr>
        <xdr:cNvPr id="65" name="フローチャート: 判断 64">
          <a:extLst>
            <a:ext uri="{FF2B5EF4-FFF2-40B4-BE49-F238E27FC236}">
              <a16:creationId xmlns:a16="http://schemas.microsoft.com/office/drawing/2014/main" id="{37332A32-B360-4E7F-9930-8C1D2399ABF0}"/>
            </a:ext>
          </a:extLst>
        </xdr:cNvPr>
        <xdr:cNvSpPr/>
      </xdr:nvSpPr>
      <xdr:spPr>
        <a:xfrm>
          <a:off x="3746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48260</xdr:rowOff>
    </xdr:from>
    <xdr:to>
      <xdr:col>15</xdr:col>
      <xdr:colOff>101600</xdr:colOff>
      <xdr:row>38</xdr:row>
      <xdr:rowOff>149860</xdr:rowOff>
    </xdr:to>
    <xdr:sp macro="" textlink="">
      <xdr:nvSpPr>
        <xdr:cNvPr id="66" name="フローチャート: 判断 65">
          <a:extLst>
            <a:ext uri="{FF2B5EF4-FFF2-40B4-BE49-F238E27FC236}">
              <a16:creationId xmlns:a16="http://schemas.microsoft.com/office/drawing/2014/main" id="{F5830E63-385F-4377-BE4E-5024D7F92EB0}"/>
            </a:ext>
          </a:extLst>
        </xdr:cNvPr>
        <xdr:cNvSpPr/>
      </xdr:nvSpPr>
      <xdr:spPr>
        <a:xfrm>
          <a:off x="2857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25400</xdr:rowOff>
    </xdr:from>
    <xdr:to>
      <xdr:col>10</xdr:col>
      <xdr:colOff>165100</xdr:colOff>
      <xdr:row>38</xdr:row>
      <xdr:rowOff>127000</xdr:rowOff>
    </xdr:to>
    <xdr:sp macro="" textlink="">
      <xdr:nvSpPr>
        <xdr:cNvPr id="67" name="フローチャート: 判断 66">
          <a:extLst>
            <a:ext uri="{FF2B5EF4-FFF2-40B4-BE49-F238E27FC236}">
              <a16:creationId xmlns:a16="http://schemas.microsoft.com/office/drawing/2014/main" id="{CABA8D29-1A86-44D7-806B-BB7B8FD32F1E}"/>
            </a:ext>
          </a:extLst>
        </xdr:cNvPr>
        <xdr:cNvSpPr/>
      </xdr:nvSpPr>
      <xdr:spPr>
        <a:xfrm>
          <a:off x="196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a:extLst>
            <a:ext uri="{FF2B5EF4-FFF2-40B4-BE49-F238E27FC236}">
              <a16:creationId xmlns:a16="http://schemas.microsoft.com/office/drawing/2014/main" id="{36F03D83-8B4B-4557-ADC1-8685FC69CEC6}"/>
            </a:ext>
          </a:extLst>
        </xdr:cNvPr>
        <xdr:cNvSpPr/>
      </xdr:nvSpPr>
      <xdr:spPr>
        <a:xfrm>
          <a:off x="107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606AAA2-C5EC-456A-9FEC-5A51F45C3EE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9AD8D3A-748C-42A8-AD95-790A70BD81A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22EF114-F134-4D6C-9AAF-360B6DE70D5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1C924E5-1546-4184-AFF8-12AB8EBD5EB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7F7BE575-16C7-4081-ACF0-2AADE3132EC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149497</xdr:rowOff>
    </xdr:from>
    <xdr:to>
      <xdr:col>24</xdr:col>
      <xdr:colOff>114300</xdr:colOff>
      <xdr:row>39</xdr:row>
      <xdr:rowOff>79647</xdr:rowOff>
    </xdr:to>
    <xdr:sp macro="" textlink="">
      <xdr:nvSpPr>
        <xdr:cNvPr id="74" name="楕円 73">
          <a:extLst>
            <a:ext uri="{FF2B5EF4-FFF2-40B4-BE49-F238E27FC236}">
              <a16:creationId xmlns:a16="http://schemas.microsoft.com/office/drawing/2014/main" id="{A37D4B5C-8D92-45CB-A599-BFFDCAD7E444}"/>
            </a:ext>
          </a:extLst>
        </xdr:cNvPr>
        <xdr:cNvSpPr/>
      </xdr:nvSpPr>
      <xdr:spPr>
        <a:xfrm>
          <a:off x="4584700" y="666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127924</xdr:rowOff>
    </xdr:from>
    <xdr:ext cx="405111" cy="259045"/>
    <xdr:sp macro="" textlink="">
      <xdr:nvSpPr>
        <xdr:cNvPr id="75" name="【道路】&#10;有形固定資産減価償却率該当値テキスト">
          <a:extLst>
            <a:ext uri="{FF2B5EF4-FFF2-40B4-BE49-F238E27FC236}">
              <a16:creationId xmlns:a16="http://schemas.microsoft.com/office/drawing/2014/main" id="{C6BC6B31-90FB-4039-9414-468EDFDC26FB}"/>
            </a:ext>
          </a:extLst>
        </xdr:cNvPr>
        <xdr:cNvSpPr txBox="1"/>
      </xdr:nvSpPr>
      <xdr:spPr>
        <a:xfrm>
          <a:off x="4673600"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125004</xdr:rowOff>
    </xdr:from>
    <xdr:to>
      <xdr:col>20</xdr:col>
      <xdr:colOff>38100</xdr:colOff>
      <xdr:row>39</xdr:row>
      <xdr:rowOff>55154</xdr:rowOff>
    </xdr:to>
    <xdr:sp macro="" textlink="">
      <xdr:nvSpPr>
        <xdr:cNvPr id="76" name="楕円 75">
          <a:extLst>
            <a:ext uri="{FF2B5EF4-FFF2-40B4-BE49-F238E27FC236}">
              <a16:creationId xmlns:a16="http://schemas.microsoft.com/office/drawing/2014/main" id="{5B973186-EE5E-45F5-9C27-0A23C36ED576}"/>
            </a:ext>
          </a:extLst>
        </xdr:cNvPr>
        <xdr:cNvSpPr/>
      </xdr:nvSpPr>
      <xdr:spPr>
        <a:xfrm>
          <a:off x="3746500" y="664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4354</xdr:rowOff>
    </xdr:from>
    <xdr:to>
      <xdr:col>24</xdr:col>
      <xdr:colOff>63500</xdr:colOff>
      <xdr:row>39</xdr:row>
      <xdr:rowOff>28847</xdr:rowOff>
    </xdr:to>
    <xdr:cxnSp macro="">
      <xdr:nvCxnSpPr>
        <xdr:cNvPr id="77" name="直線コネクタ 76">
          <a:extLst>
            <a:ext uri="{FF2B5EF4-FFF2-40B4-BE49-F238E27FC236}">
              <a16:creationId xmlns:a16="http://schemas.microsoft.com/office/drawing/2014/main" id="{3CD67C9E-A919-4F71-8EF9-BDECA667BAF2}"/>
            </a:ext>
          </a:extLst>
        </xdr:cNvPr>
        <xdr:cNvCxnSpPr/>
      </xdr:nvCxnSpPr>
      <xdr:spPr>
        <a:xfrm>
          <a:off x="3797300" y="669090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102144</xdr:rowOff>
    </xdr:from>
    <xdr:to>
      <xdr:col>15</xdr:col>
      <xdr:colOff>101600</xdr:colOff>
      <xdr:row>39</xdr:row>
      <xdr:rowOff>32294</xdr:rowOff>
    </xdr:to>
    <xdr:sp macro="" textlink="">
      <xdr:nvSpPr>
        <xdr:cNvPr id="78" name="楕円 77">
          <a:extLst>
            <a:ext uri="{FF2B5EF4-FFF2-40B4-BE49-F238E27FC236}">
              <a16:creationId xmlns:a16="http://schemas.microsoft.com/office/drawing/2014/main" id="{B7A10DD9-9E4E-4672-935F-982C095C8D38}"/>
            </a:ext>
          </a:extLst>
        </xdr:cNvPr>
        <xdr:cNvSpPr/>
      </xdr:nvSpPr>
      <xdr:spPr>
        <a:xfrm>
          <a:off x="2857500" y="661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152944</xdr:rowOff>
    </xdr:from>
    <xdr:to>
      <xdr:col>19</xdr:col>
      <xdr:colOff>177800</xdr:colOff>
      <xdr:row>39</xdr:row>
      <xdr:rowOff>4354</xdr:rowOff>
    </xdr:to>
    <xdr:cxnSp macro="">
      <xdr:nvCxnSpPr>
        <xdr:cNvPr id="79" name="直線コネクタ 78">
          <a:extLst>
            <a:ext uri="{FF2B5EF4-FFF2-40B4-BE49-F238E27FC236}">
              <a16:creationId xmlns:a16="http://schemas.microsoft.com/office/drawing/2014/main" id="{1FED2038-9632-4F8D-9A85-794B2A373926}"/>
            </a:ext>
          </a:extLst>
        </xdr:cNvPr>
        <xdr:cNvCxnSpPr/>
      </xdr:nvCxnSpPr>
      <xdr:spPr>
        <a:xfrm>
          <a:off x="2908300" y="66680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71120</xdr:rowOff>
    </xdr:from>
    <xdr:to>
      <xdr:col>10</xdr:col>
      <xdr:colOff>165100</xdr:colOff>
      <xdr:row>39</xdr:row>
      <xdr:rowOff>1270</xdr:rowOff>
    </xdr:to>
    <xdr:sp macro="" textlink="">
      <xdr:nvSpPr>
        <xdr:cNvPr id="80" name="楕円 79">
          <a:extLst>
            <a:ext uri="{FF2B5EF4-FFF2-40B4-BE49-F238E27FC236}">
              <a16:creationId xmlns:a16="http://schemas.microsoft.com/office/drawing/2014/main" id="{21294AC4-6A26-4F18-97C0-50A19E03275C}"/>
            </a:ext>
          </a:extLst>
        </xdr:cNvPr>
        <xdr:cNvSpPr/>
      </xdr:nvSpPr>
      <xdr:spPr>
        <a:xfrm>
          <a:off x="1968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121920</xdr:rowOff>
    </xdr:from>
    <xdr:to>
      <xdr:col>15</xdr:col>
      <xdr:colOff>50800</xdr:colOff>
      <xdr:row>38</xdr:row>
      <xdr:rowOff>152944</xdr:rowOff>
    </xdr:to>
    <xdr:cxnSp macro="">
      <xdr:nvCxnSpPr>
        <xdr:cNvPr id="81" name="直線コネクタ 80">
          <a:extLst>
            <a:ext uri="{FF2B5EF4-FFF2-40B4-BE49-F238E27FC236}">
              <a16:creationId xmlns:a16="http://schemas.microsoft.com/office/drawing/2014/main" id="{0CC5AE71-0661-4596-AE2A-999AE2E1C124}"/>
            </a:ext>
          </a:extLst>
        </xdr:cNvPr>
        <xdr:cNvCxnSpPr/>
      </xdr:nvCxnSpPr>
      <xdr:spPr>
        <a:xfrm>
          <a:off x="2019300" y="663702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18869</xdr:rowOff>
    </xdr:from>
    <xdr:to>
      <xdr:col>6</xdr:col>
      <xdr:colOff>38100</xdr:colOff>
      <xdr:row>38</xdr:row>
      <xdr:rowOff>120469</xdr:rowOff>
    </xdr:to>
    <xdr:sp macro="" textlink="">
      <xdr:nvSpPr>
        <xdr:cNvPr id="82" name="楕円 81">
          <a:extLst>
            <a:ext uri="{FF2B5EF4-FFF2-40B4-BE49-F238E27FC236}">
              <a16:creationId xmlns:a16="http://schemas.microsoft.com/office/drawing/2014/main" id="{75B53E60-54B3-455F-ACA0-974476DC2594}"/>
            </a:ext>
          </a:extLst>
        </xdr:cNvPr>
        <xdr:cNvSpPr/>
      </xdr:nvSpPr>
      <xdr:spPr>
        <a:xfrm>
          <a:off x="1079500" y="653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69669</xdr:rowOff>
    </xdr:from>
    <xdr:to>
      <xdr:col>10</xdr:col>
      <xdr:colOff>114300</xdr:colOff>
      <xdr:row>38</xdr:row>
      <xdr:rowOff>121920</xdr:rowOff>
    </xdr:to>
    <xdr:cxnSp macro="">
      <xdr:nvCxnSpPr>
        <xdr:cNvPr id="83" name="直線コネクタ 82">
          <a:extLst>
            <a:ext uri="{FF2B5EF4-FFF2-40B4-BE49-F238E27FC236}">
              <a16:creationId xmlns:a16="http://schemas.microsoft.com/office/drawing/2014/main" id="{66D8DF13-5130-4031-BB9F-361D529B4657}"/>
            </a:ext>
          </a:extLst>
        </xdr:cNvPr>
        <xdr:cNvCxnSpPr/>
      </xdr:nvCxnSpPr>
      <xdr:spPr>
        <a:xfrm>
          <a:off x="1130300" y="658476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48821</xdr:rowOff>
    </xdr:from>
    <xdr:ext cx="405111" cy="259045"/>
    <xdr:sp macro="" textlink="">
      <xdr:nvSpPr>
        <xdr:cNvPr id="84" name="n_1aveValue【道路】&#10;有形固定資産減価償却率">
          <a:extLst>
            <a:ext uri="{FF2B5EF4-FFF2-40B4-BE49-F238E27FC236}">
              <a16:creationId xmlns:a16="http://schemas.microsoft.com/office/drawing/2014/main" id="{13057D26-78FB-4BD6-B81B-C1C9C139F7EE}"/>
            </a:ext>
          </a:extLst>
        </xdr:cNvPr>
        <xdr:cNvSpPr txBox="1"/>
      </xdr:nvSpPr>
      <xdr:spPr>
        <a:xfrm>
          <a:off x="35820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166387</xdr:rowOff>
    </xdr:from>
    <xdr:ext cx="405111" cy="259045"/>
    <xdr:sp macro="" textlink="">
      <xdr:nvSpPr>
        <xdr:cNvPr id="85" name="n_2aveValue【道路】&#10;有形固定資産減価償却率">
          <a:extLst>
            <a:ext uri="{FF2B5EF4-FFF2-40B4-BE49-F238E27FC236}">
              <a16:creationId xmlns:a16="http://schemas.microsoft.com/office/drawing/2014/main" id="{C22F01F9-685C-41DE-9F3E-F73C62BC5684}"/>
            </a:ext>
          </a:extLst>
        </xdr:cNvPr>
        <xdr:cNvSpPr txBox="1"/>
      </xdr:nvSpPr>
      <xdr:spPr>
        <a:xfrm>
          <a:off x="2705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143527</xdr:rowOff>
    </xdr:from>
    <xdr:ext cx="405111" cy="259045"/>
    <xdr:sp macro="" textlink="">
      <xdr:nvSpPr>
        <xdr:cNvPr id="86" name="n_3aveValue【道路】&#10;有形固定資産減価償却率">
          <a:extLst>
            <a:ext uri="{FF2B5EF4-FFF2-40B4-BE49-F238E27FC236}">
              <a16:creationId xmlns:a16="http://schemas.microsoft.com/office/drawing/2014/main" id="{AE924CF4-7795-474A-A2B6-11DDD8FB294E}"/>
            </a:ext>
          </a:extLst>
        </xdr:cNvPr>
        <xdr:cNvSpPr txBox="1"/>
      </xdr:nvSpPr>
      <xdr:spPr>
        <a:xfrm>
          <a:off x="1816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127199</xdr:rowOff>
    </xdr:from>
    <xdr:ext cx="405111" cy="259045"/>
    <xdr:sp macro="" textlink="">
      <xdr:nvSpPr>
        <xdr:cNvPr id="87" name="n_4aveValue【道路】&#10;有形固定資産減価償却率">
          <a:extLst>
            <a:ext uri="{FF2B5EF4-FFF2-40B4-BE49-F238E27FC236}">
              <a16:creationId xmlns:a16="http://schemas.microsoft.com/office/drawing/2014/main" id="{09A15C90-574C-48E1-A9F7-6F3E645FAB8D}"/>
            </a:ext>
          </a:extLst>
        </xdr:cNvPr>
        <xdr:cNvSpPr txBox="1"/>
      </xdr:nvSpPr>
      <xdr:spPr>
        <a:xfrm>
          <a:off x="927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46281</xdr:rowOff>
    </xdr:from>
    <xdr:ext cx="405111" cy="259045"/>
    <xdr:sp macro="" textlink="">
      <xdr:nvSpPr>
        <xdr:cNvPr id="88" name="n_1mainValue【道路】&#10;有形固定資産減価償却率">
          <a:extLst>
            <a:ext uri="{FF2B5EF4-FFF2-40B4-BE49-F238E27FC236}">
              <a16:creationId xmlns:a16="http://schemas.microsoft.com/office/drawing/2014/main" id="{18D5ED2F-AD36-45B0-8C9F-CDAD70D146DF}"/>
            </a:ext>
          </a:extLst>
        </xdr:cNvPr>
        <xdr:cNvSpPr txBox="1"/>
      </xdr:nvSpPr>
      <xdr:spPr>
        <a:xfrm>
          <a:off x="3582044"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23421</xdr:rowOff>
    </xdr:from>
    <xdr:ext cx="405111" cy="259045"/>
    <xdr:sp macro="" textlink="">
      <xdr:nvSpPr>
        <xdr:cNvPr id="89" name="n_2mainValue【道路】&#10;有形固定資産減価償却率">
          <a:extLst>
            <a:ext uri="{FF2B5EF4-FFF2-40B4-BE49-F238E27FC236}">
              <a16:creationId xmlns:a16="http://schemas.microsoft.com/office/drawing/2014/main" id="{4344A40B-D60F-433E-B158-3E985364DBA8}"/>
            </a:ext>
          </a:extLst>
        </xdr:cNvPr>
        <xdr:cNvSpPr txBox="1"/>
      </xdr:nvSpPr>
      <xdr:spPr>
        <a:xfrm>
          <a:off x="2705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163847</xdr:rowOff>
    </xdr:from>
    <xdr:ext cx="405111" cy="259045"/>
    <xdr:sp macro="" textlink="">
      <xdr:nvSpPr>
        <xdr:cNvPr id="90" name="n_3mainValue【道路】&#10;有形固定資産減価償却率">
          <a:extLst>
            <a:ext uri="{FF2B5EF4-FFF2-40B4-BE49-F238E27FC236}">
              <a16:creationId xmlns:a16="http://schemas.microsoft.com/office/drawing/2014/main" id="{AEAFC0CE-0348-488B-9E19-0658720458AF}"/>
            </a:ext>
          </a:extLst>
        </xdr:cNvPr>
        <xdr:cNvSpPr txBox="1"/>
      </xdr:nvSpPr>
      <xdr:spPr>
        <a:xfrm>
          <a:off x="1816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111596</xdr:rowOff>
    </xdr:from>
    <xdr:ext cx="405111" cy="259045"/>
    <xdr:sp macro="" textlink="">
      <xdr:nvSpPr>
        <xdr:cNvPr id="91" name="n_4mainValue【道路】&#10;有形固定資産減価償却率">
          <a:extLst>
            <a:ext uri="{FF2B5EF4-FFF2-40B4-BE49-F238E27FC236}">
              <a16:creationId xmlns:a16="http://schemas.microsoft.com/office/drawing/2014/main" id="{67435397-2625-40FF-9819-AA31016BA531}"/>
            </a:ext>
          </a:extLst>
        </xdr:cNvPr>
        <xdr:cNvSpPr txBox="1"/>
      </xdr:nvSpPr>
      <xdr:spPr>
        <a:xfrm>
          <a:off x="927744" y="662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8461E75-911D-47A5-89BB-76EEA7A089B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D04B2838-0B99-43BC-8F23-A5B7D4A3BC6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23FBBBD1-2403-4FC2-A814-9C915A16E81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2078C19D-2D95-4300-8669-DACA07B3963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F23EBFBC-5663-4AC4-8367-C0A86344BB6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6EAE3593-5BAF-464C-9C54-14B25B990B2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1AED0153-E43E-4176-9FB8-954495FF291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35A127B7-B653-4C96-931A-04FEC92E742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ADC03C0D-78C4-4553-A60F-59F1FC91266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B5641E2C-96BC-499E-B33A-206B78C70CF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E60926E0-760D-4B97-B511-5FE11A0CA96D}"/>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1602D1F7-CA7E-48B9-9BC0-0E37E3C0E5F2}"/>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66F96A13-DD8E-4E5D-965C-6214335B2B49}"/>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11834EE2-E6ED-470B-AA13-3171902AE3F7}"/>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95B60CBE-DD12-418E-86DE-219A5DC0DF3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3F0FE4B8-2E80-4886-988D-1564F52E789C}"/>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79899F82-1691-4110-BBEC-B3CB057C169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17EE55FD-A634-4747-B03D-7182A3686D39}"/>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1F8EB1CC-73B0-4DE5-B77A-6C794390E28B}"/>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EEBA5DC4-675F-45D2-9629-B1AAC18289A1}"/>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ED1954A9-0381-4A3E-9836-282E0DEB5B7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3" name="テキスト ボックス 112">
          <a:extLst>
            <a:ext uri="{FF2B5EF4-FFF2-40B4-BE49-F238E27FC236}">
              <a16:creationId xmlns:a16="http://schemas.microsoft.com/office/drawing/2014/main" id="{9A57628A-D71B-47A8-8737-3EBA135A29FB}"/>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4F7502D8-E264-479A-ABEC-3402322EBCF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70051</xdr:rowOff>
    </xdr:from>
    <xdr:to>
      <xdr:col>54</xdr:col>
      <xdr:colOff>189865</xdr:colOff>
      <xdr:row>42</xdr:row>
      <xdr:rowOff>26956</xdr:rowOff>
    </xdr:to>
    <xdr:cxnSp macro="">
      <xdr:nvCxnSpPr>
        <xdr:cNvPr id="115" name="直線コネクタ 114">
          <a:extLst>
            <a:ext uri="{FF2B5EF4-FFF2-40B4-BE49-F238E27FC236}">
              <a16:creationId xmlns:a16="http://schemas.microsoft.com/office/drawing/2014/main" id="{725BEEC7-4DA2-4BB4-9122-2721E669CA42}"/>
            </a:ext>
          </a:extLst>
        </xdr:cNvPr>
        <xdr:cNvCxnSpPr/>
      </xdr:nvCxnSpPr>
      <xdr:spPr>
        <a:xfrm flipV="1">
          <a:off x="10476865" y="5727901"/>
          <a:ext cx="0" cy="149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30783</xdr:rowOff>
    </xdr:from>
    <xdr:ext cx="469744" cy="259045"/>
    <xdr:sp macro="" textlink="">
      <xdr:nvSpPr>
        <xdr:cNvPr id="116" name="【道路】&#10;一人当たり延長最小値テキスト">
          <a:extLst>
            <a:ext uri="{FF2B5EF4-FFF2-40B4-BE49-F238E27FC236}">
              <a16:creationId xmlns:a16="http://schemas.microsoft.com/office/drawing/2014/main" id="{6FBF36DB-2A54-4051-81CC-37F5CC86324B}"/>
            </a:ext>
          </a:extLst>
        </xdr:cNvPr>
        <xdr:cNvSpPr txBox="1"/>
      </xdr:nvSpPr>
      <xdr:spPr>
        <a:xfrm>
          <a:off x="10515600" y="723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26956</xdr:rowOff>
    </xdr:from>
    <xdr:to>
      <xdr:col>55</xdr:col>
      <xdr:colOff>88900</xdr:colOff>
      <xdr:row>42</xdr:row>
      <xdr:rowOff>26956</xdr:rowOff>
    </xdr:to>
    <xdr:cxnSp macro="">
      <xdr:nvCxnSpPr>
        <xdr:cNvPr id="117" name="直線コネクタ 116">
          <a:extLst>
            <a:ext uri="{FF2B5EF4-FFF2-40B4-BE49-F238E27FC236}">
              <a16:creationId xmlns:a16="http://schemas.microsoft.com/office/drawing/2014/main" id="{0E621192-05D4-4D4B-91E8-2634ACC7ACED}"/>
            </a:ext>
          </a:extLst>
        </xdr:cNvPr>
        <xdr:cNvCxnSpPr/>
      </xdr:nvCxnSpPr>
      <xdr:spPr>
        <a:xfrm>
          <a:off x="10388600" y="72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16728</xdr:rowOff>
    </xdr:from>
    <xdr:ext cx="599010" cy="259045"/>
    <xdr:sp macro="" textlink="">
      <xdr:nvSpPr>
        <xdr:cNvPr id="118" name="【道路】&#10;一人当たり延長最大値テキスト">
          <a:extLst>
            <a:ext uri="{FF2B5EF4-FFF2-40B4-BE49-F238E27FC236}">
              <a16:creationId xmlns:a16="http://schemas.microsoft.com/office/drawing/2014/main" id="{08D5FFEA-2153-4FC8-AA7F-DFBF84D7E1DA}"/>
            </a:ext>
          </a:extLst>
        </xdr:cNvPr>
        <xdr:cNvSpPr txBox="1"/>
      </xdr:nvSpPr>
      <xdr:spPr>
        <a:xfrm>
          <a:off x="10515600" y="55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70051</xdr:rowOff>
    </xdr:from>
    <xdr:to>
      <xdr:col>55</xdr:col>
      <xdr:colOff>88900</xdr:colOff>
      <xdr:row>33</xdr:row>
      <xdr:rowOff>70051</xdr:rowOff>
    </xdr:to>
    <xdr:cxnSp macro="">
      <xdr:nvCxnSpPr>
        <xdr:cNvPr id="119" name="直線コネクタ 118">
          <a:extLst>
            <a:ext uri="{FF2B5EF4-FFF2-40B4-BE49-F238E27FC236}">
              <a16:creationId xmlns:a16="http://schemas.microsoft.com/office/drawing/2014/main" id="{A920A982-E311-4234-8364-C423F02EA824}"/>
            </a:ext>
          </a:extLst>
        </xdr:cNvPr>
        <xdr:cNvCxnSpPr/>
      </xdr:nvCxnSpPr>
      <xdr:spPr>
        <a:xfrm>
          <a:off x="10388600" y="572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117954</xdr:rowOff>
    </xdr:from>
    <xdr:ext cx="534377" cy="259045"/>
    <xdr:sp macro="" textlink="">
      <xdr:nvSpPr>
        <xdr:cNvPr id="120" name="【道路】&#10;一人当たり延長平均値テキスト">
          <a:extLst>
            <a:ext uri="{FF2B5EF4-FFF2-40B4-BE49-F238E27FC236}">
              <a16:creationId xmlns:a16="http://schemas.microsoft.com/office/drawing/2014/main" id="{3EE90DAC-FC62-455D-BE9C-645A0B0B9A2C}"/>
            </a:ext>
          </a:extLst>
        </xdr:cNvPr>
        <xdr:cNvSpPr txBox="1"/>
      </xdr:nvSpPr>
      <xdr:spPr>
        <a:xfrm>
          <a:off x="10515600" y="6804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95077</xdr:rowOff>
    </xdr:from>
    <xdr:to>
      <xdr:col>55</xdr:col>
      <xdr:colOff>50800</xdr:colOff>
      <xdr:row>41</xdr:row>
      <xdr:rowOff>25227</xdr:rowOff>
    </xdr:to>
    <xdr:sp macro="" textlink="">
      <xdr:nvSpPr>
        <xdr:cNvPr id="121" name="フローチャート: 判断 120">
          <a:extLst>
            <a:ext uri="{FF2B5EF4-FFF2-40B4-BE49-F238E27FC236}">
              <a16:creationId xmlns:a16="http://schemas.microsoft.com/office/drawing/2014/main" id="{3FF48C24-584C-4D3B-A973-9DF90ED78403}"/>
            </a:ext>
          </a:extLst>
        </xdr:cNvPr>
        <xdr:cNvSpPr/>
      </xdr:nvSpPr>
      <xdr:spPr>
        <a:xfrm>
          <a:off x="10426700" y="695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56635</xdr:rowOff>
    </xdr:from>
    <xdr:to>
      <xdr:col>50</xdr:col>
      <xdr:colOff>165100</xdr:colOff>
      <xdr:row>40</xdr:row>
      <xdr:rowOff>158235</xdr:rowOff>
    </xdr:to>
    <xdr:sp macro="" textlink="">
      <xdr:nvSpPr>
        <xdr:cNvPr id="122" name="フローチャート: 判断 121">
          <a:extLst>
            <a:ext uri="{FF2B5EF4-FFF2-40B4-BE49-F238E27FC236}">
              <a16:creationId xmlns:a16="http://schemas.microsoft.com/office/drawing/2014/main" id="{6BFF02AD-C821-48BE-AC00-980255DF888F}"/>
            </a:ext>
          </a:extLst>
        </xdr:cNvPr>
        <xdr:cNvSpPr/>
      </xdr:nvSpPr>
      <xdr:spPr>
        <a:xfrm>
          <a:off x="9588500" y="691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111323</xdr:rowOff>
    </xdr:from>
    <xdr:to>
      <xdr:col>46</xdr:col>
      <xdr:colOff>38100</xdr:colOff>
      <xdr:row>41</xdr:row>
      <xdr:rowOff>41473</xdr:rowOff>
    </xdr:to>
    <xdr:sp macro="" textlink="">
      <xdr:nvSpPr>
        <xdr:cNvPr id="123" name="フローチャート: 判断 122">
          <a:extLst>
            <a:ext uri="{FF2B5EF4-FFF2-40B4-BE49-F238E27FC236}">
              <a16:creationId xmlns:a16="http://schemas.microsoft.com/office/drawing/2014/main" id="{1D1AEB13-9528-4270-8F69-512B64C0FB60}"/>
            </a:ext>
          </a:extLst>
        </xdr:cNvPr>
        <xdr:cNvSpPr/>
      </xdr:nvSpPr>
      <xdr:spPr>
        <a:xfrm>
          <a:off x="8699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104972</xdr:rowOff>
    </xdr:from>
    <xdr:to>
      <xdr:col>41</xdr:col>
      <xdr:colOff>101600</xdr:colOff>
      <xdr:row>41</xdr:row>
      <xdr:rowOff>35122</xdr:rowOff>
    </xdr:to>
    <xdr:sp macro="" textlink="">
      <xdr:nvSpPr>
        <xdr:cNvPr id="124" name="フローチャート: 判断 123">
          <a:extLst>
            <a:ext uri="{FF2B5EF4-FFF2-40B4-BE49-F238E27FC236}">
              <a16:creationId xmlns:a16="http://schemas.microsoft.com/office/drawing/2014/main" id="{02257675-2532-4DC3-BC93-266428034B1F}"/>
            </a:ext>
          </a:extLst>
        </xdr:cNvPr>
        <xdr:cNvSpPr/>
      </xdr:nvSpPr>
      <xdr:spPr>
        <a:xfrm>
          <a:off x="7810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121016</xdr:rowOff>
    </xdr:from>
    <xdr:to>
      <xdr:col>36</xdr:col>
      <xdr:colOff>165100</xdr:colOff>
      <xdr:row>41</xdr:row>
      <xdr:rowOff>51166</xdr:rowOff>
    </xdr:to>
    <xdr:sp macro="" textlink="">
      <xdr:nvSpPr>
        <xdr:cNvPr id="125" name="フローチャート: 判断 124">
          <a:extLst>
            <a:ext uri="{FF2B5EF4-FFF2-40B4-BE49-F238E27FC236}">
              <a16:creationId xmlns:a16="http://schemas.microsoft.com/office/drawing/2014/main" id="{E0CF39BC-7C94-4C59-A252-AD17FD025D02}"/>
            </a:ext>
          </a:extLst>
        </xdr:cNvPr>
        <xdr:cNvSpPr/>
      </xdr:nvSpPr>
      <xdr:spPr>
        <a:xfrm>
          <a:off x="6921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D234189B-0E57-4052-94CE-027FB650BD9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A2A3982-99E8-4600-BEB0-C4F6EAA7FE2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70F61840-6466-45FA-80C9-6D6E9933A72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B7A53AE4-CFBC-4831-ADCE-57988A73E44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F50F7FEA-21B0-4A4F-A278-B6E52F98435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119888</xdr:rowOff>
    </xdr:from>
    <xdr:to>
      <xdr:col>55</xdr:col>
      <xdr:colOff>50800</xdr:colOff>
      <xdr:row>41</xdr:row>
      <xdr:rowOff>50038</xdr:rowOff>
    </xdr:to>
    <xdr:sp macro="" textlink="">
      <xdr:nvSpPr>
        <xdr:cNvPr id="131" name="楕円 130">
          <a:extLst>
            <a:ext uri="{FF2B5EF4-FFF2-40B4-BE49-F238E27FC236}">
              <a16:creationId xmlns:a16="http://schemas.microsoft.com/office/drawing/2014/main" id="{6B1FB204-BEA5-48B4-BCCA-07C1C6DD3BD0}"/>
            </a:ext>
          </a:extLst>
        </xdr:cNvPr>
        <xdr:cNvSpPr/>
      </xdr:nvSpPr>
      <xdr:spPr>
        <a:xfrm>
          <a:off x="10426700" y="697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98315</xdr:rowOff>
    </xdr:from>
    <xdr:ext cx="534377" cy="259045"/>
    <xdr:sp macro="" textlink="">
      <xdr:nvSpPr>
        <xdr:cNvPr id="132" name="【道路】&#10;一人当たり延長該当値テキスト">
          <a:extLst>
            <a:ext uri="{FF2B5EF4-FFF2-40B4-BE49-F238E27FC236}">
              <a16:creationId xmlns:a16="http://schemas.microsoft.com/office/drawing/2014/main" id="{26E602E3-7E84-4E5C-98F1-27CECE76AD92}"/>
            </a:ext>
          </a:extLst>
        </xdr:cNvPr>
        <xdr:cNvSpPr txBox="1"/>
      </xdr:nvSpPr>
      <xdr:spPr>
        <a:xfrm>
          <a:off x="10515600" y="695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121663</xdr:rowOff>
    </xdr:from>
    <xdr:to>
      <xdr:col>50</xdr:col>
      <xdr:colOff>165100</xdr:colOff>
      <xdr:row>41</xdr:row>
      <xdr:rowOff>51813</xdr:rowOff>
    </xdr:to>
    <xdr:sp macro="" textlink="">
      <xdr:nvSpPr>
        <xdr:cNvPr id="133" name="楕円 132">
          <a:extLst>
            <a:ext uri="{FF2B5EF4-FFF2-40B4-BE49-F238E27FC236}">
              <a16:creationId xmlns:a16="http://schemas.microsoft.com/office/drawing/2014/main" id="{A9864360-421A-4FD0-89A3-96D312A2792A}"/>
            </a:ext>
          </a:extLst>
        </xdr:cNvPr>
        <xdr:cNvSpPr/>
      </xdr:nvSpPr>
      <xdr:spPr>
        <a:xfrm>
          <a:off x="9588500" y="697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170688</xdr:rowOff>
    </xdr:from>
    <xdr:to>
      <xdr:col>55</xdr:col>
      <xdr:colOff>0</xdr:colOff>
      <xdr:row>41</xdr:row>
      <xdr:rowOff>1013</xdr:rowOff>
    </xdr:to>
    <xdr:cxnSp macro="">
      <xdr:nvCxnSpPr>
        <xdr:cNvPr id="134" name="直線コネクタ 133">
          <a:extLst>
            <a:ext uri="{FF2B5EF4-FFF2-40B4-BE49-F238E27FC236}">
              <a16:creationId xmlns:a16="http://schemas.microsoft.com/office/drawing/2014/main" id="{2B5EEB1B-E6D1-462D-AB9D-B3032210BA39}"/>
            </a:ext>
          </a:extLst>
        </xdr:cNvPr>
        <xdr:cNvCxnSpPr/>
      </xdr:nvCxnSpPr>
      <xdr:spPr>
        <a:xfrm flipV="1">
          <a:off x="9639300" y="7028688"/>
          <a:ext cx="838200" cy="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147271</xdr:rowOff>
    </xdr:from>
    <xdr:to>
      <xdr:col>46</xdr:col>
      <xdr:colOff>38100</xdr:colOff>
      <xdr:row>41</xdr:row>
      <xdr:rowOff>77421</xdr:rowOff>
    </xdr:to>
    <xdr:sp macro="" textlink="">
      <xdr:nvSpPr>
        <xdr:cNvPr id="135" name="楕円 134">
          <a:extLst>
            <a:ext uri="{FF2B5EF4-FFF2-40B4-BE49-F238E27FC236}">
              <a16:creationId xmlns:a16="http://schemas.microsoft.com/office/drawing/2014/main" id="{A9B28D7D-CABD-45A9-8B60-E8C0804A87CF}"/>
            </a:ext>
          </a:extLst>
        </xdr:cNvPr>
        <xdr:cNvSpPr/>
      </xdr:nvSpPr>
      <xdr:spPr>
        <a:xfrm>
          <a:off x="8699500" y="700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1013</xdr:rowOff>
    </xdr:from>
    <xdr:to>
      <xdr:col>50</xdr:col>
      <xdr:colOff>114300</xdr:colOff>
      <xdr:row>41</xdr:row>
      <xdr:rowOff>26621</xdr:rowOff>
    </xdr:to>
    <xdr:cxnSp macro="">
      <xdr:nvCxnSpPr>
        <xdr:cNvPr id="136" name="直線コネクタ 135">
          <a:extLst>
            <a:ext uri="{FF2B5EF4-FFF2-40B4-BE49-F238E27FC236}">
              <a16:creationId xmlns:a16="http://schemas.microsoft.com/office/drawing/2014/main" id="{ABA44254-876F-4A03-AE53-AB063C6FE4AC}"/>
            </a:ext>
          </a:extLst>
        </xdr:cNvPr>
        <xdr:cNvCxnSpPr/>
      </xdr:nvCxnSpPr>
      <xdr:spPr>
        <a:xfrm flipV="1">
          <a:off x="8750300" y="7030463"/>
          <a:ext cx="889000" cy="2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127233</xdr:rowOff>
    </xdr:from>
    <xdr:to>
      <xdr:col>41</xdr:col>
      <xdr:colOff>101600</xdr:colOff>
      <xdr:row>41</xdr:row>
      <xdr:rowOff>57383</xdr:rowOff>
    </xdr:to>
    <xdr:sp macro="" textlink="">
      <xdr:nvSpPr>
        <xdr:cNvPr id="137" name="楕円 136">
          <a:extLst>
            <a:ext uri="{FF2B5EF4-FFF2-40B4-BE49-F238E27FC236}">
              <a16:creationId xmlns:a16="http://schemas.microsoft.com/office/drawing/2014/main" id="{89205D53-F88B-44B6-972A-1D89E9C4D9E5}"/>
            </a:ext>
          </a:extLst>
        </xdr:cNvPr>
        <xdr:cNvSpPr/>
      </xdr:nvSpPr>
      <xdr:spPr>
        <a:xfrm>
          <a:off x="7810500" y="698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6583</xdr:rowOff>
    </xdr:from>
    <xdr:to>
      <xdr:col>45</xdr:col>
      <xdr:colOff>177800</xdr:colOff>
      <xdr:row>41</xdr:row>
      <xdr:rowOff>26621</xdr:rowOff>
    </xdr:to>
    <xdr:cxnSp macro="">
      <xdr:nvCxnSpPr>
        <xdr:cNvPr id="138" name="直線コネクタ 137">
          <a:extLst>
            <a:ext uri="{FF2B5EF4-FFF2-40B4-BE49-F238E27FC236}">
              <a16:creationId xmlns:a16="http://schemas.microsoft.com/office/drawing/2014/main" id="{DCEF79F1-393D-4C61-B2CC-A5853C28C004}"/>
            </a:ext>
          </a:extLst>
        </xdr:cNvPr>
        <xdr:cNvCxnSpPr/>
      </xdr:nvCxnSpPr>
      <xdr:spPr>
        <a:xfrm>
          <a:off x="7861300" y="7036033"/>
          <a:ext cx="889000" cy="2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129798</xdr:rowOff>
    </xdr:from>
    <xdr:to>
      <xdr:col>36</xdr:col>
      <xdr:colOff>165100</xdr:colOff>
      <xdr:row>41</xdr:row>
      <xdr:rowOff>59948</xdr:rowOff>
    </xdr:to>
    <xdr:sp macro="" textlink="">
      <xdr:nvSpPr>
        <xdr:cNvPr id="139" name="楕円 138">
          <a:extLst>
            <a:ext uri="{FF2B5EF4-FFF2-40B4-BE49-F238E27FC236}">
              <a16:creationId xmlns:a16="http://schemas.microsoft.com/office/drawing/2014/main" id="{BBA7E9F2-DF4F-41CF-A01A-F2CB799695B0}"/>
            </a:ext>
          </a:extLst>
        </xdr:cNvPr>
        <xdr:cNvSpPr/>
      </xdr:nvSpPr>
      <xdr:spPr>
        <a:xfrm>
          <a:off x="6921500" y="698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6583</xdr:rowOff>
    </xdr:from>
    <xdr:to>
      <xdr:col>41</xdr:col>
      <xdr:colOff>50800</xdr:colOff>
      <xdr:row>41</xdr:row>
      <xdr:rowOff>9148</xdr:rowOff>
    </xdr:to>
    <xdr:cxnSp macro="">
      <xdr:nvCxnSpPr>
        <xdr:cNvPr id="140" name="直線コネクタ 139">
          <a:extLst>
            <a:ext uri="{FF2B5EF4-FFF2-40B4-BE49-F238E27FC236}">
              <a16:creationId xmlns:a16="http://schemas.microsoft.com/office/drawing/2014/main" id="{FDF5EC3E-B75A-43C8-9A15-302133F58E24}"/>
            </a:ext>
          </a:extLst>
        </xdr:cNvPr>
        <xdr:cNvCxnSpPr/>
      </xdr:nvCxnSpPr>
      <xdr:spPr>
        <a:xfrm flipV="1">
          <a:off x="6972300" y="7036033"/>
          <a:ext cx="889000" cy="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3312</xdr:rowOff>
    </xdr:from>
    <xdr:ext cx="534377" cy="259045"/>
    <xdr:sp macro="" textlink="">
      <xdr:nvSpPr>
        <xdr:cNvPr id="141" name="n_1aveValue【道路】&#10;一人当たり延長">
          <a:extLst>
            <a:ext uri="{FF2B5EF4-FFF2-40B4-BE49-F238E27FC236}">
              <a16:creationId xmlns:a16="http://schemas.microsoft.com/office/drawing/2014/main" id="{BFAB537D-5D85-4D09-A110-E84A0D5E3C24}"/>
            </a:ext>
          </a:extLst>
        </xdr:cNvPr>
        <xdr:cNvSpPr txBox="1"/>
      </xdr:nvSpPr>
      <xdr:spPr>
        <a:xfrm>
          <a:off x="9359411" y="668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58000</xdr:rowOff>
    </xdr:from>
    <xdr:ext cx="534377" cy="259045"/>
    <xdr:sp macro="" textlink="">
      <xdr:nvSpPr>
        <xdr:cNvPr id="142" name="n_2aveValue【道路】&#10;一人当たり延長">
          <a:extLst>
            <a:ext uri="{FF2B5EF4-FFF2-40B4-BE49-F238E27FC236}">
              <a16:creationId xmlns:a16="http://schemas.microsoft.com/office/drawing/2014/main" id="{88C8406E-EC9A-4323-8462-C41D86BE8C5E}"/>
            </a:ext>
          </a:extLst>
        </xdr:cNvPr>
        <xdr:cNvSpPr txBox="1"/>
      </xdr:nvSpPr>
      <xdr:spPr>
        <a:xfrm>
          <a:off x="8483111"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51649</xdr:rowOff>
    </xdr:from>
    <xdr:ext cx="534377" cy="259045"/>
    <xdr:sp macro="" textlink="">
      <xdr:nvSpPr>
        <xdr:cNvPr id="143" name="n_3aveValue【道路】&#10;一人当たり延長">
          <a:extLst>
            <a:ext uri="{FF2B5EF4-FFF2-40B4-BE49-F238E27FC236}">
              <a16:creationId xmlns:a16="http://schemas.microsoft.com/office/drawing/2014/main" id="{CCCA23C9-1745-4B3B-B0F8-81BF72534204}"/>
            </a:ext>
          </a:extLst>
        </xdr:cNvPr>
        <xdr:cNvSpPr txBox="1"/>
      </xdr:nvSpPr>
      <xdr:spPr>
        <a:xfrm>
          <a:off x="7594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67693</xdr:rowOff>
    </xdr:from>
    <xdr:ext cx="534377" cy="259045"/>
    <xdr:sp macro="" textlink="">
      <xdr:nvSpPr>
        <xdr:cNvPr id="144" name="n_4aveValue【道路】&#10;一人当たり延長">
          <a:extLst>
            <a:ext uri="{FF2B5EF4-FFF2-40B4-BE49-F238E27FC236}">
              <a16:creationId xmlns:a16="http://schemas.microsoft.com/office/drawing/2014/main" id="{8767A6A1-C38A-48BB-8067-B6EB3E69D14F}"/>
            </a:ext>
          </a:extLst>
        </xdr:cNvPr>
        <xdr:cNvSpPr txBox="1"/>
      </xdr:nvSpPr>
      <xdr:spPr>
        <a:xfrm>
          <a:off x="6705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42940</xdr:rowOff>
    </xdr:from>
    <xdr:ext cx="534377" cy="259045"/>
    <xdr:sp macro="" textlink="">
      <xdr:nvSpPr>
        <xdr:cNvPr id="145" name="n_1mainValue【道路】&#10;一人当たり延長">
          <a:extLst>
            <a:ext uri="{FF2B5EF4-FFF2-40B4-BE49-F238E27FC236}">
              <a16:creationId xmlns:a16="http://schemas.microsoft.com/office/drawing/2014/main" id="{70E5DA56-EC94-4BA1-A9B7-552A540DFA4D}"/>
            </a:ext>
          </a:extLst>
        </xdr:cNvPr>
        <xdr:cNvSpPr txBox="1"/>
      </xdr:nvSpPr>
      <xdr:spPr>
        <a:xfrm>
          <a:off x="9359411" y="707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68548</xdr:rowOff>
    </xdr:from>
    <xdr:ext cx="534377" cy="259045"/>
    <xdr:sp macro="" textlink="">
      <xdr:nvSpPr>
        <xdr:cNvPr id="146" name="n_2mainValue【道路】&#10;一人当たり延長">
          <a:extLst>
            <a:ext uri="{FF2B5EF4-FFF2-40B4-BE49-F238E27FC236}">
              <a16:creationId xmlns:a16="http://schemas.microsoft.com/office/drawing/2014/main" id="{5F99E7EE-BE4E-45F4-B50D-6B903B2A9505}"/>
            </a:ext>
          </a:extLst>
        </xdr:cNvPr>
        <xdr:cNvSpPr txBox="1"/>
      </xdr:nvSpPr>
      <xdr:spPr>
        <a:xfrm>
          <a:off x="8483111" y="709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48510</xdr:rowOff>
    </xdr:from>
    <xdr:ext cx="534377" cy="259045"/>
    <xdr:sp macro="" textlink="">
      <xdr:nvSpPr>
        <xdr:cNvPr id="147" name="n_3mainValue【道路】&#10;一人当たり延長">
          <a:extLst>
            <a:ext uri="{FF2B5EF4-FFF2-40B4-BE49-F238E27FC236}">
              <a16:creationId xmlns:a16="http://schemas.microsoft.com/office/drawing/2014/main" id="{86810D10-929F-4355-8F55-D335AB4E0D85}"/>
            </a:ext>
          </a:extLst>
        </xdr:cNvPr>
        <xdr:cNvSpPr txBox="1"/>
      </xdr:nvSpPr>
      <xdr:spPr>
        <a:xfrm>
          <a:off x="7594111" y="707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51075</xdr:rowOff>
    </xdr:from>
    <xdr:ext cx="534377" cy="259045"/>
    <xdr:sp macro="" textlink="">
      <xdr:nvSpPr>
        <xdr:cNvPr id="148" name="n_4mainValue【道路】&#10;一人当たり延長">
          <a:extLst>
            <a:ext uri="{FF2B5EF4-FFF2-40B4-BE49-F238E27FC236}">
              <a16:creationId xmlns:a16="http://schemas.microsoft.com/office/drawing/2014/main" id="{0FD9FA39-B10A-456B-8B0F-C1C767EEB2DA}"/>
            </a:ext>
          </a:extLst>
        </xdr:cNvPr>
        <xdr:cNvSpPr txBox="1"/>
      </xdr:nvSpPr>
      <xdr:spPr>
        <a:xfrm>
          <a:off x="6705111" y="708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B19C6F8D-0141-4C2A-982E-D76FB1CD5F4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C7BB2338-BF28-4898-960E-F89E3C3B774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8F9EEEA2-2525-4C3C-99B3-11712FE6F22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FD17CC82-9854-47D4-8891-EAF01E64E75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4188CED0-E01D-4692-BBFE-FEF93BEB066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3B9383E5-9F48-42CE-9399-D31F204296D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F2EADAE-442E-4365-BF51-36BE64FEDF2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87D42186-C32E-41B7-9CA3-E424CF11ECE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59ADBDB6-53A1-4370-B2E1-5B5A7A2EFA5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8E985579-1036-4C09-87FC-CF7DBCA86D5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C6F5FECC-8EAB-4AFF-8B2C-DF34859DF47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51CE3968-8C92-42DE-9C67-C64DCE05679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3169E939-8A5E-4057-AC78-4061268E1179}"/>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D772D25C-78B1-42B8-997E-26D826A6B183}"/>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22EAC0D8-73AF-4686-8491-ED2CE49F46B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38F7CBA8-81FA-424B-A8FD-FD556A3AA0D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8CEE0427-79D9-48B5-A3EF-73895E9CFDB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F0F62B1B-3654-4453-A81C-12E46376F43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8F32D757-4D66-4BD6-9B99-884EB11AAC4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219B7D80-08D5-47C7-BB82-620D23B5132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D1D78F35-5E5A-4222-8A7D-6FCD2C296AD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3DBD391C-94AC-49E9-B6FD-7E241753993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DE9E4821-1D81-483F-82EC-B6D9F87521D5}"/>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D3CF61C1-A6FC-4080-91FD-D31A6170AF9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357B75A3-DC2D-4E1F-8672-C746F099E76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71846</xdr:rowOff>
    </xdr:from>
    <xdr:to>
      <xdr:col>24</xdr:col>
      <xdr:colOff>62865</xdr:colOff>
      <xdr:row>64</xdr:row>
      <xdr:rowOff>48985</xdr:rowOff>
    </xdr:to>
    <xdr:cxnSp macro="">
      <xdr:nvCxnSpPr>
        <xdr:cNvPr id="174" name="直線コネクタ 173">
          <a:extLst>
            <a:ext uri="{FF2B5EF4-FFF2-40B4-BE49-F238E27FC236}">
              <a16:creationId xmlns:a16="http://schemas.microsoft.com/office/drawing/2014/main" id="{6870233F-8796-4788-A91A-30FE9BD359B8}"/>
            </a:ext>
          </a:extLst>
        </xdr:cNvPr>
        <xdr:cNvCxnSpPr/>
      </xdr:nvCxnSpPr>
      <xdr:spPr>
        <a:xfrm flipV="1">
          <a:off x="4634865" y="9501596"/>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85908740-8013-4E5F-ACB3-AD664BAF3D5A}"/>
            </a:ext>
          </a:extLst>
        </xdr:cNvPr>
        <xdr:cNvSpPr txBox="1"/>
      </xdr:nvSpPr>
      <xdr:spPr>
        <a:xfrm>
          <a:off x="4673600" y="1102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76" name="直線コネクタ 175">
          <a:extLst>
            <a:ext uri="{FF2B5EF4-FFF2-40B4-BE49-F238E27FC236}">
              <a16:creationId xmlns:a16="http://schemas.microsoft.com/office/drawing/2014/main" id="{DEE7367E-A898-42D7-BC3C-83772D9ADB91}"/>
            </a:ext>
          </a:extLst>
        </xdr:cNvPr>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18523</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C1D7CBCE-15C1-474B-964B-C8F7E5C1202D}"/>
            </a:ext>
          </a:extLst>
        </xdr:cNvPr>
        <xdr:cNvSpPr txBox="1"/>
      </xdr:nvSpPr>
      <xdr:spPr>
        <a:xfrm>
          <a:off x="4673600" y="927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71846</xdr:rowOff>
    </xdr:from>
    <xdr:to>
      <xdr:col>24</xdr:col>
      <xdr:colOff>152400</xdr:colOff>
      <xdr:row>55</xdr:row>
      <xdr:rowOff>71846</xdr:rowOff>
    </xdr:to>
    <xdr:cxnSp macro="">
      <xdr:nvCxnSpPr>
        <xdr:cNvPr id="178" name="直線コネクタ 177">
          <a:extLst>
            <a:ext uri="{FF2B5EF4-FFF2-40B4-BE49-F238E27FC236}">
              <a16:creationId xmlns:a16="http://schemas.microsoft.com/office/drawing/2014/main" id="{B8A994B4-9523-4EC9-A9E5-B4742A257F51}"/>
            </a:ext>
          </a:extLst>
        </xdr:cNvPr>
        <xdr:cNvCxnSpPr/>
      </xdr:nvCxnSpPr>
      <xdr:spPr>
        <a:xfrm>
          <a:off x="4546600" y="950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51724</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6470863B-9442-4399-BCB9-F81618E8350B}"/>
            </a:ext>
          </a:extLst>
        </xdr:cNvPr>
        <xdr:cNvSpPr txBox="1"/>
      </xdr:nvSpPr>
      <xdr:spPr>
        <a:xfrm>
          <a:off x="4673600" y="1033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73297</xdr:rowOff>
    </xdr:from>
    <xdr:to>
      <xdr:col>24</xdr:col>
      <xdr:colOff>114300</xdr:colOff>
      <xdr:row>61</xdr:row>
      <xdr:rowOff>3447</xdr:rowOff>
    </xdr:to>
    <xdr:sp macro="" textlink="">
      <xdr:nvSpPr>
        <xdr:cNvPr id="180" name="フローチャート: 判断 179">
          <a:extLst>
            <a:ext uri="{FF2B5EF4-FFF2-40B4-BE49-F238E27FC236}">
              <a16:creationId xmlns:a16="http://schemas.microsoft.com/office/drawing/2014/main" id="{E4D392EB-2C3F-4A53-8527-3F41853DADF2}"/>
            </a:ext>
          </a:extLst>
        </xdr:cNvPr>
        <xdr:cNvSpPr/>
      </xdr:nvSpPr>
      <xdr:spPr>
        <a:xfrm>
          <a:off x="45847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37374</xdr:rowOff>
    </xdr:from>
    <xdr:to>
      <xdr:col>20</xdr:col>
      <xdr:colOff>38100</xdr:colOff>
      <xdr:row>60</xdr:row>
      <xdr:rowOff>138974</xdr:rowOff>
    </xdr:to>
    <xdr:sp macro="" textlink="">
      <xdr:nvSpPr>
        <xdr:cNvPr id="181" name="フローチャート: 判断 180">
          <a:extLst>
            <a:ext uri="{FF2B5EF4-FFF2-40B4-BE49-F238E27FC236}">
              <a16:creationId xmlns:a16="http://schemas.microsoft.com/office/drawing/2014/main" id="{04269AEA-B66B-420E-99FC-2CBDD051AF88}"/>
            </a:ext>
          </a:extLst>
        </xdr:cNvPr>
        <xdr:cNvSpPr/>
      </xdr:nvSpPr>
      <xdr:spPr>
        <a:xfrm>
          <a:off x="3746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22678</xdr:rowOff>
    </xdr:from>
    <xdr:to>
      <xdr:col>15</xdr:col>
      <xdr:colOff>101600</xdr:colOff>
      <xdr:row>60</xdr:row>
      <xdr:rowOff>124278</xdr:rowOff>
    </xdr:to>
    <xdr:sp macro="" textlink="">
      <xdr:nvSpPr>
        <xdr:cNvPr id="182" name="フローチャート: 判断 181">
          <a:extLst>
            <a:ext uri="{FF2B5EF4-FFF2-40B4-BE49-F238E27FC236}">
              <a16:creationId xmlns:a16="http://schemas.microsoft.com/office/drawing/2014/main" id="{D570991B-7E49-4C9E-A5D6-38119B9FF59D}"/>
            </a:ext>
          </a:extLst>
        </xdr:cNvPr>
        <xdr:cNvSpPr/>
      </xdr:nvSpPr>
      <xdr:spPr>
        <a:xfrm>
          <a:off x="2857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83" name="フローチャート: 判断 182">
          <a:extLst>
            <a:ext uri="{FF2B5EF4-FFF2-40B4-BE49-F238E27FC236}">
              <a16:creationId xmlns:a16="http://schemas.microsoft.com/office/drawing/2014/main" id="{55899AE3-F692-4885-A654-5CB9548648F5}"/>
            </a:ext>
          </a:extLst>
        </xdr:cNvPr>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120650</xdr:rowOff>
    </xdr:from>
    <xdr:to>
      <xdr:col>6</xdr:col>
      <xdr:colOff>38100</xdr:colOff>
      <xdr:row>60</xdr:row>
      <xdr:rowOff>50800</xdr:rowOff>
    </xdr:to>
    <xdr:sp macro="" textlink="">
      <xdr:nvSpPr>
        <xdr:cNvPr id="184" name="フローチャート: 判断 183">
          <a:extLst>
            <a:ext uri="{FF2B5EF4-FFF2-40B4-BE49-F238E27FC236}">
              <a16:creationId xmlns:a16="http://schemas.microsoft.com/office/drawing/2014/main" id="{AA8FAC1C-155F-4683-AFCA-0E09981BF4AC}"/>
            </a:ext>
          </a:extLst>
        </xdr:cNvPr>
        <xdr:cNvSpPr/>
      </xdr:nvSpPr>
      <xdr:spPr>
        <a:xfrm>
          <a:off x="107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ABCC8C8C-FA7F-43AC-AC05-BDB90B0389D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C48D1713-7C17-4595-91D3-77362F663AF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9112139F-0247-4E98-9E9D-8AD91F5E6D1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49A540E4-A14A-42A1-BA37-1D9265D62C2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DD59DE31-9832-4199-960B-EDADCBACD92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24312</xdr:rowOff>
    </xdr:from>
    <xdr:to>
      <xdr:col>24</xdr:col>
      <xdr:colOff>114300</xdr:colOff>
      <xdr:row>60</xdr:row>
      <xdr:rowOff>125912</xdr:rowOff>
    </xdr:to>
    <xdr:sp macro="" textlink="">
      <xdr:nvSpPr>
        <xdr:cNvPr id="190" name="楕円 189">
          <a:extLst>
            <a:ext uri="{FF2B5EF4-FFF2-40B4-BE49-F238E27FC236}">
              <a16:creationId xmlns:a16="http://schemas.microsoft.com/office/drawing/2014/main" id="{42773DE1-C054-4DA9-B0D7-A60600AD02A2}"/>
            </a:ext>
          </a:extLst>
        </xdr:cNvPr>
        <xdr:cNvSpPr/>
      </xdr:nvSpPr>
      <xdr:spPr>
        <a:xfrm>
          <a:off x="4584700" y="103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47189</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92417F5A-62DA-4D2D-B4A0-DE29373F4493}"/>
            </a:ext>
          </a:extLst>
        </xdr:cNvPr>
        <xdr:cNvSpPr txBox="1"/>
      </xdr:nvSpPr>
      <xdr:spPr>
        <a:xfrm>
          <a:off x="4673600" y="10162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168003</xdr:rowOff>
    </xdr:from>
    <xdr:to>
      <xdr:col>20</xdr:col>
      <xdr:colOff>38100</xdr:colOff>
      <xdr:row>60</xdr:row>
      <xdr:rowOff>98153</xdr:rowOff>
    </xdr:to>
    <xdr:sp macro="" textlink="">
      <xdr:nvSpPr>
        <xdr:cNvPr id="192" name="楕円 191">
          <a:extLst>
            <a:ext uri="{FF2B5EF4-FFF2-40B4-BE49-F238E27FC236}">
              <a16:creationId xmlns:a16="http://schemas.microsoft.com/office/drawing/2014/main" id="{320766C9-F1F8-4BBD-ABDD-1B1549F957C0}"/>
            </a:ext>
          </a:extLst>
        </xdr:cNvPr>
        <xdr:cNvSpPr/>
      </xdr:nvSpPr>
      <xdr:spPr>
        <a:xfrm>
          <a:off x="3746500" y="102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47353</xdr:rowOff>
    </xdr:from>
    <xdr:to>
      <xdr:col>24</xdr:col>
      <xdr:colOff>63500</xdr:colOff>
      <xdr:row>60</xdr:row>
      <xdr:rowOff>75112</xdr:rowOff>
    </xdr:to>
    <xdr:cxnSp macro="">
      <xdr:nvCxnSpPr>
        <xdr:cNvPr id="193" name="直線コネクタ 192">
          <a:extLst>
            <a:ext uri="{FF2B5EF4-FFF2-40B4-BE49-F238E27FC236}">
              <a16:creationId xmlns:a16="http://schemas.microsoft.com/office/drawing/2014/main" id="{645E2368-5F1F-479C-AC29-770C86847B30}"/>
            </a:ext>
          </a:extLst>
        </xdr:cNvPr>
        <xdr:cNvCxnSpPr/>
      </xdr:nvCxnSpPr>
      <xdr:spPr>
        <a:xfrm>
          <a:off x="3797300" y="10334353"/>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136978</xdr:rowOff>
    </xdr:from>
    <xdr:to>
      <xdr:col>15</xdr:col>
      <xdr:colOff>101600</xdr:colOff>
      <xdr:row>60</xdr:row>
      <xdr:rowOff>67128</xdr:rowOff>
    </xdr:to>
    <xdr:sp macro="" textlink="">
      <xdr:nvSpPr>
        <xdr:cNvPr id="194" name="楕円 193">
          <a:extLst>
            <a:ext uri="{FF2B5EF4-FFF2-40B4-BE49-F238E27FC236}">
              <a16:creationId xmlns:a16="http://schemas.microsoft.com/office/drawing/2014/main" id="{23F9804C-F490-4028-A82E-C8938F11AFDA}"/>
            </a:ext>
          </a:extLst>
        </xdr:cNvPr>
        <xdr:cNvSpPr/>
      </xdr:nvSpPr>
      <xdr:spPr>
        <a:xfrm>
          <a:off x="28575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16328</xdr:rowOff>
    </xdr:from>
    <xdr:to>
      <xdr:col>19</xdr:col>
      <xdr:colOff>177800</xdr:colOff>
      <xdr:row>60</xdr:row>
      <xdr:rowOff>47353</xdr:rowOff>
    </xdr:to>
    <xdr:cxnSp macro="">
      <xdr:nvCxnSpPr>
        <xdr:cNvPr id="195" name="直線コネクタ 194">
          <a:extLst>
            <a:ext uri="{FF2B5EF4-FFF2-40B4-BE49-F238E27FC236}">
              <a16:creationId xmlns:a16="http://schemas.microsoft.com/office/drawing/2014/main" id="{D08E6ADB-CE9E-45F4-9651-6C126B2DF6E2}"/>
            </a:ext>
          </a:extLst>
        </xdr:cNvPr>
        <xdr:cNvCxnSpPr/>
      </xdr:nvCxnSpPr>
      <xdr:spPr>
        <a:xfrm>
          <a:off x="2908300" y="1030332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105954</xdr:rowOff>
    </xdr:from>
    <xdr:to>
      <xdr:col>10</xdr:col>
      <xdr:colOff>165100</xdr:colOff>
      <xdr:row>60</xdr:row>
      <xdr:rowOff>36104</xdr:rowOff>
    </xdr:to>
    <xdr:sp macro="" textlink="">
      <xdr:nvSpPr>
        <xdr:cNvPr id="196" name="楕円 195">
          <a:extLst>
            <a:ext uri="{FF2B5EF4-FFF2-40B4-BE49-F238E27FC236}">
              <a16:creationId xmlns:a16="http://schemas.microsoft.com/office/drawing/2014/main" id="{25B9532E-8852-4CE4-87CF-41967E6B6179}"/>
            </a:ext>
          </a:extLst>
        </xdr:cNvPr>
        <xdr:cNvSpPr/>
      </xdr:nvSpPr>
      <xdr:spPr>
        <a:xfrm>
          <a:off x="1968500" y="1022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156754</xdr:rowOff>
    </xdr:from>
    <xdr:to>
      <xdr:col>15</xdr:col>
      <xdr:colOff>50800</xdr:colOff>
      <xdr:row>60</xdr:row>
      <xdr:rowOff>16328</xdr:rowOff>
    </xdr:to>
    <xdr:cxnSp macro="">
      <xdr:nvCxnSpPr>
        <xdr:cNvPr id="197" name="直線コネクタ 196">
          <a:extLst>
            <a:ext uri="{FF2B5EF4-FFF2-40B4-BE49-F238E27FC236}">
              <a16:creationId xmlns:a16="http://schemas.microsoft.com/office/drawing/2014/main" id="{209A1AED-13FA-4D49-8354-BEC7CF89A2B0}"/>
            </a:ext>
          </a:extLst>
        </xdr:cNvPr>
        <xdr:cNvCxnSpPr/>
      </xdr:nvCxnSpPr>
      <xdr:spPr>
        <a:xfrm>
          <a:off x="2019300" y="1027230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76563</xdr:rowOff>
    </xdr:from>
    <xdr:to>
      <xdr:col>6</xdr:col>
      <xdr:colOff>38100</xdr:colOff>
      <xdr:row>60</xdr:row>
      <xdr:rowOff>6713</xdr:rowOff>
    </xdr:to>
    <xdr:sp macro="" textlink="">
      <xdr:nvSpPr>
        <xdr:cNvPr id="198" name="楕円 197">
          <a:extLst>
            <a:ext uri="{FF2B5EF4-FFF2-40B4-BE49-F238E27FC236}">
              <a16:creationId xmlns:a16="http://schemas.microsoft.com/office/drawing/2014/main" id="{6D3F2C72-68E7-4562-A879-71297A03E8A8}"/>
            </a:ext>
          </a:extLst>
        </xdr:cNvPr>
        <xdr:cNvSpPr/>
      </xdr:nvSpPr>
      <xdr:spPr>
        <a:xfrm>
          <a:off x="1079500" y="101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127363</xdr:rowOff>
    </xdr:from>
    <xdr:to>
      <xdr:col>10</xdr:col>
      <xdr:colOff>114300</xdr:colOff>
      <xdr:row>59</xdr:row>
      <xdr:rowOff>156754</xdr:rowOff>
    </xdr:to>
    <xdr:cxnSp macro="">
      <xdr:nvCxnSpPr>
        <xdr:cNvPr id="199" name="直線コネクタ 198">
          <a:extLst>
            <a:ext uri="{FF2B5EF4-FFF2-40B4-BE49-F238E27FC236}">
              <a16:creationId xmlns:a16="http://schemas.microsoft.com/office/drawing/2014/main" id="{0B2F421C-B260-4516-8FD1-664F0B206E30}"/>
            </a:ext>
          </a:extLst>
        </xdr:cNvPr>
        <xdr:cNvCxnSpPr/>
      </xdr:nvCxnSpPr>
      <xdr:spPr>
        <a:xfrm>
          <a:off x="1130300" y="1024291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130101</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DF378515-283B-456B-9020-732FC71EB381}"/>
            </a:ext>
          </a:extLst>
        </xdr:cNvPr>
        <xdr:cNvSpPr txBox="1"/>
      </xdr:nvSpPr>
      <xdr:spPr>
        <a:xfrm>
          <a:off x="35820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115405</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7BA0898-3AE8-473E-BB75-67DF244EDA78}"/>
            </a:ext>
          </a:extLst>
        </xdr:cNvPr>
        <xdr:cNvSpPr txBox="1"/>
      </xdr:nvSpPr>
      <xdr:spPr>
        <a:xfrm>
          <a:off x="2705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74584</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B24881E0-6608-4836-8CF8-74C259DA26C2}"/>
            </a:ext>
          </a:extLst>
        </xdr:cNvPr>
        <xdr:cNvSpPr txBox="1"/>
      </xdr:nvSpPr>
      <xdr:spPr>
        <a:xfrm>
          <a:off x="1816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41927</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1DFC36AA-3521-4C09-BB73-06A9513238A8}"/>
            </a:ext>
          </a:extLst>
        </xdr:cNvPr>
        <xdr:cNvSpPr txBox="1"/>
      </xdr:nvSpPr>
      <xdr:spPr>
        <a:xfrm>
          <a:off x="927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114680</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9E667A0E-4DBE-4DAC-9450-3D21358D6E63}"/>
            </a:ext>
          </a:extLst>
        </xdr:cNvPr>
        <xdr:cNvSpPr txBox="1"/>
      </xdr:nvSpPr>
      <xdr:spPr>
        <a:xfrm>
          <a:off x="3582044" y="1005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83655</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BC9BEE3A-04BF-4D4B-B922-5BA89310F9E9}"/>
            </a:ext>
          </a:extLst>
        </xdr:cNvPr>
        <xdr:cNvSpPr txBox="1"/>
      </xdr:nvSpPr>
      <xdr:spPr>
        <a:xfrm>
          <a:off x="27057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52631</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3C1D01D2-9ED0-4501-B12B-99666A341C47}"/>
            </a:ext>
          </a:extLst>
        </xdr:cNvPr>
        <xdr:cNvSpPr txBox="1"/>
      </xdr:nvSpPr>
      <xdr:spPr>
        <a:xfrm>
          <a:off x="1816744" y="9996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23240</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6A5FD060-4BB8-4349-96AE-315D0DF7494D}"/>
            </a:ext>
          </a:extLst>
        </xdr:cNvPr>
        <xdr:cNvSpPr txBox="1"/>
      </xdr:nvSpPr>
      <xdr:spPr>
        <a:xfrm>
          <a:off x="927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1E76D1C5-9C4F-4CE9-9229-5B487480376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634A6E70-B9C3-464D-9622-AA3C5D4AF3F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657B53C8-E8E0-47A9-B871-FB31C112463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3E699B63-7F10-4DB6-9009-E1EB6C2F2E6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6553A563-422E-4019-B96B-AAD2EF63C21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C9E1A828-78B0-4AC2-98A1-2A150982153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58C0301-DAF2-44BF-B4B0-62BE665BF06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FEA5E6BF-E6B9-47E0-B7DF-C72D408AADF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EC4FF044-C7ED-4343-8C70-8E3959D05FC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F7EB8183-150E-4F18-ACBA-E8D7C06E3A1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75FD14F1-ED0A-4D0E-8A9D-5553C753FC93}"/>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68D97D3A-BB1D-4689-B4CC-32ABCD217ABD}"/>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83D952ED-A1E4-4333-ADBB-D86F30C5CD57}"/>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a:extLst>
            <a:ext uri="{FF2B5EF4-FFF2-40B4-BE49-F238E27FC236}">
              <a16:creationId xmlns:a16="http://schemas.microsoft.com/office/drawing/2014/main" id="{68D2FB48-CFC0-443C-AD7C-C2EEF2A1909A}"/>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199B68D-B5DE-44DD-A3EF-83BB381A6D9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a:extLst>
            <a:ext uri="{FF2B5EF4-FFF2-40B4-BE49-F238E27FC236}">
              <a16:creationId xmlns:a16="http://schemas.microsoft.com/office/drawing/2014/main" id="{3D271BF2-C62E-4A23-AE39-275FE3CC97E6}"/>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707115A5-BFD4-4C56-91AA-70D13A06D06E}"/>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a:extLst>
            <a:ext uri="{FF2B5EF4-FFF2-40B4-BE49-F238E27FC236}">
              <a16:creationId xmlns:a16="http://schemas.microsoft.com/office/drawing/2014/main" id="{5F1FC48B-5B05-4EEB-B9AB-D65E9C2D9F35}"/>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4EB37E1D-A8F9-4E05-9CD2-FE25945B1E49}"/>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189AF84F-7D1E-417D-8B92-AB1CBF40666F}"/>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B21D4349-EB7E-4D86-9C66-F30F73950E0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a:extLst>
            <a:ext uri="{FF2B5EF4-FFF2-40B4-BE49-F238E27FC236}">
              <a16:creationId xmlns:a16="http://schemas.microsoft.com/office/drawing/2014/main" id="{4C2EDD7E-73E5-4A8C-9255-70A9BF8C64C9}"/>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DE17C88A-431C-4D92-81D1-A7D5E40A5EE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39687</xdr:rowOff>
    </xdr:from>
    <xdr:to>
      <xdr:col>54</xdr:col>
      <xdr:colOff>189865</xdr:colOff>
      <xdr:row>64</xdr:row>
      <xdr:rowOff>71765</xdr:rowOff>
    </xdr:to>
    <xdr:cxnSp macro="">
      <xdr:nvCxnSpPr>
        <xdr:cNvPr id="231" name="直線コネクタ 230">
          <a:extLst>
            <a:ext uri="{FF2B5EF4-FFF2-40B4-BE49-F238E27FC236}">
              <a16:creationId xmlns:a16="http://schemas.microsoft.com/office/drawing/2014/main" id="{D1B6568F-34F5-46FB-BC3B-29A977381C32}"/>
            </a:ext>
          </a:extLst>
        </xdr:cNvPr>
        <xdr:cNvCxnSpPr/>
      </xdr:nvCxnSpPr>
      <xdr:spPr>
        <a:xfrm flipV="1">
          <a:off x="10476865" y="9469437"/>
          <a:ext cx="0" cy="1575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75592</xdr:rowOff>
    </xdr:from>
    <xdr:ext cx="534377" cy="259045"/>
    <xdr:sp macro="" textlink="">
      <xdr:nvSpPr>
        <xdr:cNvPr id="232" name="【橋りょう・トンネル】&#10;一人当たり有形固定資産（償却資産）額最小値テキスト">
          <a:extLst>
            <a:ext uri="{FF2B5EF4-FFF2-40B4-BE49-F238E27FC236}">
              <a16:creationId xmlns:a16="http://schemas.microsoft.com/office/drawing/2014/main" id="{9F8826AC-938A-4902-B132-3F0AD4968929}"/>
            </a:ext>
          </a:extLst>
        </xdr:cNvPr>
        <xdr:cNvSpPr txBox="1"/>
      </xdr:nvSpPr>
      <xdr:spPr>
        <a:xfrm>
          <a:off x="10515600" y="1104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71765</xdr:rowOff>
    </xdr:from>
    <xdr:to>
      <xdr:col>55</xdr:col>
      <xdr:colOff>88900</xdr:colOff>
      <xdr:row>64</xdr:row>
      <xdr:rowOff>71765</xdr:rowOff>
    </xdr:to>
    <xdr:cxnSp macro="">
      <xdr:nvCxnSpPr>
        <xdr:cNvPr id="233" name="直線コネクタ 232">
          <a:extLst>
            <a:ext uri="{FF2B5EF4-FFF2-40B4-BE49-F238E27FC236}">
              <a16:creationId xmlns:a16="http://schemas.microsoft.com/office/drawing/2014/main" id="{59E9FDCC-F9C4-4B2E-BB67-CE9EB9B72B91}"/>
            </a:ext>
          </a:extLst>
        </xdr:cNvPr>
        <xdr:cNvCxnSpPr/>
      </xdr:nvCxnSpPr>
      <xdr:spPr>
        <a:xfrm>
          <a:off x="10388600" y="11044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157814</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A37D814B-55CA-41D0-B630-6A978369F248}"/>
            </a:ext>
          </a:extLst>
        </xdr:cNvPr>
        <xdr:cNvSpPr txBox="1"/>
      </xdr:nvSpPr>
      <xdr:spPr>
        <a:xfrm>
          <a:off x="10515600" y="9244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39687</xdr:rowOff>
    </xdr:from>
    <xdr:to>
      <xdr:col>55</xdr:col>
      <xdr:colOff>88900</xdr:colOff>
      <xdr:row>55</xdr:row>
      <xdr:rowOff>39687</xdr:rowOff>
    </xdr:to>
    <xdr:cxnSp macro="">
      <xdr:nvCxnSpPr>
        <xdr:cNvPr id="235" name="直線コネクタ 234">
          <a:extLst>
            <a:ext uri="{FF2B5EF4-FFF2-40B4-BE49-F238E27FC236}">
              <a16:creationId xmlns:a16="http://schemas.microsoft.com/office/drawing/2014/main" id="{5D262D13-E2A7-4538-A3BF-F83FC5AB678E}"/>
            </a:ext>
          </a:extLst>
        </xdr:cNvPr>
        <xdr:cNvCxnSpPr/>
      </xdr:nvCxnSpPr>
      <xdr:spPr>
        <a:xfrm>
          <a:off x="10388600" y="946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35958</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9E06E667-6468-480B-810D-3DC3786ED39C}"/>
            </a:ext>
          </a:extLst>
        </xdr:cNvPr>
        <xdr:cNvSpPr txBox="1"/>
      </xdr:nvSpPr>
      <xdr:spPr>
        <a:xfrm>
          <a:off x="10515600" y="106658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13081</xdr:rowOff>
    </xdr:from>
    <xdr:to>
      <xdr:col>55</xdr:col>
      <xdr:colOff>50800</xdr:colOff>
      <xdr:row>63</xdr:row>
      <xdr:rowOff>114681</xdr:rowOff>
    </xdr:to>
    <xdr:sp macro="" textlink="">
      <xdr:nvSpPr>
        <xdr:cNvPr id="237" name="フローチャート: 判断 236">
          <a:extLst>
            <a:ext uri="{FF2B5EF4-FFF2-40B4-BE49-F238E27FC236}">
              <a16:creationId xmlns:a16="http://schemas.microsoft.com/office/drawing/2014/main" id="{39B8F75F-015D-4A12-BF64-53B8C2896C22}"/>
            </a:ext>
          </a:extLst>
        </xdr:cNvPr>
        <xdr:cNvSpPr/>
      </xdr:nvSpPr>
      <xdr:spPr>
        <a:xfrm>
          <a:off x="10426700" y="108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21130</xdr:rowOff>
    </xdr:from>
    <xdr:to>
      <xdr:col>50</xdr:col>
      <xdr:colOff>165100</xdr:colOff>
      <xdr:row>63</xdr:row>
      <xdr:rowOff>122730</xdr:rowOff>
    </xdr:to>
    <xdr:sp macro="" textlink="">
      <xdr:nvSpPr>
        <xdr:cNvPr id="238" name="フローチャート: 判断 237">
          <a:extLst>
            <a:ext uri="{FF2B5EF4-FFF2-40B4-BE49-F238E27FC236}">
              <a16:creationId xmlns:a16="http://schemas.microsoft.com/office/drawing/2014/main" id="{5F7EED11-C7E7-4211-A172-08C08C17D697}"/>
            </a:ext>
          </a:extLst>
        </xdr:cNvPr>
        <xdr:cNvSpPr/>
      </xdr:nvSpPr>
      <xdr:spPr>
        <a:xfrm>
          <a:off x="9588500" y="1082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55116</xdr:rowOff>
    </xdr:from>
    <xdr:to>
      <xdr:col>46</xdr:col>
      <xdr:colOff>38100</xdr:colOff>
      <xdr:row>63</xdr:row>
      <xdr:rowOff>156716</xdr:rowOff>
    </xdr:to>
    <xdr:sp macro="" textlink="">
      <xdr:nvSpPr>
        <xdr:cNvPr id="239" name="フローチャート: 判断 238">
          <a:extLst>
            <a:ext uri="{FF2B5EF4-FFF2-40B4-BE49-F238E27FC236}">
              <a16:creationId xmlns:a16="http://schemas.microsoft.com/office/drawing/2014/main" id="{0C32BD09-9CD9-490A-98CA-A58693203E86}"/>
            </a:ext>
          </a:extLst>
        </xdr:cNvPr>
        <xdr:cNvSpPr/>
      </xdr:nvSpPr>
      <xdr:spPr>
        <a:xfrm>
          <a:off x="8699500" y="1085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58620</xdr:rowOff>
    </xdr:from>
    <xdr:to>
      <xdr:col>41</xdr:col>
      <xdr:colOff>101600</xdr:colOff>
      <xdr:row>63</xdr:row>
      <xdr:rowOff>160220</xdr:rowOff>
    </xdr:to>
    <xdr:sp macro="" textlink="">
      <xdr:nvSpPr>
        <xdr:cNvPr id="240" name="フローチャート: 判断 239">
          <a:extLst>
            <a:ext uri="{FF2B5EF4-FFF2-40B4-BE49-F238E27FC236}">
              <a16:creationId xmlns:a16="http://schemas.microsoft.com/office/drawing/2014/main" id="{FF994572-8EF6-4387-9620-F1F7AEF26CC7}"/>
            </a:ext>
          </a:extLst>
        </xdr:cNvPr>
        <xdr:cNvSpPr/>
      </xdr:nvSpPr>
      <xdr:spPr>
        <a:xfrm>
          <a:off x="7810500" y="108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63802</xdr:rowOff>
    </xdr:from>
    <xdr:to>
      <xdr:col>36</xdr:col>
      <xdr:colOff>165100</xdr:colOff>
      <xdr:row>63</xdr:row>
      <xdr:rowOff>165402</xdr:rowOff>
    </xdr:to>
    <xdr:sp macro="" textlink="">
      <xdr:nvSpPr>
        <xdr:cNvPr id="241" name="フローチャート: 判断 240">
          <a:extLst>
            <a:ext uri="{FF2B5EF4-FFF2-40B4-BE49-F238E27FC236}">
              <a16:creationId xmlns:a16="http://schemas.microsoft.com/office/drawing/2014/main" id="{3F12104B-39FF-43A3-9418-241CD884BD21}"/>
            </a:ext>
          </a:extLst>
        </xdr:cNvPr>
        <xdr:cNvSpPr/>
      </xdr:nvSpPr>
      <xdr:spPr>
        <a:xfrm>
          <a:off x="6921500" y="108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B75AB579-1A2A-4361-B45C-398ED3832B0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D3C45C89-9C10-4768-987E-901F5C34285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7B301E77-2837-47EB-9B3D-D8B62CA4422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1746A440-222A-4D2F-8343-EA6ED416E87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BE984354-4261-48EE-ABF9-A351C673C72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20813</xdr:rowOff>
    </xdr:from>
    <xdr:to>
      <xdr:col>55</xdr:col>
      <xdr:colOff>50800</xdr:colOff>
      <xdr:row>63</xdr:row>
      <xdr:rowOff>122413</xdr:rowOff>
    </xdr:to>
    <xdr:sp macro="" textlink="">
      <xdr:nvSpPr>
        <xdr:cNvPr id="247" name="楕円 246">
          <a:extLst>
            <a:ext uri="{FF2B5EF4-FFF2-40B4-BE49-F238E27FC236}">
              <a16:creationId xmlns:a16="http://schemas.microsoft.com/office/drawing/2014/main" id="{A2926927-19A2-4714-A2C3-AB66E91742F9}"/>
            </a:ext>
          </a:extLst>
        </xdr:cNvPr>
        <xdr:cNvSpPr/>
      </xdr:nvSpPr>
      <xdr:spPr>
        <a:xfrm>
          <a:off x="10426700" y="1082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170690</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7533EE45-3F83-406E-AF03-3FAAEB3A6789}"/>
            </a:ext>
          </a:extLst>
        </xdr:cNvPr>
        <xdr:cNvSpPr txBox="1"/>
      </xdr:nvSpPr>
      <xdr:spPr>
        <a:xfrm>
          <a:off x="10515600" y="1080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22255</xdr:rowOff>
    </xdr:from>
    <xdr:to>
      <xdr:col>50</xdr:col>
      <xdr:colOff>165100</xdr:colOff>
      <xdr:row>63</xdr:row>
      <xdr:rowOff>123855</xdr:rowOff>
    </xdr:to>
    <xdr:sp macro="" textlink="">
      <xdr:nvSpPr>
        <xdr:cNvPr id="249" name="楕円 248">
          <a:extLst>
            <a:ext uri="{FF2B5EF4-FFF2-40B4-BE49-F238E27FC236}">
              <a16:creationId xmlns:a16="http://schemas.microsoft.com/office/drawing/2014/main" id="{C7A72A4C-01FD-4FED-ABA9-9F7B8A11332D}"/>
            </a:ext>
          </a:extLst>
        </xdr:cNvPr>
        <xdr:cNvSpPr/>
      </xdr:nvSpPr>
      <xdr:spPr>
        <a:xfrm>
          <a:off x="9588500" y="1082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71613</xdr:rowOff>
    </xdr:from>
    <xdr:to>
      <xdr:col>55</xdr:col>
      <xdr:colOff>0</xdr:colOff>
      <xdr:row>63</xdr:row>
      <xdr:rowOff>73055</xdr:rowOff>
    </xdr:to>
    <xdr:cxnSp macro="">
      <xdr:nvCxnSpPr>
        <xdr:cNvPr id="250" name="直線コネクタ 249">
          <a:extLst>
            <a:ext uri="{FF2B5EF4-FFF2-40B4-BE49-F238E27FC236}">
              <a16:creationId xmlns:a16="http://schemas.microsoft.com/office/drawing/2014/main" id="{02E7100B-1425-4C34-A48A-39866922680F}"/>
            </a:ext>
          </a:extLst>
        </xdr:cNvPr>
        <xdr:cNvCxnSpPr/>
      </xdr:nvCxnSpPr>
      <xdr:spPr>
        <a:xfrm flipV="1">
          <a:off x="9639300" y="10872963"/>
          <a:ext cx="838200" cy="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24613</xdr:rowOff>
    </xdr:from>
    <xdr:to>
      <xdr:col>46</xdr:col>
      <xdr:colOff>38100</xdr:colOff>
      <xdr:row>63</xdr:row>
      <xdr:rowOff>126213</xdr:rowOff>
    </xdr:to>
    <xdr:sp macro="" textlink="">
      <xdr:nvSpPr>
        <xdr:cNvPr id="251" name="楕円 250">
          <a:extLst>
            <a:ext uri="{FF2B5EF4-FFF2-40B4-BE49-F238E27FC236}">
              <a16:creationId xmlns:a16="http://schemas.microsoft.com/office/drawing/2014/main" id="{32CA6270-90D7-4B20-A796-604589A3C063}"/>
            </a:ext>
          </a:extLst>
        </xdr:cNvPr>
        <xdr:cNvSpPr/>
      </xdr:nvSpPr>
      <xdr:spPr>
        <a:xfrm>
          <a:off x="8699500" y="1082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73055</xdr:rowOff>
    </xdr:from>
    <xdr:to>
      <xdr:col>50</xdr:col>
      <xdr:colOff>114300</xdr:colOff>
      <xdr:row>63</xdr:row>
      <xdr:rowOff>75413</xdr:rowOff>
    </xdr:to>
    <xdr:cxnSp macro="">
      <xdr:nvCxnSpPr>
        <xdr:cNvPr id="252" name="直線コネクタ 251">
          <a:extLst>
            <a:ext uri="{FF2B5EF4-FFF2-40B4-BE49-F238E27FC236}">
              <a16:creationId xmlns:a16="http://schemas.microsoft.com/office/drawing/2014/main" id="{B5FBC61B-BEDC-4894-A372-6E1677A15225}"/>
            </a:ext>
          </a:extLst>
        </xdr:cNvPr>
        <xdr:cNvCxnSpPr/>
      </xdr:nvCxnSpPr>
      <xdr:spPr>
        <a:xfrm flipV="1">
          <a:off x="8750300" y="10874405"/>
          <a:ext cx="889000" cy="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26701</xdr:rowOff>
    </xdr:from>
    <xdr:to>
      <xdr:col>41</xdr:col>
      <xdr:colOff>101600</xdr:colOff>
      <xdr:row>63</xdr:row>
      <xdr:rowOff>128301</xdr:rowOff>
    </xdr:to>
    <xdr:sp macro="" textlink="">
      <xdr:nvSpPr>
        <xdr:cNvPr id="253" name="楕円 252">
          <a:extLst>
            <a:ext uri="{FF2B5EF4-FFF2-40B4-BE49-F238E27FC236}">
              <a16:creationId xmlns:a16="http://schemas.microsoft.com/office/drawing/2014/main" id="{9A57A391-8A36-4F2E-8DCA-CDC684B217BB}"/>
            </a:ext>
          </a:extLst>
        </xdr:cNvPr>
        <xdr:cNvSpPr/>
      </xdr:nvSpPr>
      <xdr:spPr>
        <a:xfrm>
          <a:off x="7810500" y="1082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75413</xdr:rowOff>
    </xdr:from>
    <xdr:to>
      <xdr:col>45</xdr:col>
      <xdr:colOff>177800</xdr:colOff>
      <xdr:row>63</xdr:row>
      <xdr:rowOff>77501</xdr:rowOff>
    </xdr:to>
    <xdr:cxnSp macro="">
      <xdr:nvCxnSpPr>
        <xdr:cNvPr id="254" name="直線コネクタ 253">
          <a:extLst>
            <a:ext uri="{FF2B5EF4-FFF2-40B4-BE49-F238E27FC236}">
              <a16:creationId xmlns:a16="http://schemas.microsoft.com/office/drawing/2014/main" id="{E1E16D47-2B74-4EEB-95D4-33D1B7D0FF6D}"/>
            </a:ext>
          </a:extLst>
        </xdr:cNvPr>
        <xdr:cNvCxnSpPr/>
      </xdr:nvCxnSpPr>
      <xdr:spPr>
        <a:xfrm flipV="1">
          <a:off x="7861300" y="10876763"/>
          <a:ext cx="889000" cy="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28814</xdr:rowOff>
    </xdr:from>
    <xdr:to>
      <xdr:col>36</xdr:col>
      <xdr:colOff>165100</xdr:colOff>
      <xdr:row>63</xdr:row>
      <xdr:rowOff>130414</xdr:rowOff>
    </xdr:to>
    <xdr:sp macro="" textlink="">
      <xdr:nvSpPr>
        <xdr:cNvPr id="255" name="楕円 254">
          <a:extLst>
            <a:ext uri="{FF2B5EF4-FFF2-40B4-BE49-F238E27FC236}">
              <a16:creationId xmlns:a16="http://schemas.microsoft.com/office/drawing/2014/main" id="{597DCF0A-C1F4-467B-9819-9BF90E9A73E7}"/>
            </a:ext>
          </a:extLst>
        </xdr:cNvPr>
        <xdr:cNvSpPr/>
      </xdr:nvSpPr>
      <xdr:spPr>
        <a:xfrm>
          <a:off x="6921500" y="1083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77501</xdr:rowOff>
    </xdr:from>
    <xdr:to>
      <xdr:col>41</xdr:col>
      <xdr:colOff>50800</xdr:colOff>
      <xdr:row>63</xdr:row>
      <xdr:rowOff>79614</xdr:rowOff>
    </xdr:to>
    <xdr:cxnSp macro="">
      <xdr:nvCxnSpPr>
        <xdr:cNvPr id="256" name="直線コネクタ 255">
          <a:extLst>
            <a:ext uri="{FF2B5EF4-FFF2-40B4-BE49-F238E27FC236}">
              <a16:creationId xmlns:a16="http://schemas.microsoft.com/office/drawing/2014/main" id="{E597A862-F1C5-49AD-901E-AE3388F03EF8}"/>
            </a:ext>
          </a:extLst>
        </xdr:cNvPr>
        <xdr:cNvCxnSpPr/>
      </xdr:nvCxnSpPr>
      <xdr:spPr>
        <a:xfrm flipV="1">
          <a:off x="6972300" y="10878851"/>
          <a:ext cx="889000" cy="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139257</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0B331C66-C6C4-40F8-8C11-2723EA5D6260}"/>
            </a:ext>
          </a:extLst>
        </xdr:cNvPr>
        <xdr:cNvSpPr txBox="1"/>
      </xdr:nvSpPr>
      <xdr:spPr>
        <a:xfrm>
          <a:off x="9327095" y="1059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147843</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74CFBB6A-99FC-4DEF-A70D-B7CFCDCAA24B}"/>
            </a:ext>
          </a:extLst>
        </xdr:cNvPr>
        <xdr:cNvSpPr txBox="1"/>
      </xdr:nvSpPr>
      <xdr:spPr>
        <a:xfrm>
          <a:off x="8450795" y="10949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151347</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8289AFAD-7A60-4CF1-AE10-EDD0729743C9}"/>
            </a:ext>
          </a:extLst>
        </xdr:cNvPr>
        <xdr:cNvSpPr txBox="1"/>
      </xdr:nvSpPr>
      <xdr:spPr>
        <a:xfrm>
          <a:off x="7561795" y="10952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156529</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04250ACF-9717-46E7-BE07-3E535155AD35}"/>
            </a:ext>
          </a:extLst>
        </xdr:cNvPr>
        <xdr:cNvSpPr txBox="1"/>
      </xdr:nvSpPr>
      <xdr:spPr>
        <a:xfrm>
          <a:off x="6672795" y="10957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114982</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6D326069-7C4D-46B2-94B3-18D7C955492B}"/>
            </a:ext>
          </a:extLst>
        </xdr:cNvPr>
        <xdr:cNvSpPr txBox="1"/>
      </xdr:nvSpPr>
      <xdr:spPr>
        <a:xfrm>
          <a:off x="9327095" y="10916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142740</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A362E10C-87EF-4BE0-816B-05E15680C228}"/>
            </a:ext>
          </a:extLst>
        </xdr:cNvPr>
        <xdr:cNvSpPr txBox="1"/>
      </xdr:nvSpPr>
      <xdr:spPr>
        <a:xfrm>
          <a:off x="8450795" y="10601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144828</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5D55D49A-BF78-4F6A-BC60-F3005C7503B4}"/>
            </a:ext>
          </a:extLst>
        </xdr:cNvPr>
        <xdr:cNvSpPr txBox="1"/>
      </xdr:nvSpPr>
      <xdr:spPr>
        <a:xfrm>
          <a:off x="7561795" y="10603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146941</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E8458FE7-06B7-43FE-A334-F3DA374AC3DB}"/>
            </a:ext>
          </a:extLst>
        </xdr:cNvPr>
        <xdr:cNvSpPr txBox="1"/>
      </xdr:nvSpPr>
      <xdr:spPr>
        <a:xfrm>
          <a:off x="6672795" y="10605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24691371-F531-444A-A150-17738E19986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EF0C9EA4-2D65-4A8A-895F-B972C033AC8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70704515-F1A5-4F6E-87B4-CF529A29D9F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3814C735-BC9F-41F9-B0AE-40D71ADA6A4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63B268CE-1810-4A6D-A402-57B4203BA2A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9CE98614-D4C5-4F9F-AD24-D87CDF28D62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5CD1E417-FCFF-4480-BBE4-10A9E851AC4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B73D8B74-BE28-491E-AB95-FBC6E149795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43B9F059-88BC-4BCA-9FF3-AD86AB95112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6D9F69F-2AA6-4AD1-A54F-3310F5A8350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896D778C-7DCB-437C-A670-C7FD46B819F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0CC9BBF8-CE94-448B-A35F-12D3E7432CF1}"/>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5D119399-56CB-4ECF-96E3-B6233A934CB5}"/>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86678759-223A-4919-BBB6-C4DC04D14B15}"/>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3D72F3F8-6322-4E7B-8203-B4665FC8ABC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5A28787F-20F0-400F-85C0-824FB36B01AC}"/>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37F83704-FB12-4D3B-9DD4-8EAA1ABF9D45}"/>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1635E6B6-47E2-4082-99B5-0EDA23188512}"/>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7288EE7A-C498-483D-B382-C0619CCE0C6F}"/>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AD595FC2-9EF7-4892-8053-BFC03DA4E538}"/>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06FC3124-B932-4A8E-866C-C0EBDEAA5C84}"/>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A3645546-0C25-41FF-98DF-AADE1322DF71}"/>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A9ACE640-5D4F-4506-A3D0-BB27D4A3B2C6}"/>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F726B7E6-CEE3-4773-87CF-B13CEE03824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804B266E-6C40-4EC9-A019-1223DDCADD2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5A0CB8E7-8574-477D-AFFD-EB17D4373B31}"/>
            </a:ext>
          </a:extLst>
        </xdr:cNvPr>
        <xdr:cNvCxnSpPr/>
      </xdr:nvCxnSpPr>
      <xdr:spPr>
        <a:xfrm flipV="1">
          <a:off x="4634865"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F574CA3D-D63C-43BA-A1C0-FF0FE67C1B7B}"/>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C947A0FC-05A3-4806-9EB4-BCF9825B667E}"/>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340478" cy="259045"/>
    <xdr:sp macro="" textlink="">
      <xdr:nvSpPr>
        <xdr:cNvPr id="293" name="【公営住宅】&#10;有形固定資産減価償却率最大値テキスト">
          <a:extLst>
            <a:ext uri="{FF2B5EF4-FFF2-40B4-BE49-F238E27FC236}">
              <a16:creationId xmlns:a16="http://schemas.microsoft.com/office/drawing/2014/main" id="{F9F0C7B8-A535-4CE6-9798-807D1168DBDE}"/>
            </a:ext>
          </a:extLst>
        </xdr:cNvPr>
        <xdr:cNvSpPr txBox="1"/>
      </xdr:nvSpPr>
      <xdr:spPr>
        <a:xfrm>
          <a:off x="4673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94" name="直線コネクタ 293">
          <a:extLst>
            <a:ext uri="{FF2B5EF4-FFF2-40B4-BE49-F238E27FC236}">
              <a16:creationId xmlns:a16="http://schemas.microsoft.com/office/drawing/2014/main" id="{5CB50336-DFED-4992-8BEA-2E088F714788}"/>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75491</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8B0D793D-6FFE-4C53-BF76-699746F50FAB}"/>
            </a:ext>
          </a:extLst>
        </xdr:cNvPr>
        <xdr:cNvSpPr txBox="1"/>
      </xdr:nvSpPr>
      <xdr:spPr>
        <a:xfrm>
          <a:off x="4673600" y="14134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52614</xdr:rowOff>
    </xdr:from>
    <xdr:to>
      <xdr:col>24</xdr:col>
      <xdr:colOff>114300</xdr:colOff>
      <xdr:row>83</xdr:row>
      <xdr:rowOff>154214</xdr:rowOff>
    </xdr:to>
    <xdr:sp macro="" textlink="">
      <xdr:nvSpPr>
        <xdr:cNvPr id="296" name="フローチャート: 判断 295">
          <a:extLst>
            <a:ext uri="{FF2B5EF4-FFF2-40B4-BE49-F238E27FC236}">
              <a16:creationId xmlns:a16="http://schemas.microsoft.com/office/drawing/2014/main" id="{0228A8F5-367B-4DCE-9E91-0F014B1B8328}"/>
            </a:ext>
          </a:extLst>
        </xdr:cNvPr>
        <xdr:cNvSpPr/>
      </xdr:nvSpPr>
      <xdr:spPr>
        <a:xfrm>
          <a:off x="45847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297" name="フローチャート: 判断 296">
          <a:extLst>
            <a:ext uri="{FF2B5EF4-FFF2-40B4-BE49-F238E27FC236}">
              <a16:creationId xmlns:a16="http://schemas.microsoft.com/office/drawing/2014/main" id="{AB980031-2A7A-4496-92E5-AFF6D2911059}"/>
            </a:ext>
          </a:extLst>
        </xdr:cNvPr>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29755</xdr:rowOff>
    </xdr:from>
    <xdr:to>
      <xdr:col>15</xdr:col>
      <xdr:colOff>101600</xdr:colOff>
      <xdr:row>83</xdr:row>
      <xdr:rowOff>131355</xdr:rowOff>
    </xdr:to>
    <xdr:sp macro="" textlink="">
      <xdr:nvSpPr>
        <xdr:cNvPr id="298" name="フローチャート: 判断 297">
          <a:extLst>
            <a:ext uri="{FF2B5EF4-FFF2-40B4-BE49-F238E27FC236}">
              <a16:creationId xmlns:a16="http://schemas.microsoft.com/office/drawing/2014/main" id="{0A828C3F-5DCB-4AA9-802F-B02371A17AD5}"/>
            </a:ext>
          </a:extLst>
        </xdr:cNvPr>
        <xdr:cNvSpPr/>
      </xdr:nvSpPr>
      <xdr:spPr>
        <a:xfrm>
          <a:off x="2857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21589</xdr:rowOff>
    </xdr:from>
    <xdr:to>
      <xdr:col>10</xdr:col>
      <xdr:colOff>165100</xdr:colOff>
      <xdr:row>83</xdr:row>
      <xdr:rowOff>123189</xdr:rowOff>
    </xdr:to>
    <xdr:sp macro="" textlink="">
      <xdr:nvSpPr>
        <xdr:cNvPr id="299" name="フローチャート: 判断 298">
          <a:extLst>
            <a:ext uri="{FF2B5EF4-FFF2-40B4-BE49-F238E27FC236}">
              <a16:creationId xmlns:a16="http://schemas.microsoft.com/office/drawing/2014/main" id="{F76454C2-C6F6-4A1B-B8B3-393DAB999D4D}"/>
            </a:ext>
          </a:extLst>
        </xdr:cNvPr>
        <xdr:cNvSpPr/>
      </xdr:nvSpPr>
      <xdr:spPr>
        <a:xfrm>
          <a:off x="196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158750</xdr:rowOff>
    </xdr:from>
    <xdr:to>
      <xdr:col>6</xdr:col>
      <xdr:colOff>38100</xdr:colOff>
      <xdr:row>83</xdr:row>
      <xdr:rowOff>88900</xdr:rowOff>
    </xdr:to>
    <xdr:sp macro="" textlink="">
      <xdr:nvSpPr>
        <xdr:cNvPr id="300" name="フローチャート: 判断 299">
          <a:extLst>
            <a:ext uri="{FF2B5EF4-FFF2-40B4-BE49-F238E27FC236}">
              <a16:creationId xmlns:a16="http://schemas.microsoft.com/office/drawing/2014/main" id="{3B51DDA1-3C48-46E2-9D64-02233F4A380D}"/>
            </a:ext>
          </a:extLst>
        </xdr:cNvPr>
        <xdr:cNvSpPr/>
      </xdr:nvSpPr>
      <xdr:spPr>
        <a:xfrm>
          <a:off x="107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C0F9B7EF-2C4A-4A45-A849-27E57A68E1D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770DE6C-7884-4B98-AD71-63FE84F65C1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734FD4CF-E237-4E4A-ACE7-0E39D58FDD2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59DA00FC-11B7-48CC-90B3-B41CDA71C9A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125CABD9-2649-49A5-B029-6574A8CF0D2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37919</xdr:rowOff>
    </xdr:from>
    <xdr:to>
      <xdr:col>24</xdr:col>
      <xdr:colOff>114300</xdr:colOff>
      <xdr:row>84</xdr:row>
      <xdr:rowOff>139519</xdr:rowOff>
    </xdr:to>
    <xdr:sp macro="" textlink="">
      <xdr:nvSpPr>
        <xdr:cNvPr id="306" name="楕円 305">
          <a:extLst>
            <a:ext uri="{FF2B5EF4-FFF2-40B4-BE49-F238E27FC236}">
              <a16:creationId xmlns:a16="http://schemas.microsoft.com/office/drawing/2014/main" id="{C39CD807-2A43-41DD-BA1B-6DA82A7E2966}"/>
            </a:ext>
          </a:extLst>
        </xdr:cNvPr>
        <xdr:cNvSpPr/>
      </xdr:nvSpPr>
      <xdr:spPr>
        <a:xfrm>
          <a:off x="4584700" y="1443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16346</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6997A763-555B-4285-B312-4CD98B1526A9}"/>
            </a:ext>
          </a:extLst>
        </xdr:cNvPr>
        <xdr:cNvSpPr txBox="1"/>
      </xdr:nvSpPr>
      <xdr:spPr>
        <a:xfrm>
          <a:off x="4673600" y="1441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1995</xdr:rowOff>
    </xdr:from>
    <xdr:to>
      <xdr:col>20</xdr:col>
      <xdr:colOff>38100</xdr:colOff>
      <xdr:row>84</xdr:row>
      <xdr:rowOff>103595</xdr:rowOff>
    </xdr:to>
    <xdr:sp macro="" textlink="">
      <xdr:nvSpPr>
        <xdr:cNvPr id="308" name="楕円 307">
          <a:extLst>
            <a:ext uri="{FF2B5EF4-FFF2-40B4-BE49-F238E27FC236}">
              <a16:creationId xmlns:a16="http://schemas.microsoft.com/office/drawing/2014/main" id="{130FC49C-A1ED-4F6F-9FF6-65B404A2C06F}"/>
            </a:ext>
          </a:extLst>
        </xdr:cNvPr>
        <xdr:cNvSpPr/>
      </xdr:nvSpPr>
      <xdr:spPr>
        <a:xfrm>
          <a:off x="3746500" y="1440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52795</xdr:rowOff>
    </xdr:from>
    <xdr:to>
      <xdr:col>24</xdr:col>
      <xdr:colOff>63500</xdr:colOff>
      <xdr:row>84</xdr:row>
      <xdr:rowOff>88719</xdr:rowOff>
    </xdr:to>
    <xdr:cxnSp macro="">
      <xdr:nvCxnSpPr>
        <xdr:cNvPr id="309" name="直線コネクタ 308">
          <a:extLst>
            <a:ext uri="{FF2B5EF4-FFF2-40B4-BE49-F238E27FC236}">
              <a16:creationId xmlns:a16="http://schemas.microsoft.com/office/drawing/2014/main" id="{E2E19C6B-D04B-461E-B47A-4F3CCAD8CF5B}"/>
            </a:ext>
          </a:extLst>
        </xdr:cNvPr>
        <xdr:cNvCxnSpPr/>
      </xdr:nvCxnSpPr>
      <xdr:spPr>
        <a:xfrm>
          <a:off x="3797300" y="14454595"/>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139156</xdr:rowOff>
    </xdr:from>
    <xdr:to>
      <xdr:col>15</xdr:col>
      <xdr:colOff>101600</xdr:colOff>
      <xdr:row>84</xdr:row>
      <xdr:rowOff>69306</xdr:rowOff>
    </xdr:to>
    <xdr:sp macro="" textlink="">
      <xdr:nvSpPr>
        <xdr:cNvPr id="310" name="楕円 309">
          <a:extLst>
            <a:ext uri="{FF2B5EF4-FFF2-40B4-BE49-F238E27FC236}">
              <a16:creationId xmlns:a16="http://schemas.microsoft.com/office/drawing/2014/main" id="{C75BDFBC-231A-4EAA-BB74-E81E1437E5FD}"/>
            </a:ext>
          </a:extLst>
        </xdr:cNvPr>
        <xdr:cNvSpPr/>
      </xdr:nvSpPr>
      <xdr:spPr>
        <a:xfrm>
          <a:off x="2857500" y="1436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18506</xdr:rowOff>
    </xdr:from>
    <xdr:to>
      <xdr:col>19</xdr:col>
      <xdr:colOff>177800</xdr:colOff>
      <xdr:row>84</xdr:row>
      <xdr:rowOff>52795</xdr:rowOff>
    </xdr:to>
    <xdr:cxnSp macro="">
      <xdr:nvCxnSpPr>
        <xdr:cNvPr id="311" name="直線コネクタ 310">
          <a:extLst>
            <a:ext uri="{FF2B5EF4-FFF2-40B4-BE49-F238E27FC236}">
              <a16:creationId xmlns:a16="http://schemas.microsoft.com/office/drawing/2014/main" id="{7A6C73BB-CCC6-4CF1-8145-1DA7818DFCD3}"/>
            </a:ext>
          </a:extLst>
        </xdr:cNvPr>
        <xdr:cNvCxnSpPr/>
      </xdr:nvCxnSpPr>
      <xdr:spPr>
        <a:xfrm>
          <a:off x="2908300" y="1442030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103232</xdr:rowOff>
    </xdr:from>
    <xdr:to>
      <xdr:col>10</xdr:col>
      <xdr:colOff>165100</xdr:colOff>
      <xdr:row>84</xdr:row>
      <xdr:rowOff>33382</xdr:rowOff>
    </xdr:to>
    <xdr:sp macro="" textlink="">
      <xdr:nvSpPr>
        <xdr:cNvPr id="312" name="楕円 311">
          <a:extLst>
            <a:ext uri="{FF2B5EF4-FFF2-40B4-BE49-F238E27FC236}">
              <a16:creationId xmlns:a16="http://schemas.microsoft.com/office/drawing/2014/main" id="{F49182F8-78AB-4BBC-92F5-20801D92EBBD}"/>
            </a:ext>
          </a:extLst>
        </xdr:cNvPr>
        <xdr:cNvSpPr/>
      </xdr:nvSpPr>
      <xdr:spPr>
        <a:xfrm>
          <a:off x="1968500" y="1433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154032</xdr:rowOff>
    </xdr:from>
    <xdr:to>
      <xdr:col>15</xdr:col>
      <xdr:colOff>50800</xdr:colOff>
      <xdr:row>84</xdr:row>
      <xdr:rowOff>18506</xdr:rowOff>
    </xdr:to>
    <xdr:cxnSp macro="">
      <xdr:nvCxnSpPr>
        <xdr:cNvPr id="313" name="直線コネクタ 312">
          <a:extLst>
            <a:ext uri="{FF2B5EF4-FFF2-40B4-BE49-F238E27FC236}">
              <a16:creationId xmlns:a16="http://schemas.microsoft.com/office/drawing/2014/main" id="{E4DB0676-5C57-4CB2-908A-40200DB3AE41}"/>
            </a:ext>
          </a:extLst>
        </xdr:cNvPr>
        <xdr:cNvCxnSpPr/>
      </xdr:nvCxnSpPr>
      <xdr:spPr>
        <a:xfrm>
          <a:off x="2019300" y="1438438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67311</xdr:rowOff>
    </xdr:from>
    <xdr:to>
      <xdr:col>6</xdr:col>
      <xdr:colOff>38100</xdr:colOff>
      <xdr:row>83</xdr:row>
      <xdr:rowOff>168911</xdr:rowOff>
    </xdr:to>
    <xdr:sp macro="" textlink="">
      <xdr:nvSpPr>
        <xdr:cNvPr id="314" name="楕円 313">
          <a:extLst>
            <a:ext uri="{FF2B5EF4-FFF2-40B4-BE49-F238E27FC236}">
              <a16:creationId xmlns:a16="http://schemas.microsoft.com/office/drawing/2014/main" id="{44773E75-96AC-4C68-97DC-B8DD421DFEDE}"/>
            </a:ext>
          </a:extLst>
        </xdr:cNvPr>
        <xdr:cNvSpPr/>
      </xdr:nvSpPr>
      <xdr:spPr>
        <a:xfrm>
          <a:off x="1079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118111</xdr:rowOff>
    </xdr:from>
    <xdr:to>
      <xdr:col>10</xdr:col>
      <xdr:colOff>114300</xdr:colOff>
      <xdr:row>83</xdr:row>
      <xdr:rowOff>154032</xdr:rowOff>
    </xdr:to>
    <xdr:cxnSp macro="">
      <xdr:nvCxnSpPr>
        <xdr:cNvPr id="315" name="直線コネクタ 314">
          <a:extLst>
            <a:ext uri="{FF2B5EF4-FFF2-40B4-BE49-F238E27FC236}">
              <a16:creationId xmlns:a16="http://schemas.microsoft.com/office/drawing/2014/main" id="{B9F17EB3-E00E-43B3-A854-3D0CF328BF99}"/>
            </a:ext>
          </a:extLst>
        </xdr:cNvPr>
        <xdr:cNvCxnSpPr/>
      </xdr:nvCxnSpPr>
      <xdr:spPr>
        <a:xfrm>
          <a:off x="1130300" y="14348461"/>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156046</xdr:rowOff>
    </xdr:from>
    <xdr:ext cx="405111" cy="259045"/>
    <xdr:sp macro="" textlink="">
      <xdr:nvSpPr>
        <xdr:cNvPr id="316" name="n_1aveValue【公営住宅】&#10;有形固定資産減価償却率">
          <a:extLst>
            <a:ext uri="{FF2B5EF4-FFF2-40B4-BE49-F238E27FC236}">
              <a16:creationId xmlns:a16="http://schemas.microsoft.com/office/drawing/2014/main" id="{7A3921D5-6A95-417D-8886-B15A0F35D938}"/>
            </a:ext>
          </a:extLst>
        </xdr:cNvPr>
        <xdr:cNvSpPr txBox="1"/>
      </xdr:nvSpPr>
      <xdr:spPr>
        <a:xfrm>
          <a:off x="35820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147882</xdr:rowOff>
    </xdr:from>
    <xdr:ext cx="405111" cy="259045"/>
    <xdr:sp macro="" textlink="">
      <xdr:nvSpPr>
        <xdr:cNvPr id="317" name="n_2aveValue【公営住宅】&#10;有形固定資産減価償却率">
          <a:extLst>
            <a:ext uri="{FF2B5EF4-FFF2-40B4-BE49-F238E27FC236}">
              <a16:creationId xmlns:a16="http://schemas.microsoft.com/office/drawing/2014/main" id="{B3BE32B7-C17F-400E-8010-091F14D4105C}"/>
            </a:ext>
          </a:extLst>
        </xdr:cNvPr>
        <xdr:cNvSpPr txBox="1"/>
      </xdr:nvSpPr>
      <xdr:spPr>
        <a:xfrm>
          <a:off x="2705744" y="1403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139716</xdr:rowOff>
    </xdr:from>
    <xdr:ext cx="405111" cy="259045"/>
    <xdr:sp macro="" textlink="">
      <xdr:nvSpPr>
        <xdr:cNvPr id="318" name="n_3aveValue【公営住宅】&#10;有形固定資産減価償却率">
          <a:extLst>
            <a:ext uri="{FF2B5EF4-FFF2-40B4-BE49-F238E27FC236}">
              <a16:creationId xmlns:a16="http://schemas.microsoft.com/office/drawing/2014/main" id="{98997C98-E13F-4520-BFD3-4C0B783C5C64}"/>
            </a:ext>
          </a:extLst>
        </xdr:cNvPr>
        <xdr:cNvSpPr txBox="1"/>
      </xdr:nvSpPr>
      <xdr:spPr>
        <a:xfrm>
          <a:off x="18167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105427</xdr:rowOff>
    </xdr:from>
    <xdr:ext cx="405111" cy="259045"/>
    <xdr:sp macro="" textlink="">
      <xdr:nvSpPr>
        <xdr:cNvPr id="319" name="n_4aveValue【公営住宅】&#10;有形固定資産減価償却率">
          <a:extLst>
            <a:ext uri="{FF2B5EF4-FFF2-40B4-BE49-F238E27FC236}">
              <a16:creationId xmlns:a16="http://schemas.microsoft.com/office/drawing/2014/main" id="{41357F01-541E-4495-8645-41C00CF8BCEF}"/>
            </a:ext>
          </a:extLst>
        </xdr:cNvPr>
        <xdr:cNvSpPr txBox="1"/>
      </xdr:nvSpPr>
      <xdr:spPr>
        <a:xfrm>
          <a:off x="9277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94722</xdr:rowOff>
    </xdr:from>
    <xdr:ext cx="405111" cy="259045"/>
    <xdr:sp macro="" textlink="">
      <xdr:nvSpPr>
        <xdr:cNvPr id="320" name="n_1mainValue【公営住宅】&#10;有形固定資産減価償却率">
          <a:extLst>
            <a:ext uri="{FF2B5EF4-FFF2-40B4-BE49-F238E27FC236}">
              <a16:creationId xmlns:a16="http://schemas.microsoft.com/office/drawing/2014/main" id="{77DBA9DF-8EDE-4E1E-9EF5-0A3990D05D2D}"/>
            </a:ext>
          </a:extLst>
        </xdr:cNvPr>
        <xdr:cNvSpPr txBox="1"/>
      </xdr:nvSpPr>
      <xdr:spPr>
        <a:xfrm>
          <a:off x="3582044" y="1449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60433</xdr:rowOff>
    </xdr:from>
    <xdr:ext cx="405111" cy="259045"/>
    <xdr:sp macro="" textlink="">
      <xdr:nvSpPr>
        <xdr:cNvPr id="321" name="n_2mainValue【公営住宅】&#10;有形固定資産減価償却率">
          <a:extLst>
            <a:ext uri="{FF2B5EF4-FFF2-40B4-BE49-F238E27FC236}">
              <a16:creationId xmlns:a16="http://schemas.microsoft.com/office/drawing/2014/main" id="{3B01823B-7912-479F-BB66-75B8E6112A06}"/>
            </a:ext>
          </a:extLst>
        </xdr:cNvPr>
        <xdr:cNvSpPr txBox="1"/>
      </xdr:nvSpPr>
      <xdr:spPr>
        <a:xfrm>
          <a:off x="2705744" y="1446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24509</xdr:rowOff>
    </xdr:from>
    <xdr:ext cx="405111" cy="259045"/>
    <xdr:sp macro="" textlink="">
      <xdr:nvSpPr>
        <xdr:cNvPr id="322" name="n_3mainValue【公営住宅】&#10;有形固定資産減価償却率">
          <a:extLst>
            <a:ext uri="{FF2B5EF4-FFF2-40B4-BE49-F238E27FC236}">
              <a16:creationId xmlns:a16="http://schemas.microsoft.com/office/drawing/2014/main" id="{066B7AB7-B96B-4B56-8BD2-999C17AC4F43}"/>
            </a:ext>
          </a:extLst>
        </xdr:cNvPr>
        <xdr:cNvSpPr txBox="1"/>
      </xdr:nvSpPr>
      <xdr:spPr>
        <a:xfrm>
          <a:off x="1816744" y="1442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160038</xdr:rowOff>
    </xdr:from>
    <xdr:ext cx="405111" cy="259045"/>
    <xdr:sp macro="" textlink="">
      <xdr:nvSpPr>
        <xdr:cNvPr id="323" name="n_4mainValue【公営住宅】&#10;有形固定資産減価償却率">
          <a:extLst>
            <a:ext uri="{FF2B5EF4-FFF2-40B4-BE49-F238E27FC236}">
              <a16:creationId xmlns:a16="http://schemas.microsoft.com/office/drawing/2014/main" id="{73128D7A-E44F-4803-A3BC-11C038BCFA97}"/>
            </a:ext>
          </a:extLst>
        </xdr:cNvPr>
        <xdr:cNvSpPr txBox="1"/>
      </xdr:nvSpPr>
      <xdr:spPr>
        <a:xfrm>
          <a:off x="927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7399A622-EE46-439F-8589-9CB2ED7D85F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6129F178-9460-436A-AC63-BEF9131D979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6AE54DA3-F16C-4EA5-BC86-6E910046FCF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7A806C63-F167-4320-AB6F-D3B02B84ED5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C986FF42-CE11-44BD-9940-23EC7693CD2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5A21EF1F-A82F-4325-B82F-2C7DC60EA82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DD355875-C464-42A9-92EF-A30129D7297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DBD89989-DB40-4DF7-843E-576479AEA9A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7C19C2EA-DE76-4679-A4AC-0FFC477A946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112F1550-C1AF-4D96-80CE-7AC10446DB4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3D7913C0-5002-4289-A30E-C40A91B44F71}"/>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CEA430D1-7CDF-43E9-8FA2-C4E9BAAA4DAE}"/>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1A80900A-C148-4BD2-8BC8-A62C620EDC8D}"/>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38E718ED-41B0-4FD0-8CAE-DBD17F72FD47}"/>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637417FF-1009-463D-B189-A2F6A965B671}"/>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9" name="テキスト ボックス 338">
          <a:extLst>
            <a:ext uri="{FF2B5EF4-FFF2-40B4-BE49-F238E27FC236}">
              <a16:creationId xmlns:a16="http://schemas.microsoft.com/office/drawing/2014/main" id="{77AC0DD8-EDC5-4800-9CCF-65F6784C3E8E}"/>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C910312F-A59D-48AA-8B4B-6BC54BE0CCCA}"/>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1" name="テキスト ボックス 340">
          <a:extLst>
            <a:ext uri="{FF2B5EF4-FFF2-40B4-BE49-F238E27FC236}">
              <a16:creationId xmlns:a16="http://schemas.microsoft.com/office/drawing/2014/main" id="{D0E0E5C3-CB4D-466C-AFAA-BFEEDC52EE0A}"/>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2965678C-AC47-4DBA-A6E7-EC5CEDADC4AF}"/>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3" name="テキスト ボックス 342">
          <a:extLst>
            <a:ext uri="{FF2B5EF4-FFF2-40B4-BE49-F238E27FC236}">
              <a16:creationId xmlns:a16="http://schemas.microsoft.com/office/drawing/2014/main" id="{7DA9C559-A631-4021-A81A-8A588389D3C4}"/>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E38E908-EA7F-4DF4-922F-A06B7311F69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a:extLst>
            <a:ext uri="{FF2B5EF4-FFF2-40B4-BE49-F238E27FC236}">
              <a16:creationId xmlns:a16="http://schemas.microsoft.com/office/drawing/2014/main" id="{2B21EEDC-1B2A-452D-8779-42E304286EAB}"/>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2164B99F-9DEA-433C-B9CB-5370921D009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152857</xdr:rowOff>
    </xdr:from>
    <xdr:to>
      <xdr:col>54</xdr:col>
      <xdr:colOff>189865</xdr:colOff>
      <xdr:row>86</xdr:row>
      <xdr:rowOff>107290</xdr:rowOff>
    </xdr:to>
    <xdr:cxnSp macro="">
      <xdr:nvCxnSpPr>
        <xdr:cNvPr id="347" name="直線コネクタ 346">
          <a:extLst>
            <a:ext uri="{FF2B5EF4-FFF2-40B4-BE49-F238E27FC236}">
              <a16:creationId xmlns:a16="http://schemas.microsoft.com/office/drawing/2014/main" id="{96028C64-4553-4A06-95D6-A3C99367AA07}"/>
            </a:ext>
          </a:extLst>
        </xdr:cNvPr>
        <xdr:cNvCxnSpPr/>
      </xdr:nvCxnSpPr>
      <xdr:spPr>
        <a:xfrm flipV="1">
          <a:off x="10476865" y="13525957"/>
          <a:ext cx="0" cy="1326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111117</xdr:rowOff>
    </xdr:from>
    <xdr:ext cx="469744" cy="259045"/>
    <xdr:sp macro="" textlink="">
      <xdr:nvSpPr>
        <xdr:cNvPr id="348" name="【公営住宅】&#10;一人当たり面積最小値テキスト">
          <a:extLst>
            <a:ext uri="{FF2B5EF4-FFF2-40B4-BE49-F238E27FC236}">
              <a16:creationId xmlns:a16="http://schemas.microsoft.com/office/drawing/2014/main" id="{86A50BA9-4E50-40DF-9EDA-234B44FC4D67}"/>
            </a:ext>
          </a:extLst>
        </xdr:cNvPr>
        <xdr:cNvSpPr txBox="1"/>
      </xdr:nvSpPr>
      <xdr:spPr>
        <a:xfrm>
          <a:off x="10515600" y="1485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107290</xdr:rowOff>
    </xdr:from>
    <xdr:to>
      <xdr:col>55</xdr:col>
      <xdr:colOff>88900</xdr:colOff>
      <xdr:row>86</xdr:row>
      <xdr:rowOff>107290</xdr:rowOff>
    </xdr:to>
    <xdr:cxnSp macro="">
      <xdr:nvCxnSpPr>
        <xdr:cNvPr id="349" name="直線コネクタ 348">
          <a:extLst>
            <a:ext uri="{FF2B5EF4-FFF2-40B4-BE49-F238E27FC236}">
              <a16:creationId xmlns:a16="http://schemas.microsoft.com/office/drawing/2014/main" id="{8DDB67F7-E2B9-41EB-BC12-EA4F8DD267B1}"/>
            </a:ext>
          </a:extLst>
        </xdr:cNvPr>
        <xdr:cNvCxnSpPr/>
      </xdr:nvCxnSpPr>
      <xdr:spPr>
        <a:xfrm>
          <a:off x="10388600" y="1485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99534</xdr:rowOff>
    </xdr:from>
    <xdr:ext cx="534377" cy="259045"/>
    <xdr:sp macro="" textlink="">
      <xdr:nvSpPr>
        <xdr:cNvPr id="350" name="【公営住宅】&#10;一人当たり面積最大値テキスト">
          <a:extLst>
            <a:ext uri="{FF2B5EF4-FFF2-40B4-BE49-F238E27FC236}">
              <a16:creationId xmlns:a16="http://schemas.microsoft.com/office/drawing/2014/main" id="{74B3F769-6998-45FE-9984-B01FAA11CB8A}"/>
            </a:ext>
          </a:extLst>
        </xdr:cNvPr>
        <xdr:cNvSpPr txBox="1"/>
      </xdr:nvSpPr>
      <xdr:spPr>
        <a:xfrm>
          <a:off x="10515600" y="133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152857</xdr:rowOff>
    </xdr:from>
    <xdr:to>
      <xdr:col>55</xdr:col>
      <xdr:colOff>88900</xdr:colOff>
      <xdr:row>78</xdr:row>
      <xdr:rowOff>152857</xdr:rowOff>
    </xdr:to>
    <xdr:cxnSp macro="">
      <xdr:nvCxnSpPr>
        <xdr:cNvPr id="351" name="直線コネクタ 350">
          <a:extLst>
            <a:ext uri="{FF2B5EF4-FFF2-40B4-BE49-F238E27FC236}">
              <a16:creationId xmlns:a16="http://schemas.microsoft.com/office/drawing/2014/main" id="{F1142EA7-14CE-4FF8-96A9-FDA4E946DBD5}"/>
            </a:ext>
          </a:extLst>
        </xdr:cNvPr>
        <xdr:cNvCxnSpPr/>
      </xdr:nvCxnSpPr>
      <xdr:spPr>
        <a:xfrm>
          <a:off x="10388600" y="1352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38371</xdr:rowOff>
    </xdr:from>
    <xdr:ext cx="469744" cy="259045"/>
    <xdr:sp macro="" textlink="">
      <xdr:nvSpPr>
        <xdr:cNvPr id="352" name="【公営住宅】&#10;一人当たり面積平均値テキスト">
          <a:extLst>
            <a:ext uri="{FF2B5EF4-FFF2-40B4-BE49-F238E27FC236}">
              <a16:creationId xmlns:a16="http://schemas.microsoft.com/office/drawing/2014/main" id="{6F04AD55-0EB4-4EC9-B180-AD77E5B74387}"/>
            </a:ext>
          </a:extLst>
        </xdr:cNvPr>
        <xdr:cNvSpPr txBox="1"/>
      </xdr:nvSpPr>
      <xdr:spPr>
        <a:xfrm>
          <a:off x="10515600" y="144401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15494</xdr:rowOff>
    </xdr:from>
    <xdr:to>
      <xdr:col>55</xdr:col>
      <xdr:colOff>50800</xdr:colOff>
      <xdr:row>85</xdr:row>
      <xdr:rowOff>117094</xdr:rowOff>
    </xdr:to>
    <xdr:sp macro="" textlink="">
      <xdr:nvSpPr>
        <xdr:cNvPr id="353" name="フローチャート: 判断 352">
          <a:extLst>
            <a:ext uri="{FF2B5EF4-FFF2-40B4-BE49-F238E27FC236}">
              <a16:creationId xmlns:a16="http://schemas.microsoft.com/office/drawing/2014/main" id="{FC224E59-F32A-45E3-9161-96A8E716C8F2}"/>
            </a:ext>
          </a:extLst>
        </xdr:cNvPr>
        <xdr:cNvSpPr/>
      </xdr:nvSpPr>
      <xdr:spPr>
        <a:xfrm>
          <a:off x="10426700" y="14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9931</xdr:rowOff>
    </xdr:from>
    <xdr:to>
      <xdr:col>50</xdr:col>
      <xdr:colOff>165100</xdr:colOff>
      <xdr:row>85</xdr:row>
      <xdr:rowOff>111531</xdr:rowOff>
    </xdr:to>
    <xdr:sp macro="" textlink="">
      <xdr:nvSpPr>
        <xdr:cNvPr id="354" name="フローチャート: 判断 353">
          <a:extLst>
            <a:ext uri="{FF2B5EF4-FFF2-40B4-BE49-F238E27FC236}">
              <a16:creationId xmlns:a16="http://schemas.microsoft.com/office/drawing/2014/main" id="{5819F8BD-EFAB-494A-9AC2-BCBD26624396}"/>
            </a:ext>
          </a:extLst>
        </xdr:cNvPr>
        <xdr:cNvSpPr/>
      </xdr:nvSpPr>
      <xdr:spPr>
        <a:xfrm>
          <a:off x="9588500" y="1458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24104</xdr:rowOff>
    </xdr:from>
    <xdr:to>
      <xdr:col>46</xdr:col>
      <xdr:colOff>38100</xdr:colOff>
      <xdr:row>85</xdr:row>
      <xdr:rowOff>125704</xdr:rowOff>
    </xdr:to>
    <xdr:sp macro="" textlink="">
      <xdr:nvSpPr>
        <xdr:cNvPr id="355" name="フローチャート: 判断 354">
          <a:extLst>
            <a:ext uri="{FF2B5EF4-FFF2-40B4-BE49-F238E27FC236}">
              <a16:creationId xmlns:a16="http://schemas.microsoft.com/office/drawing/2014/main" id="{8FD1BA61-2CDC-426C-8071-14C23CB2E37A}"/>
            </a:ext>
          </a:extLst>
        </xdr:cNvPr>
        <xdr:cNvSpPr/>
      </xdr:nvSpPr>
      <xdr:spPr>
        <a:xfrm>
          <a:off x="8699500" y="1459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46507</xdr:rowOff>
    </xdr:from>
    <xdr:to>
      <xdr:col>41</xdr:col>
      <xdr:colOff>101600</xdr:colOff>
      <xdr:row>85</xdr:row>
      <xdr:rowOff>148107</xdr:rowOff>
    </xdr:to>
    <xdr:sp macro="" textlink="">
      <xdr:nvSpPr>
        <xdr:cNvPr id="356" name="フローチャート: 判断 355">
          <a:extLst>
            <a:ext uri="{FF2B5EF4-FFF2-40B4-BE49-F238E27FC236}">
              <a16:creationId xmlns:a16="http://schemas.microsoft.com/office/drawing/2014/main" id="{A9F318A5-D4D7-41BF-9B56-03416BA5AE9F}"/>
            </a:ext>
          </a:extLst>
        </xdr:cNvPr>
        <xdr:cNvSpPr/>
      </xdr:nvSpPr>
      <xdr:spPr>
        <a:xfrm>
          <a:off x="7810500" y="1461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36297</xdr:rowOff>
    </xdr:from>
    <xdr:to>
      <xdr:col>36</xdr:col>
      <xdr:colOff>165100</xdr:colOff>
      <xdr:row>85</xdr:row>
      <xdr:rowOff>137897</xdr:rowOff>
    </xdr:to>
    <xdr:sp macro="" textlink="">
      <xdr:nvSpPr>
        <xdr:cNvPr id="357" name="フローチャート: 判断 356">
          <a:extLst>
            <a:ext uri="{FF2B5EF4-FFF2-40B4-BE49-F238E27FC236}">
              <a16:creationId xmlns:a16="http://schemas.microsoft.com/office/drawing/2014/main" id="{3E415ABB-5488-41E4-80EF-21AB57072158}"/>
            </a:ext>
          </a:extLst>
        </xdr:cNvPr>
        <xdr:cNvSpPr/>
      </xdr:nvSpPr>
      <xdr:spPr>
        <a:xfrm>
          <a:off x="6921500" y="1460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E096C5B7-98F9-4EE5-A681-10F75F7994C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89A895F3-5C7C-44FD-8B2E-5C4450378FE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E7A540B4-40A9-4AEF-BB9A-6624090133F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E3B6CD6E-A2CD-4B4A-9E78-8E651D6B6D9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457AD29D-AD61-4002-BAD2-CF4C0C15050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12218</xdr:rowOff>
    </xdr:from>
    <xdr:to>
      <xdr:col>55</xdr:col>
      <xdr:colOff>50800</xdr:colOff>
      <xdr:row>86</xdr:row>
      <xdr:rowOff>113818</xdr:rowOff>
    </xdr:to>
    <xdr:sp macro="" textlink="">
      <xdr:nvSpPr>
        <xdr:cNvPr id="363" name="楕円 362">
          <a:extLst>
            <a:ext uri="{FF2B5EF4-FFF2-40B4-BE49-F238E27FC236}">
              <a16:creationId xmlns:a16="http://schemas.microsoft.com/office/drawing/2014/main" id="{44E8C257-0E19-488E-AC5E-390D889C594D}"/>
            </a:ext>
          </a:extLst>
        </xdr:cNvPr>
        <xdr:cNvSpPr/>
      </xdr:nvSpPr>
      <xdr:spPr>
        <a:xfrm>
          <a:off x="10426700" y="1475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98595</xdr:rowOff>
    </xdr:from>
    <xdr:ext cx="469744" cy="259045"/>
    <xdr:sp macro="" textlink="">
      <xdr:nvSpPr>
        <xdr:cNvPr id="364" name="【公営住宅】&#10;一人当たり面積該当値テキスト">
          <a:extLst>
            <a:ext uri="{FF2B5EF4-FFF2-40B4-BE49-F238E27FC236}">
              <a16:creationId xmlns:a16="http://schemas.microsoft.com/office/drawing/2014/main" id="{52232C05-4814-4498-A528-29F5053A23A9}"/>
            </a:ext>
          </a:extLst>
        </xdr:cNvPr>
        <xdr:cNvSpPr txBox="1"/>
      </xdr:nvSpPr>
      <xdr:spPr>
        <a:xfrm>
          <a:off x="10515600" y="1467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12446</xdr:rowOff>
    </xdr:from>
    <xdr:to>
      <xdr:col>50</xdr:col>
      <xdr:colOff>165100</xdr:colOff>
      <xdr:row>86</xdr:row>
      <xdr:rowOff>114046</xdr:rowOff>
    </xdr:to>
    <xdr:sp macro="" textlink="">
      <xdr:nvSpPr>
        <xdr:cNvPr id="365" name="楕円 364">
          <a:extLst>
            <a:ext uri="{FF2B5EF4-FFF2-40B4-BE49-F238E27FC236}">
              <a16:creationId xmlns:a16="http://schemas.microsoft.com/office/drawing/2014/main" id="{3C0B161A-1F75-42C3-BA97-0E35FFE7F275}"/>
            </a:ext>
          </a:extLst>
        </xdr:cNvPr>
        <xdr:cNvSpPr/>
      </xdr:nvSpPr>
      <xdr:spPr>
        <a:xfrm>
          <a:off x="9588500" y="1475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63018</xdr:rowOff>
    </xdr:from>
    <xdr:to>
      <xdr:col>55</xdr:col>
      <xdr:colOff>0</xdr:colOff>
      <xdr:row>86</xdr:row>
      <xdr:rowOff>63246</xdr:rowOff>
    </xdr:to>
    <xdr:cxnSp macro="">
      <xdr:nvCxnSpPr>
        <xdr:cNvPr id="366" name="直線コネクタ 365">
          <a:extLst>
            <a:ext uri="{FF2B5EF4-FFF2-40B4-BE49-F238E27FC236}">
              <a16:creationId xmlns:a16="http://schemas.microsoft.com/office/drawing/2014/main" id="{E67B6EA1-F353-4F9B-B318-7C355F3FEF7F}"/>
            </a:ext>
          </a:extLst>
        </xdr:cNvPr>
        <xdr:cNvCxnSpPr/>
      </xdr:nvCxnSpPr>
      <xdr:spPr>
        <a:xfrm flipV="1">
          <a:off x="9639300" y="14807718"/>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13133</xdr:rowOff>
    </xdr:from>
    <xdr:to>
      <xdr:col>46</xdr:col>
      <xdr:colOff>38100</xdr:colOff>
      <xdr:row>86</xdr:row>
      <xdr:rowOff>114733</xdr:rowOff>
    </xdr:to>
    <xdr:sp macro="" textlink="">
      <xdr:nvSpPr>
        <xdr:cNvPr id="367" name="楕円 366">
          <a:extLst>
            <a:ext uri="{FF2B5EF4-FFF2-40B4-BE49-F238E27FC236}">
              <a16:creationId xmlns:a16="http://schemas.microsoft.com/office/drawing/2014/main" id="{5986C872-4CF2-4601-9223-E7A9178844D6}"/>
            </a:ext>
          </a:extLst>
        </xdr:cNvPr>
        <xdr:cNvSpPr/>
      </xdr:nvSpPr>
      <xdr:spPr>
        <a:xfrm>
          <a:off x="8699500" y="1475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63246</xdr:rowOff>
    </xdr:from>
    <xdr:to>
      <xdr:col>50</xdr:col>
      <xdr:colOff>114300</xdr:colOff>
      <xdr:row>86</xdr:row>
      <xdr:rowOff>63933</xdr:rowOff>
    </xdr:to>
    <xdr:cxnSp macro="">
      <xdr:nvCxnSpPr>
        <xdr:cNvPr id="368" name="直線コネクタ 367">
          <a:extLst>
            <a:ext uri="{FF2B5EF4-FFF2-40B4-BE49-F238E27FC236}">
              <a16:creationId xmlns:a16="http://schemas.microsoft.com/office/drawing/2014/main" id="{9846B37A-4C4E-4CCF-8679-42BA34FCFE57}"/>
            </a:ext>
          </a:extLst>
        </xdr:cNvPr>
        <xdr:cNvCxnSpPr/>
      </xdr:nvCxnSpPr>
      <xdr:spPr>
        <a:xfrm flipV="1">
          <a:off x="8750300" y="14807946"/>
          <a:ext cx="8890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13666</xdr:rowOff>
    </xdr:from>
    <xdr:to>
      <xdr:col>41</xdr:col>
      <xdr:colOff>101600</xdr:colOff>
      <xdr:row>86</xdr:row>
      <xdr:rowOff>115266</xdr:rowOff>
    </xdr:to>
    <xdr:sp macro="" textlink="">
      <xdr:nvSpPr>
        <xdr:cNvPr id="369" name="楕円 368">
          <a:extLst>
            <a:ext uri="{FF2B5EF4-FFF2-40B4-BE49-F238E27FC236}">
              <a16:creationId xmlns:a16="http://schemas.microsoft.com/office/drawing/2014/main" id="{60B953A9-674E-44E9-AE09-C38F4B4C7DAC}"/>
            </a:ext>
          </a:extLst>
        </xdr:cNvPr>
        <xdr:cNvSpPr/>
      </xdr:nvSpPr>
      <xdr:spPr>
        <a:xfrm>
          <a:off x="7810500" y="1475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63933</xdr:rowOff>
    </xdr:from>
    <xdr:to>
      <xdr:col>45</xdr:col>
      <xdr:colOff>177800</xdr:colOff>
      <xdr:row>86</xdr:row>
      <xdr:rowOff>64466</xdr:rowOff>
    </xdr:to>
    <xdr:cxnSp macro="">
      <xdr:nvCxnSpPr>
        <xdr:cNvPr id="370" name="直線コネクタ 369">
          <a:extLst>
            <a:ext uri="{FF2B5EF4-FFF2-40B4-BE49-F238E27FC236}">
              <a16:creationId xmlns:a16="http://schemas.microsoft.com/office/drawing/2014/main" id="{FDD3F364-68D0-4987-A5E4-CB0DFBE28766}"/>
            </a:ext>
          </a:extLst>
        </xdr:cNvPr>
        <xdr:cNvCxnSpPr/>
      </xdr:nvCxnSpPr>
      <xdr:spPr>
        <a:xfrm flipV="1">
          <a:off x="7861300" y="14808633"/>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14199</xdr:rowOff>
    </xdr:from>
    <xdr:to>
      <xdr:col>36</xdr:col>
      <xdr:colOff>165100</xdr:colOff>
      <xdr:row>86</xdr:row>
      <xdr:rowOff>115799</xdr:rowOff>
    </xdr:to>
    <xdr:sp macro="" textlink="">
      <xdr:nvSpPr>
        <xdr:cNvPr id="371" name="楕円 370">
          <a:extLst>
            <a:ext uri="{FF2B5EF4-FFF2-40B4-BE49-F238E27FC236}">
              <a16:creationId xmlns:a16="http://schemas.microsoft.com/office/drawing/2014/main" id="{31D47531-969D-468C-885B-E49801B11A38}"/>
            </a:ext>
          </a:extLst>
        </xdr:cNvPr>
        <xdr:cNvSpPr/>
      </xdr:nvSpPr>
      <xdr:spPr>
        <a:xfrm>
          <a:off x="6921500" y="1475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64466</xdr:rowOff>
    </xdr:from>
    <xdr:to>
      <xdr:col>41</xdr:col>
      <xdr:colOff>50800</xdr:colOff>
      <xdr:row>86</xdr:row>
      <xdr:rowOff>64999</xdr:rowOff>
    </xdr:to>
    <xdr:cxnSp macro="">
      <xdr:nvCxnSpPr>
        <xdr:cNvPr id="372" name="直線コネクタ 371">
          <a:extLst>
            <a:ext uri="{FF2B5EF4-FFF2-40B4-BE49-F238E27FC236}">
              <a16:creationId xmlns:a16="http://schemas.microsoft.com/office/drawing/2014/main" id="{FD9F980A-95F6-4E3D-8290-962DBCA2D1CD}"/>
            </a:ext>
          </a:extLst>
        </xdr:cNvPr>
        <xdr:cNvCxnSpPr/>
      </xdr:nvCxnSpPr>
      <xdr:spPr>
        <a:xfrm flipV="1">
          <a:off x="6972300" y="14809166"/>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128058</xdr:rowOff>
    </xdr:from>
    <xdr:ext cx="469744" cy="259045"/>
    <xdr:sp macro="" textlink="">
      <xdr:nvSpPr>
        <xdr:cNvPr id="373" name="n_1aveValue【公営住宅】&#10;一人当たり面積">
          <a:extLst>
            <a:ext uri="{FF2B5EF4-FFF2-40B4-BE49-F238E27FC236}">
              <a16:creationId xmlns:a16="http://schemas.microsoft.com/office/drawing/2014/main" id="{C164152E-BD88-4373-AE1B-78C1BD203F57}"/>
            </a:ext>
          </a:extLst>
        </xdr:cNvPr>
        <xdr:cNvSpPr txBox="1"/>
      </xdr:nvSpPr>
      <xdr:spPr>
        <a:xfrm>
          <a:off x="9391727" y="1435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142231</xdr:rowOff>
    </xdr:from>
    <xdr:ext cx="469744" cy="259045"/>
    <xdr:sp macro="" textlink="">
      <xdr:nvSpPr>
        <xdr:cNvPr id="374" name="n_2aveValue【公営住宅】&#10;一人当たり面積">
          <a:extLst>
            <a:ext uri="{FF2B5EF4-FFF2-40B4-BE49-F238E27FC236}">
              <a16:creationId xmlns:a16="http://schemas.microsoft.com/office/drawing/2014/main" id="{7E709A7D-5A3E-4111-A412-B11AE81FFCCC}"/>
            </a:ext>
          </a:extLst>
        </xdr:cNvPr>
        <xdr:cNvSpPr txBox="1"/>
      </xdr:nvSpPr>
      <xdr:spPr>
        <a:xfrm>
          <a:off x="8515427" y="1437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164634</xdr:rowOff>
    </xdr:from>
    <xdr:ext cx="469744" cy="259045"/>
    <xdr:sp macro="" textlink="">
      <xdr:nvSpPr>
        <xdr:cNvPr id="375" name="n_3aveValue【公営住宅】&#10;一人当たり面積">
          <a:extLst>
            <a:ext uri="{FF2B5EF4-FFF2-40B4-BE49-F238E27FC236}">
              <a16:creationId xmlns:a16="http://schemas.microsoft.com/office/drawing/2014/main" id="{6A79F198-44FB-46CC-BAC9-6C58EB159CCE}"/>
            </a:ext>
          </a:extLst>
        </xdr:cNvPr>
        <xdr:cNvSpPr txBox="1"/>
      </xdr:nvSpPr>
      <xdr:spPr>
        <a:xfrm>
          <a:off x="7626427" y="143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154424</xdr:rowOff>
    </xdr:from>
    <xdr:ext cx="469744" cy="259045"/>
    <xdr:sp macro="" textlink="">
      <xdr:nvSpPr>
        <xdr:cNvPr id="376" name="n_4aveValue【公営住宅】&#10;一人当たり面積">
          <a:extLst>
            <a:ext uri="{FF2B5EF4-FFF2-40B4-BE49-F238E27FC236}">
              <a16:creationId xmlns:a16="http://schemas.microsoft.com/office/drawing/2014/main" id="{48E7457A-16C0-4908-8903-93ECFE876EF4}"/>
            </a:ext>
          </a:extLst>
        </xdr:cNvPr>
        <xdr:cNvSpPr txBox="1"/>
      </xdr:nvSpPr>
      <xdr:spPr>
        <a:xfrm>
          <a:off x="6737427" y="1438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105173</xdr:rowOff>
    </xdr:from>
    <xdr:ext cx="469744" cy="259045"/>
    <xdr:sp macro="" textlink="">
      <xdr:nvSpPr>
        <xdr:cNvPr id="377" name="n_1mainValue【公営住宅】&#10;一人当たり面積">
          <a:extLst>
            <a:ext uri="{FF2B5EF4-FFF2-40B4-BE49-F238E27FC236}">
              <a16:creationId xmlns:a16="http://schemas.microsoft.com/office/drawing/2014/main" id="{5045D7A6-C924-46F2-AC42-80B664E5A2C9}"/>
            </a:ext>
          </a:extLst>
        </xdr:cNvPr>
        <xdr:cNvSpPr txBox="1"/>
      </xdr:nvSpPr>
      <xdr:spPr>
        <a:xfrm>
          <a:off x="9391727" y="1484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105860</xdr:rowOff>
    </xdr:from>
    <xdr:ext cx="469744" cy="259045"/>
    <xdr:sp macro="" textlink="">
      <xdr:nvSpPr>
        <xdr:cNvPr id="378" name="n_2mainValue【公営住宅】&#10;一人当たり面積">
          <a:extLst>
            <a:ext uri="{FF2B5EF4-FFF2-40B4-BE49-F238E27FC236}">
              <a16:creationId xmlns:a16="http://schemas.microsoft.com/office/drawing/2014/main" id="{A0D10AA6-A9D1-49F4-B840-B66EE180B157}"/>
            </a:ext>
          </a:extLst>
        </xdr:cNvPr>
        <xdr:cNvSpPr txBox="1"/>
      </xdr:nvSpPr>
      <xdr:spPr>
        <a:xfrm>
          <a:off x="8515427" y="14850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106393</xdr:rowOff>
    </xdr:from>
    <xdr:ext cx="469744" cy="259045"/>
    <xdr:sp macro="" textlink="">
      <xdr:nvSpPr>
        <xdr:cNvPr id="379" name="n_3mainValue【公営住宅】&#10;一人当たり面積">
          <a:extLst>
            <a:ext uri="{FF2B5EF4-FFF2-40B4-BE49-F238E27FC236}">
              <a16:creationId xmlns:a16="http://schemas.microsoft.com/office/drawing/2014/main" id="{6B16C638-8CBC-4254-9392-A4D27778AAA7}"/>
            </a:ext>
          </a:extLst>
        </xdr:cNvPr>
        <xdr:cNvSpPr txBox="1"/>
      </xdr:nvSpPr>
      <xdr:spPr>
        <a:xfrm>
          <a:off x="7626427" y="1485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106926</xdr:rowOff>
    </xdr:from>
    <xdr:ext cx="469744" cy="259045"/>
    <xdr:sp macro="" textlink="">
      <xdr:nvSpPr>
        <xdr:cNvPr id="380" name="n_4mainValue【公営住宅】&#10;一人当たり面積">
          <a:extLst>
            <a:ext uri="{FF2B5EF4-FFF2-40B4-BE49-F238E27FC236}">
              <a16:creationId xmlns:a16="http://schemas.microsoft.com/office/drawing/2014/main" id="{4BE75B52-5375-4AB9-81E0-B96C7BC934CB}"/>
            </a:ext>
          </a:extLst>
        </xdr:cNvPr>
        <xdr:cNvSpPr txBox="1"/>
      </xdr:nvSpPr>
      <xdr:spPr>
        <a:xfrm>
          <a:off x="6737427" y="148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8C9AE90C-BEB1-4CFA-B6C3-FDED189BD48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7B274525-0F60-42CD-9632-1DF49665B41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FD5D15BD-8D57-4192-A6E7-0E3BE7A5971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BE4502AA-491A-406B-AD22-E3AF0EF5C3F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B6902744-D661-413F-ADB0-85B02899EB1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47A2C9F7-1108-4A5C-AA6A-469590F142B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296C60D9-317B-43CD-95A0-0FF9CBE6754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95A4802-827B-47E8-AC5E-BF42A4E243B9}"/>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303777C1-A80E-4807-8708-0A4F79635F9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D1209CB9-05AE-44BE-A81C-B3F61366E81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BBA54D01-8F0E-481F-929D-F84066C9A12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3B5780D1-A7E2-49B9-93A7-072AEE2241C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0891EC76-95A4-4A1C-9744-5294BFADF85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2F60B526-036F-499E-B4EC-B3D9CA7BC27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F0CAD3DC-9FCA-480A-8F28-3E8FBA036C0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9FCFD3D8-36CE-498C-8BD8-8355DB5E112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D925634E-E126-4612-981D-C5E7A9EF60F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244407C2-E91A-471E-8D7E-BC886AA2716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16AE27F5-C0DE-419E-BDDF-32B6EB9E6B6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8977EC16-BD3B-4C8C-9A72-F41A5FDF08A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C5CD25FA-93B3-48F7-8481-7BE42630D77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902461CD-DECA-484C-88C5-1920132CB89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F1D1C292-C53C-4024-884C-9471AE8BCD3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5EB5EEC7-4171-4A89-94C2-DC94B199A55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9F8EF164-17D1-4A69-998B-CD4EE8D31D7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2985871B-8361-4294-85E9-6D3DED32EFB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39EB2107-53A9-4074-899C-FE539D4EC0B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a:extLst>
            <a:ext uri="{FF2B5EF4-FFF2-40B4-BE49-F238E27FC236}">
              <a16:creationId xmlns:a16="http://schemas.microsoft.com/office/drawing/2014/main" id="{459E712B-08C2-46F4-BCA4-7CBD93DB0353}"/>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a:extLst>
            <a:ext uri="{FF2B5EF4-FFF2-40B4-BE49-F238E27FC236}">
              <a16:creationId xmlns:a16="http://schemas.microsoft.com/office/drawing/2014/main" id="{F644D269-05D9-4DFE-A19E-ACF0D8BA038D}"/>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a:extLst>
            <a:ext uri="{FF2B5EF4-FFF2-40B4-BE49-F238E27FC236}">
              <a16:creationId xmlns:a16="http://schemas.microsoft.com/office/drawing/2014/main" id="{2BA332C6-F4D7-457D-86B6-8D1D3F6A9F0C}"/>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a:extLst>
            <a:ext uri="{FF2B5EF4-FFF2-40B4-BE49-F238E27FC236}">
              <a16:creationId xmlns:a16="http://schemas.microsoft.com/office/drawing/2014/main" id="{93D2EA69-7C31-4D7E-AD3C-559CF9848262}"/>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a:extLst>
            <a:ext uri="{FF2B5EF4-FFF2-40B4-BE49-F238E27FC236}">
              <a16:creationId xmlns:a16="http://schemas.microsoft.com/office/drawing/2014/main" id="{69C34523-63EA-4061-AC66-91A8B2C8DB09}"/>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a:extLst>
            <a:ext uri="{FF2B5EF4-FFF2-40B4-BE49-F238E27FC236}">
              <a16:creationId xmlns:a16="http://schemas.microsoft.com/office/drawing/2014/main" id="{A985E448-E5CF-4858-B03C-B6100FC6A743}"/>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a:extLst>
            <a:ext uri="{FF2B5EF4-FFF2-40B4-BE49-F238E27FC236}">
              <a16:creationId xmlns:a16="http://schemas.microsoft.com/office/drawing/2014/main" id="{6537AFC0-7755-4DF3-9D77-D777EAF38AD1}"/>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a:extLst>
            <a:ext uri="{FF2B5EF4-FFF2-40B4-BE49-F238E27FC236}">
              <a16:creationId xmlns:a16="http://schemas.microsoft.com/office/drawing/2014/main" id="{CBAEE0EE-38DD-44F5-9267-2C5725F96B24}"/>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a:extLst>
            <a:ext uri="{FF2B5EF4-FFF2-40B4-BE49-F238E27FC236}">
              <a16:creationId xmlns:a16="http://schemas.microsoft.com/office/drawing/2014/main" id="{D608C34C-D2AF-4526-ADA5-6138C4E8DF9C}"/>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a:extLst>
            <a:ext uri="{FF2B5EF4-FFF2-40B4-BE49-F238E27FC236}">
              <a16:creationId xmlns:a16="http://schemas.microsoft.com/office/drawing/2014/main" id="{82EE27F4-AFA4-458E-85F9-DD40470BF8AF}"/>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a:extLst>
            <a:ext uri="{FF2B5EF4-FFF2-40B4-BE49-F238E27FC236}">
              <a16:creationId xmlns:a16="http://schemas.microsoft.com/office/drawing/2014/main" id="{7FDCDDA3-F427-4330-8EC4-EB81814120A5}"/>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a:extLst>
            <a:ext uri="{FF2B5EF4-FFF2-40B4-BE49-F238E27FC236}">
              <a16:creationId xmlns:a16="http://schemas.microsoft.com/office/drawing/2014/main" id="{BE4A6D09-F4CF-4662-A613-3443531443F9}"/>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97E7F8F3-CE6B-42F0-88E7-C7EA271CB1E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a:extLst>
            <a:ext uri="{FF2B5EF4-FFF2-40B4-BE49-F238E27FC236}">
              <a16:creationId xmlns:a16="http://schemas.microsoft.com/office/drawing/2014/main" id="{1E7D9B50-BB11-4288-A472-103B62C1976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123553</xdr:rowOff>
    </xdr:from>
    <xdr:to>
      <xdr:col>85</xdr:col>
      <xdr:colOff>126364</xdr:colOff>
      <xdr:row>42</xdr:row>
      <xdr:rowOff>92528</xdr:rowOff>
    </xdr:to>
    <xdr:cxnSp macro="">
      <xdr:nvCxnSpPr>
        <xdr:cNvPr id="422" name="直線コネクタ 421">
          <a:extLst>
            <a:ext uri="{FF2B5EF4-FFF2-40B4-BE49-F238E27FC236}">
              <a16:creationId xmlns:a16="http://schemas.microsoft.com/office/drawing/2014/main" id="{B39DE03E-D16E-4E0C-BB00-F74238E4687D}"/>
            </a:ext>
          </a:extLst>
        </xdr:cNvPr>
        <xdr:cNvCxnSpPr/>
      </xdr:nvCxnSpPr>
      <xdr:spPr>
        <a:xfrm flipV="1">
          <a:off x="16318864" y="5781403"/>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認定こども園・幼稚園・保育所】&#10;有形固定資産減価償却率最小値テキスト">
          <a:extLst>
            <a:ext uri="{FF2B5EF4-FFF2-40B4-BE49-F238E27FC236}">
              <a16:creationId xmlns:a16="http://schemas.microsoft.com/office/drawing/2014/main" id="{B4BFBC6A-F14A-4D9F-9946-6AFEBC5460CE}"/>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a:extLst>
            <a:ext uri="{FF2B5EF4-FFF2-40B4-BE49-F238E27FC236}">
              <a16:creationId xmlns:a16="http://schemas.microsoft.com/office/drawing/2014/main" id="{0CCACA39-0753-478B-92E8-5BCCE86862C8}"/>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70230</xdr:rowOff>
    </xdr:from>
    <xdr:ext cx="340478" cy="259045"/>
    <xdr:sp macro="" textlink="">
      <xdr:nvSpPr>
        <xdr:cNvPr id="425" name="【認定こども園・幼稚園・保育所】&#10;有形固定資産減価償却率最大値テキスト">
          <a:extLst>
            <a:ext uri="{FF2B5EF4-FFF2-40B4-BE49-F238E27FC236}">
              <a16:creationId xmlns:a16="http://schemas.microsoft.com/office/drawing/2014/main" id="{952FA0A0-D996-4ECD-A14F-5B03617C633B}"/>
            </a:ext>
          </a:extLst>
        </xdr:cNvPr>
        <xdr:cNvSpPr txBox="1"/>
      </xdr:nvSpPr>
      <xdr:spPr>
        <a:xfrm>
          <a:off x="16357600" y="55566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123553</xdr:rowOff>
    </xdr:from>
    <xdr:to>
      <xdr:col>86</xdr:col>
      <xdr:colOff>25400</xdr:colOff>
      <xdr:row>33</xdr:row>
      <xdr:rowOff>123553</xdr:rowOff>
    </xdr:to>
    <xdr:cxnSp macro="">
      <xdr:nvCxnSpPr>
        <xdr:cNvPr id="426" name="直線コネクタ 425">
          <a:extLst>
            <a:ext uri="{FF2B5EF4-FFF2-40B4-BE49-F238E27FC236}">
              <a16:creationId xmlns:a16="http://schemas.microsoft.com/office/drawing/2014/main" id="{2A85A97B-AE8C-4297-99AA-57E07C528026}"/>
            </a:ext>
          </a:extLst>
        </xdr:cNvPr>
        <xdr:cNvCxnSpPr/>
      </xdr:nvCxnSpPr>
      <xdr:spPr>
        <a:xfrm>
          <a:off x="16230600" y="578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79301</xdr:rowOff>
    </xdr:from>
    <xdr:ext cx="405111" cy="259045"/>
    <xdr:sp macro="" textlink="">
      <xdr:nvSpPr>
        <xdr:cNvPr id="427" name="【認定こども園・幼稚園・保育所】&#10;有形固定資産減価償却率平均値テキスト">
          <a:extLst>
            <a:ext uri="{FF2B5EF4-FFF2-40B4-BE49-F238E27FC236}">
              <a16:creationId xmlns:a16="http://schemas.microsoft.com/office/drawing/2014/main" id="{FE383982-5AAD-410E-BED1-E5F07844923C}"/>
            </a:ext>
          </a:extLst>
        </xdr:cNvPr>
        <xdr:cNvSpPr txBox="1"/>
      </xdr:nvSpPr>
      <xdr:spPr>
        <a:xfrm>
          <a:off x="16357600" y="625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56424</xdr:rowOff>
    </xdr:from>
    <xdr:to>
      <xdr:col>85</xdr:col>
      <xdr:colOff>177800</xdr:colOff>
      <xdr:row>37</xdr:row>
      <xdr:rowOff>158024</xdr:rowOff>
    </xdr:to>
    <xdr:sp macro="" textlink="">
      <xdr:nvSpPr>
        <xdr:cNvPr id="428" name="フローチャート: 判断 427">
          <a:extLst>
            <a:ext uri="{FF2B5EF4-FFF2-40B4-BE49-F238E27FC236}">
              <a16:creationId xmlns:a16="http://schemas.microsoft.com/office/drawing/2014/main" id="{CFC8541B-D5A3-4C14-9B10-2CF17165BF45}"/>
            </a:ext>
          </a:extLst>
        </xdr:cNvPr>
        <xdr:cNvSpPr/>
      </xdr:nvSpPr>
      <xdr:spPr>
        <a:xfrm>
          <a:off x="162687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93980</xdr:rowOff>
    </xdr:from>
    <xdr:to>
      <xdr:col>81</xdr:col>
      <xdr:colOff>101600</xdr:colOff>
      <xdr:row>38</xdr:row>
      <xdr:rowOff>24130</xdr:rowOff>
    </xdr:to>
    <xdr:sp macro="" textlink="">
      <xdr:nvSpPr>
        <xdr:cNvPr id="429" name="フローチャート: 判断 428">
          <a:extLst>
            <a:ext uri="{FF2B5EF4-FFF2-40B4-BE49-F238E27FC236}">
              <a16:creationId xmlns:a16="http://schemas.microsoft.com/office/drawing/2014/main" id="{0D07F9C0-9935-433A-82EF-6FB334455265}"/>
            </a:ext>
          </a:extLst>
        </xdr:cNvPr>
        <xdr:cNvSpPr/>
      </xdr:nvSpPr>
      <xdr:spPr>
        <a:xfrm>
          <a:off x="15430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84183</xdr:rowOff>
    </xdr:from>
    <xdr:to>
      <xdr:col>76</xdr:col>
      <xdr:colOff>165100</xdr:colOff>
      <xdr:row>38</xdr:row>
      <xdr:rowOff>14332</xdr:rowOff>
    </xdr:to>
    <xdr:sp macro="" textlink="">
      <xdr:nvSpPr>
        <xdr:cNvPr id="430" name="フローチャート: 判断 429">
          <a:extLst>
            <a:ext uri="{FF2B5EF4-FFF2-40B4-BE49-F238E27FC236}">
              <a16:creationId xmlns:a16="http://schemas.microsoft.com/office/drawing/2014/main" id="{CB7FA195-98D4-4B42-A9B9-EDE271E47D91}"/>
            </a:ext>
          </a:extLst>
        </xdr:cNvPr>
        <xdr:cNvSpPr/>
      </xdr:nvSpPr>
      <xdr:spPr>
        <a:xfrm>
          <a:off x="14541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113574</xdr:rowOff>
    </xdr:from>
    <xdr:to>
      <xdr:col>72</xdr:col>
      <xdr:colOff>38100</xdr:colOff>
      <xdr:row>38</xdr:row>
      <xdr:rowOff>43724</xdr:rowOff>
    </xdr:to>
    <xdr:sp macro="" textlink="">
      <xdr:nvSpPr>
        <xdr:cNvPr id="431" name="フローチャート: 判断 430">
          <a:extLst>
            <a:ext uri="{FF2B5EF4-FFF2-40B4-BE49-F238E27FC236}">
              <a16:creationId xmlns:a16="http://schemas.microsoft.com/office/drawing/2014/main" id="{844A0308-F892-4835-9728-A3DDFC603222}"/>
            </a:ext>
          </a:extLst>
        </xdr:cNvPr>
        <xdr:cNvSpPr/>
      </xdr:nvSpPr>
      <xdr:spPr>
        <a:xfrm>
          <a:off x="13652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18869</xdr:rowOff>
    </xdr:from>
    <xdr:to>
      <xdr:col>67</xdr:col>
      <xdr:colOff>101600</xdr:colOff>
      <xdr:row>37</xdr:row>
      <xdr:rowOff>120469</xdr:rowOff>
    </xdr:to>
    <xdr:sp macro="" textlink="">
      <xdr:nvSpPr>
        <xdr:cNvPr id="432" name="フローチャート: 判断 431">
          <a:extLst>
            <a:ext uri="{FF2B5EF4-FFF2-40B4-BE49-F238E27FC236}">
              <a16:creationId xmlns:a16="http://schemas.microsoft.com/office/drawing/2014/main" id="{58FAEF53-6C05-4ADC-B146-F56FFA34E070}"/>
            </a:ext>
          </a:extLst>
        </xdr:cNvPr>
        <xdr:cNvSpPr/>
      </xdr:nvSpPr>
      <xdr:spPr>
        <a:xfrm>
          <a:off x="12763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E3924E1C-3EDE-4F93-9AEC-712E6F94268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895A67B7-9385-4FFB-864A-F32C960D45A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5B6F4CB9-9082-42EB-8B3F-CCCBE68E842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C08C2ADD-638C-4C91-AA7F-FAACA0617C4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0BDF4327-90C9-4B58-8469-D736FF3F4DC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113574</xdr:rowOff>
    </xdr:from>
    <xdr:to>
      <xdr:col>85</xdr:col>
      <xdr:colOff>177800</xdr:colOff>
      <xdr:row>38</xdr:row>
      <xdr:rowOff>43724</xdr:rowOff>
    </xdr:to>
    <xdr:sp macro="" textlink="">
      <xdr:nvSpPr>
        <xdr:cNvPr id="438" name="楕円 437">
          <a:extLst>
            <a:ext uri="{FF2B5EF4-FFF2-40B4-BE49-F238E27FC236}">
              <a16:creationId xmlns:a16="http://schemas.microsoft.com/office/drawing/2014/main" id="{0B4DAB51-BF10-49F1-A29A-35B7733D1EE4}"/>
            </a:ext>
          </a:extLst>
        </xdr:cNvPr>
        <xdr:cNvSpPr/>
      </xdr:nvSpPr>
      <xdr:spPr>
        <a:xfrm>
          <a:off x="16268700" y="645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92001</xdr:rowOff>
    </xdr:from>
    <xdr:ext cx="405111" cy="259045"/>
    <xdr:sp macro="" textlink="">
      <xdr:nvSpPr>
        <xdr:cNvPr id="439" name="【認定こども園・幼稚園・保育所】&#10;有形固定資産減価償却率該当値テキスト">
          <a:extLst>
            <a:ext uri="{FF2B5EF4-FFF2-40B4-BE49-F238E27FC236}">
              <a16:creationId xmlns:a16="http://schemas.microsoft.com/office/drawing/2014/main" id="{FD97E6EA-697F-4010-AC15-827F7A6B8E2F}"/>
            </a:ext>
          </a:extLst>
        </xdr:cNvPr>
        <xdr:cNvSpPr txBox="1"/>
      </xdr:nvSpPr>
      <xdr:spPr>
        <a:xfrm>
          <a:off x="16357600" y="643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134801</xdr:rowOff>
    </xdr:from>
    <xdr:to>
      <xdr:col>81</xdr:col>
      <xdr:colOff>101600</xdr:colOff>
      <xdr:row>38</xdr:row>
      <xdr:rowOff>64951</xdr:rowOff>
    </xdr:to>
    <xdr:sp macro="" textlink="">
      <xdr:nvSpPr>
        <xdr:cNvPr id="440" name="楕円 439">
          <a:extLst>
            <a:ext uri="{FF2B5EF4-FFF2-40B4-BE49-F238E27FC236}">
              <a16:creationId xmlns:a16="http://schemas.microsoft.com/office/drawing/2014/main" id="{263CD1A8-CABA-46A1-A98B-9CC08D2798E4}"/>
            </a:ext>
          </a:extLst>
        </xdr:cNvPr>
        <xdr:cNvSpPr/>
      </xdr:nvSpPr>
      <xdr:spPr>
        <a:xfrm>
          <a:off x="15430500" y="64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164374</xdr:rowOff>
    </xdr:from>
    <xdr:to>
      <xdr:col>85</xdr:col>
      <xdr:colOff>127000</xdr:colOff>
      <xdr:row>38</xdr:row>
      <xdr:rowOff>14151</xdr:rowOff>
    </xdr:to>
    <xdr:cxnSp macro="">
      <xdr:nvCxnSpPr>
        <xdr:cNvPr id="441" name="直線コネクタ 440">
          <a:extLst>
            <a:ext uri="{FF2B5EF4-FFF2-40B4-BE49-F238E27FC236}">
              <a16:creationId xmlns:a16="http://schemas.microsoft.com/office/drawing/2014/main" id="{8BB24E6F-248F-4ACB-98BD-69DA2932600A}"/>
            </a:ext>
          </a:extLst>
        </xdr:cNvPr>
        <xdr:cNvCxnSpPr/>
      </xdr:nvCxnSpPr>
      <xdr:spPr>
        <a:xfrm flipV="1">
          <a:off x="15481300" y="6508024"/>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152763</xdr:rowOff>
    </xdr:from>
    <xdr:to>
      <xdr:col>76</xdr:col>
      <xdr:colOff>165100</xdr:colOff>
      <xdr:row>38</xdr:row>
      <xdr:rowOff>82913</xdr:rowOff>
    </xdr:to>
    <xdr:sp macro="" textlink="">
      <xdr:nvSpPr>
        <xdr:cNvPr id="442" name="楕円 441">
          <a:extLst>
            <a:ext uri="{FF2B5EF4-FFF2-40B4-BE49-F238E27FC236}">
              <a16:creationId xmlns:a16="http://schemas.microsoft.com/office/drawing/2014/main" id="{203D51C4-F8BA-4F9C-AAA6-AB2CF14B50C1}"/>
            </a:ext>
          </a:extLst>
        </xdr:cNvPr>
        <xdr:cNvSpPr/>
      </xdr:nvSpPr>
      <xdr:spPr>
        <a:xfrm>
          <a:off x="14541500" y="649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14151</xdr:rowOff>
    </xdr:from>
    <xdr:to>
      <xdr:col>81</xdr:col>
      <xdr:colOff>50800</xdr:colOff>
      <xdr:row>38</xdr:row>
      <xdr:rowOff>32113</xdr:rowOff>
    </xdr:to>
    <xdr:cxnSp macro="">
      <xdr:nvCxnSpPr>
        <xdr:cNvPr id="443" name="直線コネクタ 442">
          <a:extLst>
            <a:ext uri="{FF2B5EF4-FFF2-40B4-BE49-F238E27FC236}">
              <a16:creationId xmlns:a16="http://schemas.microsoft.com/office/drawing/2014/main" id="{4D4C2866-47A6-41AF-ADAD-BB2E2632D2AD}"/>
            </a:ext>
          </a:extLst>
        </xdr:cNvPr>
        <xdr:cNvCxnSpPr/>
      </xdr:nvCxnSpPr>
      <xdr:spPr>
        <a:xfrm flipV="1">
          <a:off x="14592300" y="6529251"/>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111942</xdr:rowOff>
    </xdr:from>
    <xdr:to>
      <xdr:col>72</xdr:col>
      <xdr:colOff>38100</xdr:colOff>
      <xdr:row>38</xdr:row>
      <xdr:rowOff>42092</xdr:rowOff>
    </xdr:to>
    <xdr:sp macro="" textlink="">
      <xdr:nvSpPr>
        <xdr:cNvPr id="444" name="楕円 443">
          <a:extLst>
            <a:ext uri="{FF2B5EF4-FFF2-40B4-BE49-F238E27FC236}">
              <a16:creationId xmlns:a16="http://schemas.microsoft.com/office/drawing/2014/main" id="{94D846E2-E162-425B-BFD1-FDD34C0CD94B}"/>
            </a:ext>
          </a:extLst>
        </xdr:cNvPr>
        <xdr:cNvSpPr/>
      </xdr:nvSpPr>
      <xdr:spPr>
        <a:xfrm>
          <a:off x="13652500" y="64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162741</xdr:rowOff>
    </xdr:from>
    <xdr:to>
      <xdr:col>76</xdr:col>
      <xdr:colOff>114300</xdr:colOff>
      <xdr:row>38</xdr:row>
      <xdr:rowOff>32113</xdr:rowOff>
    </xdr:to>
    <xdr:cxnSp macro="">
      <xdr:nvCxnSpPr>
        <xdr:cNvPr id="445" name="直線コネクタ 444">
          <a:extLst>
            <a:ext uri="{FF2B5EF4-FFF2-40B4-BE49-F238E27FC236}">
              <a16:creationId xmlns:a16="http://schemas.microsoft.com/office/drawing/2014/main" id="{453F86FC-C874-4958-B451-E37A3C5C036A}"/>
            </a:ext>
          </a:extLst>
        </xdr:cNvPr>
        <xdr:cNvCxnSpPr/>
      </xdr:nvCxnSpPr>
      <xdr:spPr>
        <a:xfrm>
          <a:off x="13703300" y="650639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66222</xdr:rowOff>
    </xdr:from>
    <xdr:to>
      <xdr:col>67</xdr:col>
      <xdr:colOff>101600</xdr:colOff>
      <xdr:row>37</xdr:row>
      <xdr:rowOff>167822</xdr:rowOff>
    </xdr:to>
    <xdr:sp macro="" textlink="">
      <xdr:nvSpPr>
        <xdr:cNvPr id="446" name="楕円 445">
          <a:extLst>
            <a:ext uri="{FF2B5EF4-FFF2-40B4-BE49-F238E27FC236}">
              <a16:creationId xmlns:a16="http://schemas.microsoft.com/office/drawing/2014/main" id="{B82E9047-87DD-4A85-A8CC-F9E3E9557808}"/>
            </a:ext>
          </a:extLst>
        </xdr:cNvPr>
        <xdr:cNvSpPr/>
      </xdr:nvSpPr>
      <xdr:spPr>
        <a:xfrm>
          <a:off x="12763500" y="640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117022</xdr:rowOff>
    </xdr:from>
    <xdr:to>
      <xdr:col>71</xdr:col>
      <xdr:colOff>177800</xdr:colOff>
      <xdr:row>37</xdr:row>
      <xdr:rowOff>162741</xdr:rowOff>
    </xdr:to>
    <xdr:cxnSp macro="">
      <xdr:nvCxnSpPr>
        <xdr:cNvPr id="447" name="直線コネクタ 446">
          <a:extLst>
            <a:ext uri="{FF2B5EF4-FFF2-40B4-BE49-F238E27FC236}">
              <a16:creationId xmlns:a16="http://schemas.microsoft.com/office/drawing/2014/main" id="{8DD7AD9A-57EF-4A94-858B-00BF01D716CD}"/>
            </a:ext>
          </a:extLst>
        </xdr:cNvPr>
        <xdr:cNvCxnSpPr/>
      </xdr:nvCxnSpPr>
      <xdr:spPr>
        <a:xfrm>
          <a:off x="12814300" y="6460672"/>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40657</xdr:rowOff>
    </xdr:from>
    <xdr:ext cx="405111" cy="259045"/>
    <xdr:sp macro="" textlink="">
      <xdr:nvSpPr>
        <xdr:cNvPr id="448" name="n_1aveValue【認定こども園・幼稚園・保育所】&#10;有形固定資産減価償却率">
          <a:extLst>
            <a:ext uri="{FF2B5EF4-FFF2-40B4-BE49-F238E27FC236}">
              <a16:creationId xmlns:a16="http://schemas.microsoft.com/office/drawing/2014/main" id="{288B0CAE-2B92-4908-B822-8CDE588829E4}"/>
            </a:ext>
          </a:extLst>
        </xdr:cNvPr>
        <xdr:cNvSpPr txBox="1"/>
      </xdr:nvSpPr>
      <xdr:spPr>
        <a:xfrm>
          <a:off x="152660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30860</xdr:rowOff>
    </xdr:from>
    <xdr:ext cx="405111" cy="259045"/>
    <xdr:sp macro="" textlink="">
      <xdr:nvSpPr>
        <xdr:cNvPr id="449" name="n_2aveValue【認定こども園・幼稚園・保育所】&#10;有形固定資産減価償却率">
          <a:extLst>
            <a:ext uri="{FF2B5EF4-FFF2-40B4-BE49-F238E27FC236}">
              <a16:creationId xmlns:a16="http://schemas.microsoft.com/office/drawing/2014/main" id="{DEF667CA-A060-4269-8751-C59A28EC2D71}"/>
            </a:ext>
          </a:extLst>
        </xdr:cNvPr>
        <xdr:cNvSpPr txBox="1"/>
      </xdr:nvSpPr>
      <xdr:spPr>
        <a:xfrm>
          <a:off x="14389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34851</xdr:rowOff>
    </xdr:from>
    <xdr:ext cx="405111" cy="259045"/>
    <xdr:sp macro="" textlink="">
      <xdr:nvSpPr>
        <xdr:cNvPr id="450" name="n_3aveValue【認定こども園・幼稚園・保育所】&#10;有形固定資産減価償却率">
          <a:extLst>
            <a:ext uri="{FF2B5EF4-FFF2-40B4-BE49-F238E27FC236}">
              <a16:creationId xmlns:a16="http://schemas.microsoft.com/office/drawing/2014/main" id="{8EFED866-F53E-4D2C-B087-5AE73B86A6F6}"/>
            </a:ext>
          </a:extLst>
        </xdr:cNvPr>
        <xdr:cNvSpPr txBox="1"/>
      </xdr:nvSpPr>
      <xdr:spPr>
        <a:xfrm>
          <a:off x="13500744" y="654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136996</xdr:rowOff>
    </xdr:from>
    <xdr:ext cx="405111" cy="259045"/>
    <xdr:sp macro="" textlink="">
      <xdr:nvSpPr>
        <xdr:cNvPr id="451" name="n_4aveValue【認定こども園・幼稚園・保育所】&#10;有形固定資産減価償却率">
          <a:extLst>
            <a:ext uri="{FF2B5EF4-FFF2-40B4-BE49-F238E27FC236}">
              <a16:creationId xmlns:a16="http://schemas.microsoft.com/office/drawing/2014/main" id="{AE47430E-0FBB-4094-B8B6-C3FB96FF07BE}"/>
            </a:ext>
          </a:extLst>
        </xdr:cNvPr>
        <xdr:cNvSpPr txBox="1"/>
      </xdr:nvSpPr>
      <xdr:spPr>
        <a:xfrm>
          <a:off x="12611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56078</xdr:rowOff>
    </xdr:from>
    <xdr:ext cx="405111" cy="259045"/>
    <xdr:sp macro="" textlink="">
      <xdr:nvSpPr>
        <xdr:cNvPr id="452" name="n_1mainValue【認定こども園・幼稚園・保育所】&#10;有形固定資産減価償却率">
          <a:extLst>
            <a:ext uri="{FF2B5EF4-FFF2-40B4-BE49-F238E27FC236}">
              <a16:creationId xmlns:a16="http://schemas.microsoft.com/office/drawing/2014/main" id="{83C622A3-E9C7-4CEA-A152-BB1E2F64B870}"/>
            </a:ext>
          </a:extLst>
        </xdr:cNvPr>
        <xdr:cNvSpPr txBox="1"/>
      </xdr:nvSpPr>
      <xdr:spPr>
        <a:xfrm>
          <a:off x="15266044"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74040</xdr:rowOff>
    </xdr:from>
    <xdr:ext cx="405111" cy="259045"/>
    <xdr:sp macro="" textlink="">
      <xdr:nvSpPr>
        <xdr:cNvPr id="453" name="n_2mainValue【認定こども園・幼稚園・保育所】&#10;有形固定資産減価償却率">
          <a:extLst>
            <a:ext uri="{FF2B5EF4-FFF2-40B4-BE49-F238E27FC236}">
              <a16:creationId xmlns:a16="http://schemas.microsoft.com/office/drawing/2014/main" id="{A8212831-78F9-45E6-B155-BE0CAC775A1B}"/>
            </a:ext>
          </a:extLst>
        </xdr:cNvPr>
        <xdr:cNvSpPr txBox="1"/>
      </xdr:nvSpPr>
      <xdr:spPr>
        <a:xfrm>
          <a:off x="14389744"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58619</xdr:rowOff>
    </xdr:from>
    <xdr:ext cx="405111" cy="259045"/>
    <xdr:sp macro="" textlink="">
      <xdr:nvSpPr>
        <xdr:cNvPr id="454" name="n_3mainValue【認定こども園・幼稚園・保育所】&#10;有形固定資産減価償却率">
          <a:extLst>
            <a:ext uri="{FF2B5EF4-FFF2-40B4-BE49-F238E27FC236}">
              <a16:creationId xmlns:a16="http://schemas.microsoft.com/office/drawing/2014/main" id="{26C7B883-DFA4-4182-B640-ED24EE4F96A9}"/>
            </a:ext>
          </a:extLst>
        </xdr:cNvPr>
        <xdr:cNvSpPr txBox="1"/>
      </xdr:nvSpPr>
      <xdr:spPr>
        <a:xfrm>
          <a:off x="13500744" y="623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158949</xdr:rowOff>
    </xdr:from>
    <xdr:ext cx="405111" cy="259045"/>
    <xdr:sp macro="" textlink="">
      <xdr:nvSpPr>
        <xdr:cNvPr id="455" name="n_4mainValue【認定こども園・幼稚園・保育所】&#10;有形固定資産減価償却率">
          <a:extLst>
            <a:ext uri="{FF2B5EF4-FFF2-40B4-BE49-F238E27FC236}">
              <a16:creationId xmlns:a16="http://schemas.microsoft.com/office/drawing/2014/main" id="{8A8BCA3B-A3D6-4F38-95D9-817DDD2F02D5}"/>
            </a:ext>
          </a:extLst>
        </xdr:cNvPr>
        <xdr:cNvSpPr txBox="1"/>
      </xdr:nvSpPr>
      <xdr:spPr>
        <a:xfrm>
          <a:off x="12611744"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a:extLst>
            <a:ext uri="{FF2B5EF4-FFF2-40B4-BE49-F238E27FC236}">
              <a16:creationId xmlns:a16="http://schemas.microsoft.com/office/drawing/2014/main" id="{8612C8A3-BF72-4187-BC5B-E7095BB0CF7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a:extLst>
            <a:ext uri="{FF2B5EF4-FFF2-40B4-BE49-F238E27FC236}">
              <a16:creationId xmlns:a16="http://schemas.microsoft.com/office/drawing/2014/main" id="{DC178934-738B-456A-964D-C980586135C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a:extLst>
            <a:ext uri="{FF2B5EF4-FFF2-40B4-BE49-F238E27FC236}">
              <a16:creationId xmlns:a16="http://schemas.microsoft.com/office/drawing/2014/main" id="{B3A9DF87-E9D9-4E3A-A0D0-37F4BEF3394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a:extLst>
            <a:ext uri="{FF2B5EF4-FFF2-40B4-BE49-F238E27FC236}">
              <a16:creationId xmlns:a16="http://schemas.microsoft.com/office/drawing/2014/main" id="{108BE376-0AF6-41C1-AECA-9FA1BFC8285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a:extLst>
            <a:ext uri="{FF2B5EF4-FFF2-40B4-BE49-F238E27FC236}">
              <a16:creationId xmlns:a16="http://schemas.microsoft.com/office/drawing/2014/main" id="{F2F34857-6DB0-48EC-A5FC-6C8144D89C3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a:extLst>
            <a:ext uri="{FF2B5EF4-FFF2-40B4-BE49-F238E27FC236}">
              <a16:creationId xmlns:a16="http://schemas.microsoft.com/office/drawing/2014/main" id="{36AF8ED9-87CF-49C5-B3C6-14C6E3B378F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a:extLst>
            <a:ext uri="{FF2B5EF4-FFF2-40B4-BE49-F238E27FC236}">
              <a16:creationId xmlns:a16="http://schemas.microsoft.com/office/drawing/2014/main" id="{A129A00B-C41F-4FD8-A729-E1B8E039467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a:extLst>
            <a:ext uri="{FF2B5EF4-FFF2-40B4-BE49-F238E27FC236}">
              <a16:creationId xmlns:a16="http://schemas.microsoft.com/office/drawing/2014/main" id="{7A9B6AD2-39D0-4991-95A7-DFEC07D94B2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a:extLst>
            <a:ext uri="{FF2B5EF4-FFF2-40B4-BE49-F238E27FC236}">
              <a16:creationId xmlns:a16="http://schemas.microsoft.com/office/drawing/2014/main" id="{79E16E34-D47C-46C3-A264-86D39F10F9A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a:extLst>
            <a:ext uri="{FF2B5EF4-FFF2-40B4-BE49-F238E27FC236}">
              <a16:creationId xmlns:a16="http://schemas.microsoft.com/office/drawing/2014/main" id="{906E6E25-72C3-43F1-B063-A46F134C9D7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6" name="直線コネクタ 465">
          <a:extLst>
            <a:ext uri="{FF2B5EF4-FFF2-40B4-BE49-F238E27FC236}">
              <a16:creationId xmlns:a16="http://schemas.microsoft.com/office/drawing/2014/main" id="{7559E5CA-24E9-4424-8D30-593D1B9889B3}"/>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7" name="テキスト ボックス 466">
          <a:extLst>
            <a:ext uri="{FF2B5EF4-FFF2-40B4-BE49-F238E27FC236}">
              <a16:creationId xmlns:a16="http://schemas.microsoft.com/office/drawing/2014/main" id="{2F1ADBC4-97EE-44C7-A892-B907A70A96B8}"/>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8" name="直線コネクタ 467">
          <a:extLst>
            <a:ext uri="{FF2B5EF4-FFF2-40B4-BE49-F238E27FC236}">
              <a16:creationId xmlns:a16="http://schemas.microsoft.com/office/drawing/2014/main" id="{C748381A-F932-4E33-9055-EFA7B72C6A7D}"/>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9" name="テキスト ボックス 468">
          <a:extLst>
            <a:ext uri="{FF2B5EF4-FFF2-40B4-BE49-F238E27FC236}">
              <a16:creationId xmlns:a16="http://schemas.microsoft.com/office/drawing/2014/main" id="{7CA8563F-0526-449C-ADB7-1566C6503D5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0" name="直線コネクタ 469">
          <a:extLst>
            <a:ext uri="{FF2B5EF4-FFF2-40B4-BE49-F238E27FC236}">
              <a16:creationId xmlns:a16="http://schemas.microsoft.com/office/drawing/2014/main" id="{D75DE6CB-04DD-4D14-9E19-999D4118B6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1" name="テキスト ボックス 470">
          <a:extLst>
            <a:ext uri="{FF2B5EF4-FFF2-40B4-BE49-F238E27FC236}">
              <a16:creationId xmlns:a16="http://schemas.microsoft.com/office/drawing/2014/main" id="{33FA8753-23C4-4DEF-B76D-49A077E3E9E9}"/>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2" name="直線コネクタ 471">
          <a:extLst>
            <a:ext uri="{FF2B5EF4-FFF2-40B4-BE49-F238E27FC236}">
              <a16:creationId xmlns:a16="http://schemas.microsoft.com/office/drawing/2014/main" id="{5CC967B0-460B-4FA2-BFF9-97F95035AF7A}"/>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3" name="テキスト ボックス 472">
          <a:extLst>
            <a:ext uri="{FF2B5EF4-FFF2-40B4-BE49-F238E27FC236}">
              <a16:creationId xmlns:a16="http://schemas.microsoft.com/office/drawing/2014/main" id="{8C4EE2D1-6644-4424-9CC0-94EA06C43588}"/>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396048CD-E4E7-45CB-95F9-3C5531B477C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a:extLst>
            <a:ext uri="{FF2B5EF4-FFF2-40B4-BE49-F238E27FC236}">
              <a16:creationId xmlns:a16="http://schemas.microsoft.com/office/drawing/2014/main" id="{D9E8197E-90C9-4CD8-B42E-976D3860C30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a:extLst>
            <a:ext uri="{FF2B5EF4-FFF2-40B4-BE49-F238E27FC236}">
              <a16:creationId xmlns:a16="http://schemas.microsoft.com/office/drawing/2014/main" id="{0170A59D-7700-471F-81F8-1DEF7176628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77572</xdr:rowOff>
    </xdr:from>
    <xdr:to>
      <xdr:col>116</xdr:col>
      <xdr:colOff>62864</xdr:colOff>
      <xdr:row>41</xdr:row>
      <xdr:rowOff>112319</xdr:rowOff>
    </xdr:to>
    <xdr:cxnSp macro="">
      <xdr:nvCxnSpPr>
        <xdr:cNvPr id="477" name="直線コネクタ 476">
          <a:extLst>
            <a:ext uri="{FF2B5EF4-FFF2-40B4-BE49-F238E27FC236}">
              <a16:creationId xmlns:a16="http://schemas.microsoft.com/office/drawing/2014/main" id="{3CD8C253-A2AE-4685-97E4-28CFF96783B1}"/>
            </a:ext>
          </a:extLst>
        </xdr:cNvPr>
        <xdr:cNvCxnSpPr/>
      </xdr:nvCxnSpPr>
      <xdr:spPr>
        <a:xfrm flipV="1">
          <a:off x="22160864" y="5735422"/>
          <a:ext cx="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78" name="【認定こども園・幼稚園・保育所】&#10;一人当たり面積最小値テキスト">
          <a:extLst>
            <a:ext uri="{FF2B5EF4-FFF2-40B4-BE49-F238E27FC236}">
              <a16:creationId xmlns:a16="http://schemas.microsoft.com/office/drawing/2014/main" id="{764F68D1-65AF-4E04-B423-1CCCECD3769A}"/>
            </a:ext>
          </a:extLst>
        </xdr:cNvPr>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79" name="直線コネクタ 478">
          <a:extLst>
            <a:ext uri="{FF2B5EF4-FFF2-40B4-BE49-F238E27FC236}">
              <a16:creationId xmlns:a16="http://schemas.microsoft.com/office/drawing/2014/main" id="{29634B35-B2EE-4F94-B43E-2C34D91579E4}"/>
            </a:ext>
          </a:extLst>
        </xdr:cNvPr>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24249</xdr:rowOff>
    </xdr:from>
    <xdr:ext cx="469744" cy="259045"/>
    <xdr:sp macro="" textlink="">
      <xdr:nvSpPr>
        <xdr:cNvPr id="480" name="【認定こども園・幼稚園・保育所】&#10;一人当たり面積最大値テキスト">
          <a:extLst>
            <a:ext uri="{FF2B5EF4-FFF2-40B4-BE49-F238E27FC236}">
              <a16:creationId xmlns:a16="http://schemas.microsoft.com/office/drawing/2014/main" id="{88657936-3A21-463A-B813-31A980653620}"/>
            </a:ext>
          </a:extLst>
        </xdr:cNvPr>
        <xdr:cNvSpPr txBox="1"/>
      </xdr:nvSpPr>
      <xdr:spPr>
        <a:xfrm>
          <a:off x="22199600" y="55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77572</xdr:rowOff>
    </xdr:from>
    <xdr:to>
      <xdr:col>116</xdr:col>
      <xdr:colOff>152400</xdr:colOff>
      <xdr:row>33</xdr:row>
      <xdr:rowOff>77572</xdr:rowOff>
    </xdr:to>
    <xdr:cxnSp macro="">
      <xdr:nvCxnSpPr>
        <xdr:cNvPr id="481" name="直線コネクタ 480">
          <a:extLst>
            <a:ext uri="{FF2B5EF4-FFF2-40B4-BE49-F238E27FC236}">
              <a16:creationId xmlns:a16="http://schemas.microsoft.com/office/drawing/2014/main" id="{C60CDE11-C0E0-41E8-B041-0216BD33656A}"/>
            </a:ext>
          </a:extLst>
        </xdr:cNvPr>
        <xdr:cNvCxnSpPr/>
      </xdr:nvCxnSpPr>
      <xdr:spPr>
        <a:xfrm>
          <a:off x="22072600" y="573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95724</xdr:rowOff>
    </xdr:from>
    <xdr:ext cx="469744" cy="259045"/>
    <xdr:sp macro="" textlink="">
      <xdr:nvSpPr>
        <xdr:cNvPr id="482" name="【認定こども園・幼稚園・保育所】&#10;一人当たり面積平均値テキスト">
          <a:extLst>
            <a:ext uri="{FF2B5EF4-FFF2-40B4-BE49-F238E27FC236}">
              <a16:creationId xmlns:a16="http://schemas.microsoft.com/office/drawing/2014/main" id="{63F6202C-7B56-40CE-8409-30CBD52874BC}"/>
            </a:ext>
          </a:extLst>
        </xdr:cNvPr>
        <xdr:cNvSpPr txBox="1"/>
      </xdr:nvSpPr>
      <xdr:spPr>
        <a:xfrm>
          <a:off x="22199600" y="6782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483" name="フローチャート: 判断 482">
          <a:extLst>
            <a:ext uri="{FF2B5EF4-FFF2-40B4-BE49-F238E27FC236}">
              <a16:creationId xmlns:a16="http://schemas.microsoft.com/office/drawing/2014/main" id="{D8B7BC20-B11A-4F44-AA34-1FD193343145}"/>
            </a:ext>
          </a:extLst>
        </xdr:cNvPr>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35</xdr:row>
      <xdr:rowOff>168504</xdr:rowOff>
    </xdr:from>
    <xdr:to>
      <xdr:col>112</xdr:col>
      <xdr:colOff>38100</xdr:colOff>
      <xdr:row>36</xdr:row>
      <xdr:rowOff>98654</xdr:rowOff>
    </xdr:to>
    <xdr:sp macro="" textlink="">
      <xdr:nvSpPr>
        <xdr:cNvPr id="484" name="フローチャート: 判断 483">
          <a:extLst>
            <a:ext uri="{FF2B5EF4-FFF2-40B4-BE49-F238E27FC236}">
              <a16:creationId xmlns:a16="http://schemas.microsoft.com/office/drawing/2014/main" id="{4E833D9A-2B8F-44CC-98C4-BF91B913FF14}"/>
            </a:ext>
          </a:extLst>
        </xdr:cNvPr>
        <xdr:cNvSpPr/>
      </xdr:nvSpPr>
      <xdr:spPr>
        <a:xfrm>
          <a:off x="21272500" y="616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149301</xdr:rowOff>
    </xdr:from>
    <xdr:to>
      <xdr:col>107</xdr:col>
      <xdr:colOff>101600</xdr:colOff>
      <xdr:row>40</xdr:row>
      <xdr:rowOff>79451</xdr:rowOff>
    </xdr:to>
    <xdr:sp macro="" textlink="">
      <xdr:nvSpPr>
        <xdr:cNvPr id="485" name="フローチャート: 判断 484">
          <a:extLst>
            <a:ext uri="{FF2B5EF4-FFF2-40B4-BE49-F238E27FC236}">
              <a16:creationId xmlns:a16="http://schemas.microsoft.com/office/drawing/2014/main" id="{F8661106-35E4-40BD-BC05-1737197193C9}"/>
            </a:ext>
          </a:extLst>
        </xdr:cNvPr>
        <xdr:cNvSpPr/>
      </xdr:nvSpPr>
      <xdr:spPr>
        <a:xfrm>
          <a:off x="20383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120041</xdr:rowOff>
    </xdr:from>
    <xdr:to>
      <xdr:col>102</xdr:col>
      <xdr:colOff>165100</xdr:colOff>
      <xdr:row>40</xdr:row>
      <xdr:rowOff>50191</xdr:rowOff>
    </xdr:to>
    <xdr:sp macro="" textlink="">
      <xdr:nvSpPr>
        <xdr:cNvPr id="486" name="フローチャート: 判断 485">
          <a:extLst>
            <a:ext uri="{FF2B5EF4-FFF2-40B4-BE49-F238E27FC236}">
              <a16:creationId xmlns:a16="http://schemas.microsoft.com/office/drawing/2014/main" id="{2BBB59F5-085C-4A09-802C-CD678358E59B}"/>
            </a:ext>
          </a:extLst>
        </xdr:cNvPr>
        <xdr:cNvSpPr/>
      </xdr:nvSpPr>
      <xdr:spPr>
        <a:xfrm>
          <a:off x="19494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115468</xdr:rowOff>
    </xdr:from>
    <xdr:to>
      <xdr:col>98</xdr:col>
      <xdr:colOff>38100</xdr:colOff>
      <xdr:row>40</xdr:row>
      <xdr:rowOff>45618</xdr:rowOff>
    </xdr:to>
    <xdr:sp macro="" textlink="">
      <xdr:nvSpPr>
        <xdr:cNvPr id="487" name="フローチャート: 判断 486">
          <a:extLst>
            <a:ext uri="{FF2B5EF4-FFF2-40B4-BE49-F238E27FC236}">
              <a16:creationId xmlns:a16="http://schemas.microsoft.com/office/drawing/2014/main" id="{F962E821-8A30-4EBF-B9B8-699FC40DAC84}"/>
            </a:ext>
          </a:extLst>
        </xdr:cNvPr>
        <xdr:cNvSpPr/>
      </xdr:nvSpPr>
      <xdr:spPr>
        <a:xfrm>
          <a:off x="18605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907D493D-32B7-43C3-B1CE-2D802CD4F0F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73DE805C-A951-4FA5-814D-38C7B32B41F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8796A195-BB9E-4F2C-A0B1-219415EBE32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4E9BF451-F484-44BB-A76C-FF3B2318ADC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AAF97F55-5840-4EE2-A1D4-E5FC5C6C859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91237</xdr:rowOff>
    </xdr:from>
    <xdr:to>
      <xdr:col>116</xdr:col>
      <xdr:colOff>114300</xdr:colOff>
      <xdr:row>39</xdr:row>
      <xdr:rowOff>21387</xdr:rowOff>
    </xdr:to>
    <xdr:sp macro="" textlink="">
      <xdr:nvSpPr>
        <xdr:cNvPr id="493" name="楕円 492">
          <a:extLst>
            <a:ext uri="{FF2B5EF4-FFF2-40B4-BE49-F238E27FC236}">
              <a16:creationId xmlns:a16="http://schemas.microsoft.com/office/drawing/2014/main" id="{99EEF93A-A3A4-46D0-B46D-7AE9038557D4}"/>
            </a:ext>
          </a:extLst>
        </xdr:cNvPr>
        <xdr:cNvSpPr/>
      </xdr:nvSpPr>
      <xdr:spPr>
        <a:xfrm>
          <a:off x="22110700" y="660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114114</xdr:rowOff>
    </xdr:from>
    <xdr:ext cx="469744" cy="259045"/>
    <xdr:sp macro="" textlink="">
      <xdr:nvSpPr>
        <xdr:cNvPr id="494" name="【認定こども園・幼稚園・保育所】&#10;一人当たり面積該当値テキスト">
          <a:extLst>
            <a:ext uri="{FF2B5EF4-FFF2-40B4-BE49-F238E27FC236}">
              <a16:creationId xmlns:a16="http://schemas.microsoft.com/office/drawing/2014/main" id="{B2F64566-7971-44FE-965E-B9FB6D27F485}"/>
            </a:ext>
          </a:extLst>
        </xdr:cNvPr>
        <xdr:cNvSpPr txBox="1"/>
      </xdr:nvSpPr>
      <xdr:spPr>
        <a:xfrm>
          <a:off x="22199600" y="64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94894</xdr:rowOff>
    </xdr:from>
    <xdr:to>
      <xdr:col>112</xdr:col>
      <xdr:colOff>38100</xdr:colOff>
      <xdr:row>39</xdr:row>
      <xdr:rowOff>25044</xdr:rowOff>
    </xdr:to>
    <xdr:sp macro="" textlink="">
      <xdr:nvSpPr>
        <xdr:cNvPr id="495" name="楕円 494">
          <a:extLst>
            <a:ext uri="{FF2B5EF4-FFF2-40B4-BE49-F238E27FC236}">
              <a16:creationId xmlns:a16="http://schemas.microsoft.com/office/drawing/2014/main" id="{3B961615-E0DF-48AE-A6E8-75D9D732F16B}"/>
            </a:ext>
          </a:extLst>
        </xdr:cNvPr>
        <xdr:cNvSpPr/>
      </xdr:nvSpPr>
      <xdr:spPr>
        <a:xfrm>
          <a:off x="21272500" y="660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142037</xdr:rowOff>
    </xdr:from>
    <xdr:to>
      <xdr:col>116</xdr:col>
      <xdr:colOff>63500</xdr:colOff>
      <xdr:row>38</xdr:row>
      <xdr:rowOff>145694</xdr:rowOff>
    </xdr:to>
    <xdr:cxnSp macro="">
      <xdr:nvCxnSpPr>
        <xdr:cNvPr id="496" name="直線コネクタ 495">
          <a:extLst>
            <a:ext uri="{FF2B5EF4-FFF2-40B4-BE49-F238E27FC236}">
              <a16:creationId xmlns:a16="http://schemas.microsoft.com/office/drawing/2014/main" id="{90738369-3A0A-4B52-B761-F350FA0FFC9B}"/>
            </a:ext>
          </a:extLst>
        </xdr:cNvPr>
        <xdr:cNvCxnSpPr/>
      </xdr:nvCxnSpPr>
      <xdr:spPr>
        <a:xfrm flipV="1">
          <a:off x="21323300" y="6657137"/>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101295</xdr:rowOff>
    </xdr:from>
    <xdr:to>
      <xdr:col>107</xdr:col>
      <xdr:colOff>101600</xdr:colOff>
      <xdr:row>39</xdr:row>
      <xdr:rowOff>31445</xdr:rowOff>
    </xdr:to>
    <xdr:sp macro="" textlink="">
      <xdr:nvSpPr>
        <xdr:cNvPr id="497" name="楕円 496">
          <a:extLst>
            <a:ext uri="{FF2B5EF4-FFF2-40B4-BE49-F238E27FC236}">
              <a16:creationId xmlns:a16="http://schemas.microsoft.com/office/drawing/2014/main" id="{5040970A-9256-49FD-A5C9-81D8FC94CA45}"/>
            </a:ext>
          </a:extLst>
        </xdr:cNvPr>
        <xdr:cNvSpPr/>
      </xdr:nvSpPr>
      <xdr:spPr>
        <a:xfrm>
          <a:off x="20383500" y="661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145694</xdr:rowOff>
    </xdr:from>
    <xdr:to>
      <xdr:col>111</xdr:col>
      <xdr:colOff>177800</xdr:colOff>
      <xdr:row>38</xdr:row>
      <xdr:rowOff>152095</xdr:rowOff>
    </xdr:to>
    <xdr:cxnSp macro="">
      <xdr:nvCxnSpPr>
        <xdr:cNvPr id="498" name="直線コネクタ 497">
          <a:extLst>
            <a:ext uri="{FF2B5EF4-FFF2-40B4-BE49-F238E27FC236}">
              <a16:creationId xmlns:a16="http://schemas.microsoft.com/office/drawing/2014/main" id="{85A592C1-3C04-46B5-99C8-E2ED1CC4093C}"/>
            </a:ext>
          </a:extLst>
        </xdr:cNvPr>
        <xdr:cNvCxnSpPr/>
      </xdr:nvCxnSpPr>
      <xdr:spPr>
        <a:xfrm flipV="1">
          <a:off x="20434300" y="6660794"/>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120497</xdr:rowOff>
    </xdr:from>
    <xdr:to>
      <xdr:col>102</xdr:col>
      <xdr:colOff>165100</xdr:colOff>
      <xdr:row>39</xdr:row>
      <xdr:rowOff>50647</xdr:rowOff>
    </xdr:to>
    <xdr:sp macro="" textlink="">
      <xdr:nvSpPr>
        <xdr:cNvPr id="499" name="楕円 498">
          <a:extLst>
            <a:ext uri="{FF2B5EF4-FFF2-40B4-BE49-F238E27FC236}">
              <a16:creationId xmlns:a16="http://schemas.microsoft.com/office/drawing/2014/main" id="{DC8A102A-993C-4AFF-9F14-DEDC22A38D0F}"/>
            </a:ext>
          </a:extLst>
        </xdr:cNvPr>
        <xdr:cNvSpPr/>
      </xdr:nvSpPr>
      <xdr:spPr>
        <a:xfrm>
          <a:off x="19494500" y="663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152095</xdr:rowOff>
    </xdr:from>
    <xdr:to>
      <xdr:col>107</xdr:col>
      <xdr:colOff>50800</xdr:colOff>
      <xdr:row>38</xdr:row>
      <xdr:rowOff>171297</xdr:rowOff>
    </xdr:to>
    <xdr:cxnSp macro="">
      <xdr:nvCxnSpPr>
        <xdr:cNvPr id="500" name="直線コネクタ 499">
          <a:extLst>
            <a:ext uri="{FF2B5EF4-FFF2-40B4-BE49-F238E27FC236}">
              <a16:creationId xmlns:a16="http://schemas.microsoft.com/office/drawing/2014/main" id="{03EE3177-DBFC-46E2-93FA-FB4F78968A8B}"/>
            </a:ext>
          </a:extLst>
        </xdr:cNvPr>
        <xdr:cNvCxnSpPr/>
      </xdr:nvCxnSpPr>
      <xdr:spPr>
        <a:xfrm flipV="1">
          <a:off x="19545300" y="6667195"/>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125984</xdr:rowOff>
    </xdr:from>
    <xdr:to>
      <xdr:col>98</xdr:col>
      <xdr:colOff>38100</xdr:colOff>
      <xdr:row>39</xdr:row>
      <xdr:rowOff>56134</xdr:rowOff>
    </xdr:to>
    <xdr:sp macro="" textlink="">
      <xdr:nvSpPr>
        <xdr:cNvPr id="501" name="楕円 500">
          <a:extLst>
            <a:ext uri="{FF2B5EF4-FFF2-40B4-BE49-F238E27FC236}">
              <a16:creationId xmlns:a16="http://schemas.microsoft.com/office/drawing/2014/main" id="{A2200FE0-2201-4563-835A-D93D9742ADC3}"/>
            </a:ext>
          </a:extLst>
        </xdr:cNvPr>
        <xdr:cNvSpPr/>
      </xdr:nvSpPr>
      <xdr:spPr>
        <a:xfrm>
          <a:off x="18605500" y="664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171297</xdr:rowOff>
    </xdr:from>
    <xdr:to>
      <xdr:col>102</xdr:col>
      <xdr:colOff>114300</xdr:colOff>
      <xdr:row>39</xdr:row>
      <xdr:rowOff>5334</xdr:rowOff>
    </xdr:to>
    <xdr:cxnSp macro="">
      <xdr:nvCxnSpPr>
        <xdr:cNvPr id="502" name="直線コネクタ 501">
          <a:extLst>
            <a:ext uri="{FF2B5EF4-FFF2-40B4-BE49-F238E27FC236}">
              <a16:creationId xmlns:a16="http://schemas.microsoft.com/office/drawing/2014/main" id="{DA6B2A91-CB04-47D9-9967-06D7ACC3F194}"/>
            </a:ext>
          </a:extLst>
        </xdr:cNvPr>
        <xdr:cNvCxnSpPr/>
      </xdr:nvCxnSpPr>
      <xdr:spPr>
        <a:xfrm flipV="1">
          <a:off x="18656300" y="6686397"/>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34</xdr:row>
      <xdr:rowOff>115181</xdr:rowOff>
    </xdr:from>
    <xdr:ext cx="469744" cy="259045"/>
    <xdr:sp macro="" textlink="">
      <xdr:nvSpPr>
        <xdr:cNvPr id="503" name="n_1aveValue【認定こども園・幼稚園・保育所】&#10;一人当たり面積">
          <a:extLst>
            <a:ext uri="{FF2B5EF4-FFF2-40B4-BE49-F238E27FC236}">
              <a16:creationId xmlns:a16="http://schemas.microsoft.com/office/drawing/2014/main" id="{13150E54-A33F-44B2-844C-F1C695514F04}"/>
            </a:ext>
          </a:extLst>
        </xdr:cNvPr>
        <xdr:cNvSpPr txBox="1"/>
      </xdr:nvSpPr>
      <xdr:spPr>
        <a:xfrm>
          <a:off x="21075727" y="594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70578</xdr:rowOff>
    </xdr:from>
    <xdr:ext cx="469744" cy="259045"/>
    <xdr:sp macro="" textlink="">
      <xdr:nvSpPr>
        <xdr:cNvPr id="504" name="n_2aveValue【認定こども園・幼稚園・保育所】&#10;一人当たり面積">
          <a:extLst>
            <a:ext uri="{FF2B5EF4-FFF2-40B4-BE49-F238E27FC236}">
              <a16:creationId xmlns:a16="http://schemas.microsoft.com/office/drawing/2014/main" id="{B77C66BC-34DE-4688-B98B-38D6B50B2EBB}"/>
            </a:ext>
          </a:extLst>
        </xdr:cNvPr>
        <xdr:cNvSpPr txBox="1"/>
      </xdr:nvSpPr>
      <xdr:spPr>
        <a:xfrm>
          <a:off x="20199427" y="69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41318</xdr:rowOff>
    </xdr:from>
    <xdr:ext cx="469744" cy="259045"/>
    <xdr:sp macro="" textlink="">
      <xdr:nvSpPr>
        <xdr:cNvPr id="505" name="n_3aveValue【認定こども園・幼稚園・保育所】&#10;一人当たり面積">
          <a:extLst>
            <a:ext uri="{FF2B5EF4-FFF2-40B4-BE49-F238E27FC236}">
              <a16:creationId xmlns:a16="http://schemas.microsoft.com/office/drawing/2014/main" id="{D8F31039-B8A5-4A11-8D6F-07C795430AB6}"/>
            </a:ext>
          </a:extLst>
        </xdr:cNvPr>
        <xdr:cNvSpPr txBox="1"/>
      </xdr:nvSpPr>
      <xdr:spPr>
        <a:xfrm>
          <a:off x="19310427" y="689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36745</xdr:rowOff>
    </xdr:from>
    <xdr:ext cx="469744" cy="259045"/>
    <xdr:sp macro="" textlink="">
      <xdr:nvSpPr>
        <xdr:cNvPr id="506" name="n_4aveValue【認定こども園・幼稚園・保育所】&#10;一人当たり面積">
          <a:extLst>
            <a:ext uri="{FF2B5EF4-FFF2-40B4-BE49-F238E27FC236}">
              <a16:creationId xmlns:a16="http://schemas.microsoft.com/office/drawing/2014/main" id="{A5A1B6E6-61BF-47ED-A06E-CE7511D907A9}"/>
            </a:ext>
          </a:extLst>
        </xdr:cNvPr>
        <xdr:cNvSpPr txBox="1"/>
      </xdr:nvSpPr>
      <xdr:spPr>
        <a:xfrm>
          <a:off x="18421427" y="689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16171</xdr:rowOff>
    </xdr:from>
    <xdr:ext cx="469744" cy="259045"/>
    <xdr:sp macro="" textlink="">
      <xdr:nvSpPr>
        <xdr:cNvPr id="507" name="n_1mainValue【認定こども園・幼稚園・保育所】&#10;一人当たり面積">
          <a:extLst>
            <a:ext uri="{FF2B5EF4-FFF2-40B4-BE49-F238E27FC236}">
              <a16:creationId xmlns:a16="http://schemas.microsoft.com/office/drawing/2014/main" id="{B88FEAA9-3D8E-4A0A-A6D0-02D4A2C7EFB6}"/>
            </a:ext>
          </a:extLst>
        </xdr:cNvPr>
        <xdr:cNvSpPr txBox="1"/>
      </xdr:nvSpPr>
      <xdr:spPr>
        <a:xfrm>
          <a:off x="21075727" y="670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47972</xdr:rowOff>
    </xdr:from>
    <xdr:ext cx="469744" cy="259045"/>
    <xdr:sp macro="" textlink="">
      <xdr:nvSpPr>
        <xdr:cNvPr id="508" name="n_2mainValue【認定こども園・幼稚園・保育所】&#10;一人当たり面積">
          <a:extLst>
            <a:ext uri="{FF2B5EF4-FFF2-40B4-BE49-F238E27FC236}">
              <a16:creationId xmlns:a16="http://schemas.microsoft.com/office/drawing/2014/main" id="{E7C1F15E-FF7F-424C-BA59-144B24EC9A5D}"/>
            </a:ext>
          </a:extLst>
        </xdr:cNvPr>
        <xdr:cNvSpPr txBox="1"/>
      </xdr:nvSpPr>
      <xdr:spPr>
        <a:xfrm>
          <a:off x="20199427" y="639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67175</xdr:rowOff>
    </xdr:from>
    <xdr:ext cx="469744" cy="259045"/>
    <xdr:sp macro="" textlink="">
      <xdr:nvSpPr>
        <xdr:cNvPr id="509" name="n_3mainValue【認定こども園・幼稚園・保育所】&#10;一人当たり面積">
          <a:extLst>
            <a:ext uri="{FF2B5EF4-FFF2-40B4-BE49-F238E27FC236}">
              <a16:creationId xmlns:a16="http://schemas.microsoft.com/office/drawing/2014/main" id="{345D5518-FDCD-4BDF-A85C-32BFB97897E5}"/>
            </a:ext>
          </a:extLst>
        </xdr:cNvPr>
        <xdr:cNvSpPr txBox="1"/>
      </xdr:nvSpPr>
      <xdr:spPr>
        <a:xfrm>
          <a:off x="19310427" y="6410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72661</xdr:rowOff>
    </xdr:from>
    <xdr:ext cx="469744" cy="259045"/>
    <xdr:sp macro="" textlink="">
      <xdr:nvSpPr>
        <xdr:cNvPr id="510" name="n_4mainValue【認定こども園・幼稚園・保育所】&#10;一人当たり面積">
          <a:extLst>
            <a:ext uri="{FF2B5EF4-FFF2-40B4-BE49-F238E27FC236}">
              <a16:creationId xmlns:a16="http://schemas.microsoft.com/office/drawing/2014/main" id="{42C80471-2C9F-437A-B4F7-22D57631AC9E}"/>
            </a:ext>
          </a:extLst>
        </xdr:cNvPr>
        <xdr:cNvSpPr txBox="1"/>
      </xdr:nvSpPr>
      <xdr:spPr>
        <a:xfrm>
          <a:off x="18421427"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212B69CD-AB75-496C-AB71-05D0008571E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A8BCC2DE-A50F-459E-B2D2-C7FBF35B952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D70A9C9F-C7FA-4A5E-A420-1192B45F4BD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85DD2C96-B2C5-40A6-8AAE-C48218326E3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D0A80810-49EF-47D1-9660-7E42AEF9139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66EC5EAC-D03E-4D92-A147-3DEB966D792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C17FD158-1743-4A93-89F5-162C30A1704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14C53133-4DA6-4AAE-88A0-B7BC2D9E928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315DDD8B-55B2-43C7-BA33-B20E488AC20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19733E86-9748-4A08-912C-FBDD075D680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C9954B19-EAC2-41CC-8E51-76C3D99E522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a:extLst>
            <a:ext uri="{FF2B5EF4-FFF2-40B4-BE49-F238E27FC236}">
              <a16:creationId xmlns:a16="http://schemas.microsoft.com/office/drawing/2014/main" id="{DC0BB4A4-C3D2-4857-AACB-1B253875952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a:extLst>
            <a:ext uri="{FF2B5EF4-FFF2-40B4-BE49-F238E27FC236}">
              <a16:creationId xmlns:a16="http://schemas.microsoft.com/office/drawing/2014/main" id="{04F6E746-EDAB-4A9D-B6F4-647C020C912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a:extLst>
            <a:ext uri="{FF2B5EF4-FFF2-40B4-BE49-F238E27FC236}">
              <a16:creationId xmlns:a16="http://schemas.microsoft.com/office/drawing/2014/main" id="{D2718179-2283-4389-8A7E-BAAA6D50A087}"/>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a:extLst>
            <a:ext uri="{FF2B5EF4-FFF2-40B4-BE49-F238E27FC236}">
              <a16:creationId xmlns:a16="http://schemas.microsoft.com/office/drawing/2014/main" id="{51F6AD0F-8067-4424-819F-F53C0468F43C}"/>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a:extLst>
            <a:ext uri="{FF2B5EF4-FFF2-40B4-BE49-F238E27FC236}">
              <a16:creationId xmlns:a16="http://schemas.microsoft.com/office/drawing/2014/main" id="{5186A92A-25B7-4677-A205-D5E0ED55D5E7}"/>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a:extLst>
            <a:ext uri="{FF2B5EF4-FFF2-40B4-BE49-F238E27FC236}">
              <a16:creationId xmlns:a16="http://schemas.microsoft.com/office/drawing/2014/main" id="{0CB67BDE-0E51-4D07-9D80-ED2852F4906F}"/>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a:extLst>
            <a:ext uri="{FF2B5EF4-FFF2-40B4-BE49-F238E27FC236}">
              <a16:creationId xmlns:a16="http://schemas.microsoft.com/office/drawing/2014/main" id="{90CBA9A1-16E5-4CE5-AC72-C2BF122CC4CF}"/>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a:extLst>
            <a:ext uri="{FF2B5EF4-FFF2-40B4-BE49-F238E27FC236}">
              <a16:creationId xmlns:a16="http://schemas.microsoft.com/office/drawing/2014/main" id="{5D1DDDFB-F23F-4D4A-B22D-722D4CD076A3}"/>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a:extLst>
            <a:ext uri="{FF2B5EF4-FFF2-40B4-BE49-F238E27FC236}">
              <a16:creationId xmlns:a16="http://schemas.microsoft.com/office/drawing/2014/main" id="{1864569E-B667-4813-ACB0-844A08E5F3F4}"/>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a:extLst>
            <a:ext uri="{FF2B5EF4-FFF2-40B4-BE49-F238E27FC236}">
              <a16:creationId xmlns:a16="http://schemas.microsoft.com/office/drawing/2014/main" id="{ADCBCED0-C585-4474-BF0D-91361F243C04}"/>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B59D488B-E987-4534-B682-773EDDCBDC8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a:extLst>
            <a:ext uri="{FF2B5EF4-FFF2-40B4-BE49-F238E27FC236}">
              <a16:creationId xmlns:a16="http://schemas.microsoft.com/office/drawing/2014/main" id="{A3E314FD-0900-42AA-A60F-9BD44E7B5CDD}"/>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09832EA3-2B5B-4DA5-AA08-2778E182EA3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163830</xdr:rowOff>
    </xdr:from>
    <xdr:to>
      <xdr:col>85</xdr:col>
      <xdr:colOff>126364</xdr:colOff>
      <xdr:row>63</xdr:row>
      <xdr:rowOff>144780</xdr:rowOff>
    </xdr:to>
    <xdr:cxnSp macro="">
      <xdr:nvCxnSpPr>
        <xdr:cNvPr id="535" name="直線コネクタ 534">
          <a:extLst>
            <a:ext uri="{FF2B5EF4-FFF2-40B4-BE49-F238E27FC236}">
              <a16:creationId xmlns:a16="http://schemas.microsoft.com/office/drawing/2014/main" id="{683DE1AA-2377-4D60-A9FC-97A76B372A4B}"/>
            </a:ext>
          </a:extLst>
        </xdr:cNvPr>
        <xdr:cNvCxnSpPr/>
      </xdr:nvCxnSpPr>
      <xdr:spPr>
        <a:xfrm flipV="1">
          <a:off x="16318864" y="942213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148607</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8D06323D-AFD5-4549-B18F-AF1044A9188F}"/>
            </a:ext>
          </a:extLst>
        </xdr:cNvPr>
        <xdr:cNvSpPr txBox="1"/>
      </xdr:nvSpPr>
      <xdr:spPr>
        <a:xfrm>
          <a:off x="16357600"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144780</xdr:rowOff>
    </xdr:from>
    <xdr:to>
      <xdr:col>86</xdr:col>
      <xdr:colOff>25400</xdr:colOff>
      <xdr:row>63</xdr:row>
      <xdr:rowOff>144780</xdr:rowOff>
    </xdr:to>
    <xdr:cxnSp macro="">
      <xdr:nvCxnSpPr>
        <xdr:cNvPr id="537" name="直線コネクタ 536">
          <a:extLst>
            <a:ext uri="{FF2B5EF4-FFF2-40B4-BE49-F238E27FC236}">
              <a16:creationId xmlns:a16="http://schemas.microsoft.com/office/drawing/2014/main" id="{34A713C7-E47D-45B9-931E-C5B947F13DF5}"/>
            </a:ext>
          </a:extLst>
        </xdr:cNvPr>
        <xdr:cNvCxnSpPr/>
      </xdr:nvCxnSpPr>
      <xdr:spPr>
        <a:xfrm>
          <a:off x="16230600" y="1094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110507</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0D21E2DA-10C6-4582-B982-D69CCBF9A97B}"/>
            </a:ext>
          </a:extLst>
        </xdr:cNvPr>
        <xdr:cNvSpPr txBox="1"/>
      </xdr:nvSpPr>
      <xdr:spPr>
        <a:xfrm>
          <a:off x="16357600" y="919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163830</xdr:rowOff>
    </xdr:from>
    <xdr:to>
      <xdr:col>86</xdr:col>
      <xdr:colOff>25400</xdr:colOff>
      <xdr:row>54</xdr:row>
      <xdr:rowOff>163830</xdr:rowOff>
    </xdr:to>
    <xdr:cxnSp macro="">
      <xdr:nvCxnSpPr>
        <xdr:cNvPr id="539" name="直線コネクタ 538">
          <a:extLst>
            <a:ext uri="{FF2B5EF4-FFF2-40B4-BE49-F238E27FC236}">
              <a16:creationId xmlns:a16="http://schemas.microsoft.com/office/drawing/2014/main" id="{07D09AEB-1148-40D1-B824-B7483993C27A}"/>
            </a:ext>
          </a:extLst>
        </xdr:cNvPr>
        <xdr:cNvCxnSpPr/>
      </xdr:nvCxnSpPr>
      <xdr:spPr>
        <a:xfrm>
          <a:off x="16230600" y="942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92DE8500-45D8-475D-A325-940D6BB7954F}"/>
            </a:ext>
          </a:extLst>
        </xdr:cNvPr>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541" name="フローチャート: 判断 540">
          <a:extLst>
            <a:ext uri="{FF2B5EF4-FFF2-40B4-BE49-F238E27FC236}">
              <a16:creationId xmlns:a16="http://schemas.microsoft.com/office/drawing/2014/main" id="{1A89B916-609A-4EB6-9DD9-6C332CD9F4E9}"/>
            </a:ext>
          </a:extLst>
        </xdr:cNvPr>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542" name="フローチャート: 判断 541">
          <a:extLst>
            <a:ext uri="{FF2B5EF4-FFF2-40B4-BE49-F238E27FC236}">
              <a16:creationId xmlns:a16="http://schemas.microsoft.com/office/drawing/2014/main" id="{642171D9-94C4-45ED-89B5-E731E9568CE2}"/>
            </a:ext>
          </a:extLst>
        </xdr:cNvPr>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76835</xdr:rowOff>
    </xdr:from>
    <xdr:to>
      <xdr:col>76</xdr:col>
      <xdr:colOff>165100</xdr:colOff>
      <xdr:row>60</xdr:row>
      <xdr:rowOff>6985</xdr:rowOff>
    </xdr:to>
    <xdr:sp macro="" textlink="">
      <xdr:nvSpPr>
        <xdr:cNvPr id="543" name="フローチャート: 判断 542">
          <a:extLst>
            <a:ext uri="{FF2B5EF4-FFF2-40B4-BE49-F238E27FC236}">
              <a16:creationId xmlns:a16="http://schemas.microsoft.com/office/drawing/2014/main" id="{66EA2198-139C-4A31-A926-FA13149A4E40}"/>
            </a:ext>
          </a:extLst>
        </xdr:cNvPr>
        <xdr:cNvSpPr/>
      </xdr:nvSpPr>
      <xdr:spPr>
        <a:xfrm>
          <a:off x="14541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61595</xdr:rowOff>
    </xdr:from>
    <xdr:to>
      <xdr:col>72</xdr:col>
      <xdr:colOff>38100</xdr:colOff>
      <xdr:row>59</xdr:row>
      <xdr:rowOff>163195</xdr:rowOff>
    </xdr:to>
    <xdr:sp macro="" textlink="">
      <xdr:nvSpPr>
        <xdr:cNvPr id="544" name="フローチャート: 判断 543">
          <a:extLst>
            <a:ext uri="{FF2B5EF4-FFF2-40B4-BE49-F238E27FC236}">
              <a16:creationId xmlns:a16="http://schemas.microsoft.com/office/drawing/2014/main" id="{44D98B56-4657-4628-A71D-5E3812895B1A}"/>
            </a:ext>
          </a:extLst>
        </xdr:cNvPr>
        <xdr:cNvSpPr/>
      </xdr:nvSpPr>
      <xdr:spPr>
        <a:xfrm>
          <a:off x="13652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42545</xdr:rowOff>
    </xdr:from>
    <xdr:to>
      <xdr:col>67</xdr:col>
      <xdr:colOff>101600</xdr:colOff>
      <xdr:row>59</xdr:row>
      <xdr:rowOff>144145</xdr:rowOff>
    </xdr:to>
    <xdr:sp macro="" textlink="">
      <xdr:nvSpPr>
        <xdr:cNvPr id="545" name="フローチャート: 判断 544">
          <a:extLst>
            <a:ext uri="{FF2B5EF4-FFF2-40B4-BE49-F238E27FC236}">
              <a16:creationId xmlns:a16="http://schemas.microsoft.com/office/drawing/2014/main" id="{304C2B2E-4F8E-4BBE-B39E-34961838D660}"/>
            </a:ext>
          </a:extLst>
        </xdr:cNvPr>
        <xdr:cNvSpPr/>
      </xdr:nvSpPr>
      <xdr:spPr>
        <a:xfrm>
          <a:off x="12763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22E22B41-0583-40F8-AFF8-88F080D824E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350C3D7F-A770-452D-AFEC-6C14340C67B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211402B4-2EBD-4E0D-A67D-FDAE3750504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498C70EC-0464-4790-8987-99165CF72A9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8E63BFE1-2BC9-4B06-A526-DDE9BC0F1F4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635</xdr:rowOff>
    </xdr:from>
    <xdr:to>
      <xdr:col>85</xdr:col>
      <xdr:colOff>177800</xdr:colOff>
      <xdr:row>57</xdr:row>
      <xdr:rowOff>102235</xdr:rowOff>
    </xdr:to>
    <xdr:sp macro="" textlink="">
      <xdr:nvSpPr>
        <xdr:cNvPr id="551" name="楕円 550">
          <a:extLst>
            <a:ext uri="{FF2B5EF4-FFF2-40B4-BE49-F238E27FC236}">
              <a16:creationId xmlns:a16="http://schemas.microsoft.com/office/drawing/2014/main" id="{CF1236E4-3495-4F9A-8A40-B545D714925D}"/>
            </a:ext>
          </a:extLst>
        </xdr:cNvPr>
        <xdr:cNvSpPr/>
      </xdr:nvSpPr>
      <xdr:spPr>
        <a:xfrm>
          <a:off x="16268700" y="977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23512</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FC162F7F-A2B8-4A5F-BCA7-B78305B87328}"/>
            </a:ext>
          </a:extLst>
        </xdr:cNvPr>
        <xdr:cNvSpPr txBox="1"/>
      </xdr:nvSpPr>
      <xdr:spPr>
        <a:xfrm>
          <a:off x="16357600" y="962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147320</xdr:rowOff>
    </xdr:from>
    <xdr:to>
      <xdr:col>81</xdr:col>
      <xdr:colOff>101600</xdr:colOff>
      <xdr:row>57</xdr:row>
      <xdr:rowOff>77470</xdr:rowOff>
    </xdr:to>
    <xdr:sp macro="" textlink="">
      <xdr:nvSpPr>
        <xdr:cNvPr id="553" name="楕円 552">
          <a:extLst>
            <a:ext uri="{FF2B5EF4-FFF2-40B4-BE49-F238E27FC236}">
              <a16:creationId xmlns:a16="http://schemas.microsoft.com/office/drawing/2014/main" id="{77EB21F4-14C8-4F45-ABC7-62A04BF685B8}"/>
            </a:ext>
          </a:extLst>
        </xdr:cNvPr>
        <xdr:cNvSpPr/>
      </xdr:nvSpPr>
      <xdr:spPr>
        <a:xfrm>
          <a:off x="15430500" y="97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26670</xdr:rowOff>
    </xdr:from>
    <xdr:to>
      <xdr:col>85</xdr:col>
      <xdr:colOff>127000</xdr:colOff>
      <xdr:row>57</xdr:row>
      <xdr:rowOff>51435</xdr:rowOff>
    </xdr:to>
    <xdr:cxnSp macro="">
      <xdr:nvCxnSpPr>
        <xdr:cNvPr id="554" name="直線コネクタ 553">
          <a:extLst>
            <a:ext uri="{FF2B5EF4-FFF2-40B4-BE49-F238E27FC236}">
              <a16:creationId xmlns:a16="http://schemas.microsoft.com/office/drawing/2014/main" id="{F6CA8D90-FE16-4598-8FA4-FD3D59F06EBC}"/>
            </a:ext>
          </a:extLst>
        </xdr:cNvPr>
        <xdr:cNvCxnSpPr/>
      </xdr:nvCxnSpPr>
      <xdr:spPr>
        <a:xfrm>
          <a:off x="15481300" y="979932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118745</xdr:rowOff>
    </xdr:from>
    <xdr:to>
      <xdr:col>76</xdr:col>
      <xdr:colOff>165100</xdr:colOff>
      <xdr:row>58</xdr:row>
      <xdr:rowOff>48895</xdr:rowOff>
    </xdr:to>
    <xdr:sp macro="" textlink="">
      <xdr:nvSpPr>
        <xdr:cNvPr id="555" name="楕円 554">
          <a:extLst>
            <a:ext uri="{FF2B5EF4-FFF2-40B4-BE49-F238E27FC236}">
              <a16:creationId xmlns:a16="http://schemas.microsoft.com/office/drawing/2014/main" id="{06C08221-AF1E-4495-A4BF-977581CB82E1}"/>
            </a:ext>
          </a:extLst>
        </xdr:cNvPr>
        <xdr:cNvSpPr/>
      </xdr:nvSpPr>
      <xdr:spPr>
        <a:xfrm>
          <a:off x="14541500" y="989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26670</xdr:rowOff>
    </xdr:from>
    <xdr:to>
      <xdr:col>81</xdr:col>
      <xdr:colOff>50800</xdr:colOff>
      <xdr:row>57</xdr:row>
      <xdr:rowOff>169545</xdr:rowOff>
    </xdr:to>
    <xdr:cxnSp macro="">
      <xdr:nvCxnSpPr>
        <xdr:cNvPr id="556" name="直線コネクタ 555">
          <a:extLst>
            <a:ext uri="{FF2B5EF4-FFF2-40B4-BE49-F238E27FC236}">
              <a16:creationId xmlns:a16="http://schemas.microsoft.com/office/drawing/2014/main" id="{D832770A-887A-4B58-AEEF-7D418F83C69E}"/>
            </a:ext>
          </a:extLst>
        </xdr:cNvPr>
        <xdr:cNvCxnSpPr/>
      </xdr:nvCxnSpPr>
      <xdr:spPr>
        <a:xfrm flipV="1">
          <a:off x="14592300" y="979932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55880</xdr:rowOff>
    </xdr:from>
    <xdr:to>
      <xdr:col>72</xdr:col>
      <xdr:colOff>38100</xdr:colOff>
      <xdr:row>58</xdr:row>
      <xdr:rowOff>157480</xdr:rowOff>
    </xdr:to>
    <xdr:sp macro="" textlink="">
      <xdr:nvSpPr>
        <xdr:cNvPr id="557" name="楕円 556">
          <a:extLst>
            <a:ext uri="{FF2B5EF4-FFF2-40B4-BE49-F238E27FC236}">
              <a16:creationId xmlns:a16="http://schemas.microsoft.com/office/drawing/2014/main" id="{B0C9DA42-CB7D-48D1-B716-E99F61ADAD4C}"/>
            </a:ext>
          </a:extLst>
        </xdr:cNvPr>
        <xdr:cNvSpPr/>
      </xdr:nvSpPr>
      <xdr:spPr>
        <a:xfrm>
          <a:off x="13652500"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169545</xdr:rowOff>
    </xdr:from>
    <xdr:to>
      <xdr:col>76</xdr:col>
      <xdr:colOff>114300</xdr:colOff>
      <xdr:row>58</xdr:row>
      <xdr:rowOff>106680</xdr:rowOff>
    </xdr:to>
    <xdr:cxnSp macro="">
      <xdr:nvCxnSpPr>
        <xdr:cNvPr id="558" name="直線コネクタ 557">
          <a:extLst>
            <a:ext uri="{FF2B5EF4-FFF2-40B4-BE49-F238E27FC236}">
              <a16:creationId xmlns:a16="http://schemas.microsoft.com/office/drawing/2014/main" id="{BCA68A4C-5CA4-4005-AF9A-157E75469C01}"/>
            </a:ext>
          </a:extLst>
        </xdr:cNvPr>
        <xdr:cNvCxnSpPr/>
      </xdr:nvCxnSpPr>
      <xdr:spPr>
        <a:xfrm flipV="1">
          <a:off x="13703300" y="994219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170180</xdr:rowOff>
    </xdr:from>
    <xdr:to>
      <xdr:col>67</xdr:col>
      <xdr:colOff>101600</xdr:colOff>
      <xdr:row>58</xdr:row>
      <xdr:rowOff>100330</xdr:rowOff>
    </xdr:to>
    <xdr:sp macro="" textlink="">
      <xdr:nvSpPr>
        <xdr:cNvPr id="559" name="楕円 558">
          <a:extLst>
            <a:ext uri="{FF2B5EF4-FFF2-40B4-BE49-F238E27FC236}">
              <a16:creationId xmlns:a16="http://schemas.microsoft.com/office/drawing/2014/main" id="{E7067D63-E63D-4821-91BF-C5712C7121EF}"/>
            </a:ext>
          </a:extLst>
        </xdr:cNvPr>
        <xdr:cNvSpPr/>
      </xdr:nvSpPr>
      <xdr:spPr>
        <a:xfrm>
          <a:off x="12763500" y="99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49530</xdr:rowOff>
    </xdr:from>
    <xdr:to>
      <xdr:col>71</xdr:col>
      <xdr:colOff>177800</xdr:colOff>
      <xdr:row>58</xdr:row>
      <xdr:rowOff>106680</xdr:rowOff>
    </xdr:to>
    <xdr:cxnSp macro="">
      <xdr:nvCxnSpPr>
        <xdr:cNvPr id="560" name="直線コネクタ 559">
          <a:extLst>
            <a:ext uri="{FF2B5EF4-FFF2-40B4-BE49-F238E27FC236}">
              <a16:creationId xmlns:a16="http://schemas.microsoft.com/office/drawing/2014/main" id="{3C1D9907-1CB7-4CEB-90F1-787523D51BDF}"/>
            </a:ext>
          </a:extLst>
        </xdr:cNvPr>
        <xdr:cNvCxnSpPr/>
      </xdr:nvCxnSpPr>
      <xdr:spPr>
        <a:xfrm>
          <a:off x="12814300" y="99936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22877</xdr:rowOff>
    </xdr:from>
    <xdr:ext cx="405111" cy="259045"/>
    <xdr:sp macro="" textlink="">
      <xdr:nvSpPr>
        <xdr:cNvPr id="561" name="n_1aveValue【学校施設】&#10;有形固定資産減価償却率">
          <a:extLst>
            <a:ext uri="{FF2B5EF4-FFF2-40B4-BE49-F238E27FC236}">
              <a16:creationId xmlns:a16="http://schemas.microsoft.com/office/drawing/2014/main" id="{4B3F5436-1E63-4571-8747-49274C5EE91F}"/>
            </a:ext>
          </a:extLst>
        </xdr:cNvPr>
        <xdr:cNvSpPr txBox="1"/>
      </xdr:nvSpPr>
      <xdr:spPr>
        <a:xfrm>
          <a:off x="152660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169562</xdr:rowOff>
    </xdr:from>
    <xdr:ext cx="405111" cy="259045"/>
    <xdr:sp macro="" textlink="">
      <xdr:nvSpPr>
        <xdr:cNvPr id="562" name="n_2aveValue【学校施設】&#10;有形固定資産減価償却率">
          <a:extLst>
            <a:ext uri="{FF2B5EF4-FFF2-40B4-BE49-F238E27FC236}">
              <a16:creationId xmlns:a16="http://schemas.microsoft.com/office/drawing/2014/main" id="{A60A9954-F12A-4CD7-9202-0F0099724A0E}"/>
            </a:ext>
          </a:extLst>
        </xdr:cNvPr>
        <xdr:cNvSpPr txBox="1"/>
      </xdr:nvSpPr>
      <xdr:spPr>
        <a:xfrm>
          <a:off x="143897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154322</xdr:rowOff>
    </xdr:from>
    <xdr:ext cx="405111" cy="259045"/>
    <xdr:sp macro="" textlink="">
      <xdr:nvSpPr>
        <xdr:cNvPr id="563" name="n_3aveValue【学校施設】&#10;有形固定資産減価償却率">
          <a:extLst>
            <a:ext uri="{FF2B5EF4-FFF2-40B4-BE49-F238E27FC236}">
              <a16:creationId xmlns:a16="http://schemas.microsoft.com/office/drawing/2014/main" id="{595D78AE-6923-4034-A3D5-55A2DD453E06}"/>
            </a:ext>
          </a:extLst>
        </xdr:cNvPr>
        <xdr:cNvSpPr txBox="1"/>
      </xdr:nvSpPr>
      <xdr:spPr>
        <a:xfrm>
          <a:off x="13500744" y="1026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135272</xdr:rowOff>
    </xdr:from>
    <xdr:ext cx="405111" cy="259045"/>
    <xdr:sp macro="" textlink="">
      <xdr:nvSpPr>
        <xdr:cNvPr id="564" name="n_4aveValue【学校施設】&#10;有形固定資産減価償却率">
          <a:extLst>
            <a:ext uri="{FF2B5EF4-FFF2-40B4-BE49-F238E27FC236}">
              <a16:creationId xmlns:a16="http://schemas.microsoft.com/office/drawing/2014/main" id="{F7939601-1170-4D8B-A07A-DDF570110B57}"/>
            </a:ext>
          </a:extLst>
        </xdr:cNvPr>
        <xdr:cNvSpPr txBox="1"/>
      </xdr:nvSpPr>
      <xdr:spPr>
        <a:xfrm>
          <a:off x="12611744" y="1025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93997</xdr:rowOff>
    </xdr:from>
    <xdr:ext cx="405111" cy="259045"/>
    <xdr:sp macro="" textlink="">
      <xdr:nvSpPr>
        <xdr:cNvPr id="565" name="n_1mainValue【学校施設】&#10;有形固定資産減価償却率">
          <a:extLst>
            <a:ext uri="{FF2B5EF4-FFF2-40B4-BE49-F238E27FC236}">
              <a16:creationId xmlns:a16="http://schemas.microsoft.com/office/drawing/2014/main" id="{48C05FC9-B3B9-416E-BFA9-2C85C4511FA8}"/>
            </a:ext>
          </a:extLst>
        </xdr:cNvPr>
        <xdr:cNvSpPr txBox="1"/>
      </xdr:nvSpPr>
      <xdr:spPr>
        <a:xfrm>
          <a:off x="15266044" y="952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65422</xdr:rowOff>
    </xdr:from>
    <xdr:ext cx="405111" cy="259045"/>
    <xdr:sp macro="" textlink="">
      <xdr:nvSpPr>
        <xdr:cNvPr id="566" name="n_2mainValue【学校施設】&#10;有形固定資産減価償却率">
          <a:extLst>
            <a:ext uri="{FF2B5EF4-FFF2-40B4-BE49-F238E27FC236}">
              <a16:creationId xmlns:a16="http://schemas.microsoft.com/office/drawing/2014/main" id="{158B242A-17CB-4A5B-A83C-1EE2C9442553}"/>
            </a:ext>
          </a:extLst>
        </xdr:cNvPr>
        <xdr:cNvSpPr txBox="1"/>
      </xdr:nvSpPr>
      <xdr:spPr>
        <a:xfrm>
          <a:off x="14389744" y="966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2557</xdr:rowOff>
    </xdr:from>
    <xdr:ext cx="405111" cy="259045"/>
    <xdr:sp macro="" textlink="">
      <xdr:nvSpPr>
        <xdr:cNvPr id="567" name="n_3mainValue【学校施設】&#10;有形固定資産減価償却率">
          <a:extLst>
            <a:ext uri="{FF2B5EF4-FFF2-40B4-BE49-F238E27FC236}">
              <a16:creationId xmlns:a16="http://schemas.microsoft.com/office/drawing/2014/main" id="{5A094495-901A-4B38-86FC-8E9463975398}"/>
            </a:ext>
          </a:extLst>
        </xdr:cNvPr>
        <xdr:cNvSpPr txBox="1"/>
      </xdr:nvSpPr>
      <xdr:spPr>
        <a:xfrm>
          <a:off x="13500744" y="977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116857</xdr:rowOff>
    </xdr:from>
    <xdr:ext cx="405111" cy="259045"/>
    <xdr:sp macro="" textlink="">
      <xdr:nvSpPr>
        <xdr:cNvPr id="568" name="n_4mainValue【学校施設】&#10;有形固定資産減価償却率">
          <a:extLst>
            <a:ext uri="{FF2B5EF4-FFF2-40B4-BE49-F238E27FC236}">
              <a16:creationId xmlns:a16="http://schemas.microsoft.com/office/drawing/2014/main" id="{05B87F53-8801-4955-ABD1-382B6878B5BF}"/>
            </a:ext>
          </a:extLst>
        </xdr:cNvPr>
        <xdr:cNvSpPr txBox="1"/>
      </xdr:nvSpPr>
      <xdr:spPr>
        <a:xfrm>
          <a:off x="12611744" y="971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066F86A2-342C-4BCA-9692-3A5CF94B903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06FE1171-7444-4898-9F75-F2D300E9E01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CA7B1D47-B2E2-4B70-BF9E-02BFDCAC9F6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8403AEC3-4643-49D1-88D4-AAC1BD776BD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41988344-6640-464E-9027-B4D91280067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03DA250B-28F2-44F3-9BDD-7492421DE54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41A3EA83-A5C1-4133-8CD3-DB9F8040321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82D5118E-D768-4D24-B856-CC9B91D894B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85B620A3-98A6-4274-9FB3-E38E06FC0AF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39F9B6FB-724D-4352-8933-793F5D877E0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999590F8-A520-44F0-86C4-33DDF9F91946}"/>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id="{9ED22E62-8CDC-4AF3-885F-17F384EEB149}"/>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64328C43-F320-4185-952A-01B39555AED6}"/>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a:extLst>
            <a:ext uri="{FF2B5EF4-FFF2-40B4-BE49-F238E27FC236}">
              <a16:creationId xmlns:a16="http://schemas.microsoft.com/office/drawing/2014/main" id="{0CF4B55D-0ED9-469F-913B-4655D9B8A5C5}"/>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0970CA1C-9A0E-40FB-8A36-43E8CE04E727}"/>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4" name="テキスト ボックス 583">
          <a:extLst>
            <a:ext uri="{FF2B5EF4-FFF2-40B4-BE49-F238E27FC236}">
              <a16:creationId xmlns:a16="http://schemas.microsoft.com/office/drawing/2014/main" id="{FF2D2365-289F-48E2-9C48-B27A9057932F}"/>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3F119FF8-51B5-44C0-A338-FF490F940294}"/>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6" name="テキスト ボックス 585">
          <a:extLst>
            <a:ext uri="{FF2B5EF4-FFF2-40B4-BE49-F238E27FC236}">
              <a16:creationId xmlns:a16="http://schemas.microsoft.com/office/drawing/2014/main" id="{A5561F27-46A3-44C8-B200-7D59499AD124}"/>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15B783C3-9B9B-4325-9B51-C99CDCDE5E6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8" name="テキスト ボックス 587">
          <a:extLst>
            <a:ext uri="{FF2B5EF4-FFF2-40B4-BE49-F238E27FC236}">
              <a16:creationId xmlns:a16="http://schemas.microsoft.com/office/drawing/2014/main" id="{072C565C-0B1D-4450-91F6-ED9EE1D0D88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542BFE81-D823-4879-A687-56A1BF7AD63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a:extLst>
            <a:ext uri="{FF2B5EF4-FFF2-40B4-BE49-F238E27FC236}">
              <a16:creationId xmlns:a16="http://schemas.microsoft.com/office/drawing/2014/main" id="{445989AC-F7FB-4EF7-A234-B07C8566605C}"/>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45A78CF5-AB65-49D4-B5B0-9ABB70730F5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114757</xdr:rowOff>
    </xdr:from>
    <xdr:to>
      <xdr:col>116</xdr:col>
      <xdr:colOff>62864</xdr:colOff>
      <xdr:row>63</xdr:row>
      <xdr:rowOff>129997</xdr:rowOff>
    </xdr:to>
    <xdr:cxnSp macro="">
      <xdr:nvCxnSpPr>
        <xdr:cNvPr id="592" name="直線コネクタ 591">
          <a:extLst>
            <a:ext uri="{FF2B5EF4-FFF2-40B4-BE49-F238E27FC236}">
              <a16:creationId xmlns:a16="http://schemas.microsoft.com/office/drawing/2014/main" id="{2AB53E46-2101-48C5-AEF0-877437FA512E}"/>
            </a:ext>
          </a:extLst>
        </xdr:cNvPr>
        <xdr:cNvCxnSpPr/>
      </xdr:nvCxnSpPr>
      <xdr:spPr>
        <a:xfrm flipV="1">
          <a:off x="22160864" y="9715957"/>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133824</xdr:rowOff>
    </xdr:from>
    <xdr:ext cx="469744" cy="259045"/>
    <xdr:sp macro="" textlink="">
      <xdr:nvSpPr>
        <xdr:cNvPr id="593" name="【学校施設】&#10;一人当たり面積最小値テキスト">
          <a:extLst>
            <a:ext uri="{FF2B5EF4-FFF2-40B4-BE49-F238E27FC236}">
              <a16:creationId xmlns:a16="http://schemas.microsoft.com/office/drawing/2014/main" id="{628C6307-F444-4232-894A-AFE07793D84F}"/>
            </a:ext>
          </a:extLst>
        </xdr:cNvPr>
        <xdr:cNvSpPr txBox="1"/>
      </xdr:nvSpPr>
      <xdr:spPr>
        <a:xfrm>
          <a:off x="22199600" y="1093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129997</xdr:rowOff>
    </xdr:from>
    <xdr:to>
      <xdr:col>116</xdr:col>
      <xdr:colOff>152400</xdr:colOff>
      <xdr:row>63</xdr:row>
      <xdr:rowOff>129997</xdr:rowOff>
    </xdr:to>
    <xdr:cxnSp macro="">
      <xdr:nvCxnSpPr>
        <xdr:cNvPr id="594" name="直線コネクタ 593">
          <a:extLst>
            <a:ext uri="{FF2B5EF4-FFF2-40B4-BE49-F238E27FC236}">
              <a16:creationId xmlns:a16="http://schemas.microsoft.com/office/drawing/2014/main" id="{E93FEFBC-668E-4AA3-AB36-44A1EFB33715}"/>
            </a:ext>
          </a:extLst>
        </xdr:cNvPr>
        <xdr:cNvCxnSpPr/>
      </xdr:nvCxnSpPr>
      <xdr:spPr>
        <a:xfrm>
          <a:off x="22072600" y="1093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61434</xdr:rowOff>
    </xdr:from>
    <xdr:ext cx="534377" cy="259045"/>
    <xdr:sp macro="" textlink="">
      <xdr:nvSpPr>
        <xdr:cNvPr id="595" name="【学校施設】&#10;一人当たり面積最大値テキスト">
          <a:extLst>
            <a:ext uri="{FF2B5EF4-FFF2-40B4-BE49-F238E27FC236}">
              <a16:creationId xmlns:a16="http://schemas.microsoft.com/office/drawing/2014/main" id="{B1509F83-09CB-41F3-8A2E-D540D79DBDEB}"/>
            </a:ext>
          </a:extLst>
        </xdr:cNvPr>
        <xdr:cNvSpPr txBox="1"/>
      </xdr:nvSpPr>
      <xdr:spPr>
        <a:xfrm>
          <a:off x="22199600" y="949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114757</xdr:rowOff>
    </xdr:from>
    <xdr:to>
      <xdr:col>116</xdr:col>
      <xdr:colOff>152400</xdr:colOff>
      <xdr:row>56</xdr:row>
      <xdr:rowOff>114757</xdr:rowOff>
    </xdr:to>
    <xdr:cxnSp macro="">
      <xdr:nvCxnSpPr>
        <xdr:cNvPr id="596" name="直線コネクタ 595">
          <a:extLst>
            <a:ext uri="{FF2B5EF4-FFF2-40B4-BE49-F238E27FC236}">
              <a16:creationId xmlns:a16="http://schemas.microsoft.com/office/drawing/2014/main" id="{7EFDF5D7-2021-4BA1-B5E3-8FB11F504ED9}"/>
            </a:ext>
          </a:extLst>
        </xdr:cNvPr>
        <xdr:cNvCxnSpPr/>
      </xdr:nvCxnSpPr>
      <xdr:spPr>
        <a:xfrm>
          <a:off x="22072600" y="971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128668</xdr:rowOff>
    </xdr:from>
    <xdr:ext cx="469744" cy="259045"/>
    <xdr:sp macro="" textlink="">
      <xdr:nvSpPr>
        <xdr:cNvPr id="597" name="【学校施設】&#10;一人当たり面積平均値テキスト">
          <a:extLst>
            <a:ext uri="{FF2B5EF4-FFF2-40B4-BE49-F238E27FC236}">
              <a16:creationId xmlns:a16="http://schemas.microsoft.com/office/drawing/2014/main" id="{1AAE5F90-C721-453F-8567-22B8493CD602}"/>
            </a:ext>
          </a:extLst>
        </xdr:cNvPr>
        <xdr:cNvSpPr txBox="1"/>
      </xdr:nvSpPr>
      <xdr:spPr>
        <a:xfrm>
          <a:off x="22199600" y="10587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105791</xdr:rowOff>
    </xdr:from>
    <xdr:to>
      <xdr:col>116</xdr:col>
      <xdr:colOff>114300</xdr:colOff>
      <xdr:row>63</xdr:row>
      <xdr:rowOff>35941</xdr:rowOff>
    </xdr:to>
    <xdr:sp macro="" textlink="">
      <xdr:nvSpPr>
        <xdr:cNvPr id="598" name="フローチャート: 判断 597">
          <a:extLst>
            <a:ext uri="{FF2B5EF4-FFF2-40B4-BE49-F238E27FC236}">
              <a16:creationId xmlns:a16="http://schemas.microsoft.com/office/drawing/2014/main" id="{FFB6F08F-AC4A-449A-82AF-DEC5BEB05CE6}"/>
            </a:ext>
          </a:extLst>
        </xdr:cNvPr>
        <xdr:cNvSpPr/>
      </xdr:nvSpPr>
      <xdr:spPr>
        <a:xfrm>
          <a:off x="22110700" y="1073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107315</xdr:rowOff>
    </xdr:from>
    <xdr:to>
      <xdr:col>112</xdr:col>
      <xdr:colOff>38100</xdr:colOff>
      <xdr:row>63</xdr:row>
      <xdr:rowOff>37465</xdr:rowOff>
    </xdr:to>
    <xdr:sp macro="" textlink="">
      <xdr:nvSpPr>
        <xdr:cNvPr id="599" name="フローチャート: 判断 598">
          <a:extLst>
            <a:ext uri="{FF2B5EF4-FFF2-40B4-BE49-F238E27FC236}">
              <a16:creationId xmlns:a16="http://schemas.microsoft.com/office/drawing/2014/main" id="{D572ECFC-3B99-48BB-9F1F-1B137DA434A6}"/>
            </a:ext>
          </a:extLst>
        </xdr:cNvPr>
        <xdr:cNvSpPr/>
      </xdr:nvSpPr>
      <xdr:spPr>
        <a:xfrm>
          <a:off x="21272500" y="1073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114554</xdr:rowOff>
    </xdr:from>
    <xdr:to>
      <xdr:col>107</xdr:col>
      <xdr:colOff>101600</xdr:colOff>
      <xdr:row>63</xdr:row>
      <xdr:rowOff>44704</xdr:rowOff>
    </xdr:to>
    <xdr:sp macro="" textlink="">
      <xdr:nvSpPr>
        <xdr:cNvPr id="600" name="フローチャート: 判断 599">
          <a:extLst>
            <a:ext uri="{FF2B5EF4-FFF2-40B4-BE49-F238E27FC236}">
              <a16:creationId xmlns:a16="http://schemas.microsoft.com/office/drawing/2014/main" id="{3592F5EA-6746-4CBE-97B5-0681CBD46419}"/>
            </a:ext>
          </a:extLst>
        </xdr:cNvPr>
        <xdr:cNvSpPr/>
      </xdr:nvSpPr>
      <xdr:spPr>
        <a:xfrm>
          <a:off x="20383500" y="1074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134747</xdr:rowOff>
    </xdr:from>
    <xdr:to>
      <xdr:col>102</xdr:col>
      <xdr:colOff>165100</xdr:colOff>
      <xdr:row>63</xdr:row>
      <xdr:rowOff>64897</xdr:rowOff>
    </xdr:to>
    <xdr:sp macro="" textlink="">
      <xdr:nvSpPr>
        <xdr:cNvPr id="601" name="フローチャート: 判断 600">
          <a:extLst>
            <a:ext uri="{FF2B5EF4-FFF2-40B4-BE49-F238E27FC236}">
              <a16:creationId xmlns:a16="http://schemas.microsoft.com/office/drawing/2014/main" id="{C067596C-0587-40C9-8B9C-C155E8C34B41}"/>
            </a:ext>
          </a:extLst>
        </xdr:cNvPr>
        <xdr:cNvSpPr/>
      </xdr:nvSpPr>
      <xdr:spPr>
        <a:xfrm>
          <a:off x="194945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129260</xdr:rowOff>
    </xdr:from>
    <xdr:to>
      <xdr:col>98</xdr:col>
      <xdr:colOff>38100</xdr:colOff>
      <xdr:row>63</xdr:row>
      <xdr:rowOff>59410</xdr:rowOff>
    </xdr:to>
    <xdr:sp macro="" textlink="">
      <xdr:nvSpPr>
        <xdr:cNvPr id="602" name="フローチャート: 判断 601">
          <a:extLst>
            <a:ext uri="{FF2B5EF4-FFF2-40B4-BE49-F238E27FC236}">
              <a16:creationId xmlns:a16="http://schemas.microsoft.com/office/drawing/2014/main" id="{9B24F79E-AD34-4BED-9B6C-1BA728E0CD4E}"/>
            </a:ext>
          </a:extLst>
        </xdr:cNvPr>
        <xdr:cNvSpPr/>
      </xdr:nvSpPr>
      <xdr:spPr>
        <a:xfrm>
          <a:off x="18605500" y="107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230B9278-043E-43A1-86E5-577CA12EC99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1D7B8D02-10A4-48AC-B545-54367EDF225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244567B1-DD86-4D80-B6D2-AE30E11FF7D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CDAE06E3-027D-48E4-BA27-DB8EAA9B209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2DD89C8E-33DB-48E2-B871-4FBB5C86518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164084</xdr:rowOff>
    </xdr:from>
    <xdr:to>
      <xdr:col>116</xdr:col>
      <xdr:colOff>114300</xdr:colOff>
      <xdr:row>63</xdr:row>
      <xdr:rowOff>94234</xdr:rowOff>
    </xdr:to>
    <xdr:sp macro="" textlink="">
      <xdr:nvSpPr>
        <xdr:cNvPr id="608" name="楕円 607">
          <a:extLst>
            <a:ext uri="{FF2B5EF4-FFF2-40B4-BE49-F238E27FC236}">
              <a16:creationId xmlns:a16="http://schemas.microsoft.com/office/drawing/2014/main" id="{D0B16AB1-C392-45DA-9207-DD84B2E109DB}"/>
            </a:ext>
          </a:extLst>
        </xdr:cNvPr>
        <xdr:cNvSpPr/>
      </xdr:nvSpPr>
      <xdr:spPr>
        <a:xfrm>
          <a:off x="22110700" y="107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84218</xdr:rowOff>
    </xdr:from>
    <xdr:ext cx="469744" cy="259045"/>
    <xdr:sp macro="" textlink="">
      <xdr:nvSpPr>
        <xdr:cNvPr id="609" name="【学校施設】&#10;一人当たり面積該当値テキスト">
          <a:extLst>
            <a:ext uri="{FF2B5EF4-FFF2-40B4-BE49-F238E27FC236}">
              <a16:creationId xmlns:a16="http://schemas.microsoft.com/office/drawing/2014/main" id="{6B45CE43-9F13-4660-8198-791C0E7A773A}"/>
            </a:ext>
          </a:extLst>
        </xdr:cNvPr>
        <xdr:cNvSpPr txBox="1"/>
      </xdr:nvSpPr>
      <xdr:spPr>
        <a:xfrm>
          <a:off x="22199600" y="10714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165227</xdr:rowOff>
    </xdr:from>
    <xdr:to>
      <xdr:col>112</xdr:col>
      <xdr:colOff>38100</xdr:colOff>
      <xdr:row>63</xdr:row>
      <xdr:rowOff>95377</xdr:rowOff>
    </xdr:to>
    <xdr:sp macro="" textlink="">
      <xdr:nvSpPr>
        <xdr:cNvPr id="610" name="楕円 609">
          <a:extLst>
            <a:ext uri="{FF2B5EF4-FFF2-40B4-BE49-F238E27FC236}">
              <a16:creationId xmlns:a16="http://schemas.microsoft.com/office/drawing/2014/main" id="{8892555F-6429-4150-BE12-BDEA390905A5}"/>
            </a:ext>
          </a:extLst>
        </xdr:cNvPr>
        <xdr:cNvSpPr/>
      </xdr:nvSpPr>
      <xdr:spPr>
        <a:xfrm>
          <a:off x="21272500" y="1079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43434</xdr:rowOff>
    </xdr:from>
    <xdr:to>
      <xdr:col>116</xdr:col>
      <xdr:colOff>63500</xdr:colOff>
      <xdr:row>63</xdr:row>
      <xdr:rowOff>44577</xdr:rowOff>
    </xdr:to>
    <xdr:cxnSp macro="">
      <xdr:nvCxnSpPr>
        <xdr:cNvPr id="611" name="直線コネクタ 610">
          <a:extLst>
            <a:ext uri="{FF2B5EF4-FFF2-40B4-BE49-F238E27FC236}">
              <a16:creationId xmlns:a16="http://schemas.microsoft.com/office/drawing/2014/main" id="{03BD0771-6A33-4A85-9E92-FAD0BB811A7A}"/>
            </a:ext>
          </a:extLst>
        </xdr:cNvPr>
        <xdr:cNvCxnSpPr/>
      </xdr:nvCxnSpPr>
      <xdr:spPr>
        <a:xfrm flipV="1">
          <a:off x="21323300" y="10844784"/>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5969</xdr:rowOff>
    </xdr:from>
    <xdr:to>
      <xdr:col>107</xdr:col>
      <xdr:colOff>101600</xdr:colOff>
      <xdr:row>63</xdr:row>
      <xdr:rowOff>107569</xdr:rowOff>
    </xdr:to>
    <xdr:sp macro="" textlink="">
      <xdr:nvSpPr>
        <xdr:cNvPr id="612" name="楕円 611">
          <a:extLst>
            <a:ext uri="{FF2B5EF4-FFF2-40B4-BE49-F238E27FC236}">
              <a16:creationId xmlns:a16="http://schemas.microsoft.com/office/drawing/2014/main" id="{F51BA180-69B7-48BF-B14C-19F454FF29E3}"/>
            </a:ext>
          </a:extLst>
        </xdr:cNvPr>
        <xdr:cNvSpPr/>
      </xdr:nvSpPr>
      <xdr:spPr>
        <a:xfrm>
          <a:off x="20383500" y="1080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44577</xdr:rowOff>
    </xdr:from>
    <xdr:to>
      <xdr:col>111</xdr:col>
      <xdr:colOff>177800</xdr:colOff>
      <xdr:row>63</xdr:row>
      <xdr:rowOff>56769</xdr:rowOff>
    </xdr:to>
    <xdr:cxnSp macro="">
      <xdr:nvCxnSpPr>
        <xdr:cNvPr id="613" name="直線コネクタ 612">
          <a:extLst>
            <a:ext uri="{FF2B5EF4-FFF2-40B4-BE49-F238E27FC236}">
              <a16:creationId xmlns:a16="http://schemas.microsoft.com/office/drawing/2014/main" id="{6BD353CB-343F-496C-B159-4EEB4CA6CC81}"/>
            </a:ext>
          </a:extLst>
        </xdr:cNvPr>
        <xdr:cNvCxnSpPr/>
      </xdr:nvCxnSpPr>
      <xdr:spPr>
        <a:xfrm flipV="1">
          <a:off x="20434300" y="10845927"/>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127203</xdr:rowOff>
    </xdr:from>
    <xdr:to>
      <xdr:col>102</xdr:col>
      <xdr:colOff>165100</xdr:colOff>
      <xdr:row>63</xdr:row>
      <xdr:rowOff>57353</xdr:rowOff>
    </xdr:to>
    <xdr:sp macro="" textlink="">
      <xdr:nvSpPr>
        <xdr:cNvPr id="614" name="楕円 613">
          <a:extLst>
            <a:ext uri="{FF2B5EF4-FFF2-40B4-BE49-F238E27FC236}">
              <a16:creationId xmlns:a16="http://schemas.microsoft.com/office/drawing/2014/main" id="{CAED593F-D494-4E67-8D7E-AF8D1CDA1BD1}"/>
            </a:ext>
          </a:extLst>
        </xdr:cNvPr>
        <xdr:cNvSpPr/>
      </xdr:nvSpPr>
      <xdr:spPr>
        <a:xfrm>
          <a:off x="19494500" y="1075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6553</xdr:rowOff>
    </xdr:from>
    <xdr:to>
      <xdr:col>107</xdr:col>
      <xdr:colOff>50800</xdr:colOff>
      <xdr:row>63</xdr:row>
      <xdr:rowOff>56769</xdr:rowOff>
    </xdr:to>
    <xdr:cxnSp macro="">
      <xdr:nvCxnSpPr>
        <xdr:cNvPr id="615" name="直線コネクタ 614">
          <a:extLst>
            <a:ext uri="{FF2B5EF4-FFF2-40B4-BE49-F238E27FC236}">
              <a16:creationId xmlns:a16="http://schemas.microsoft.com/office/drawing/2014/main" id="{04042C26-1C11-4F2B-A1D0-8A8F85EB6F73}"/>
            </a:ext>
          </a:extLst>
        </xdr:cNvPr>
        <xdr:cNvCxnSpPr/>
      </xdr:nvCxnSpPr>
      <xdr:spPr>
        <a:xfrm>
          <a:off x="19545300" y="10807903"/>
          <a:ext cx="889000" cy="5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123165</xdr:rowOff>
    </xdr:from>
    <xdr:to>
      <xdr:col>98</xdr:col>
      <xdr:colOff>38100</xdr:colOff>
      <xdr:row>63</xdr:row>
      <xdr:rowOff>53315</xdr:rowOff>
    </xdr:to>
    <xdr:sp macro="" textlink="">
      <xdr:nvSpPr>
        <xdr:cNvPr id="616" name="楕円 615">
          <a:extLst>
            <a:ext uri="{FF2B5EF4-FFF2-40B4-BE49-F238E27FC236}">
              <a16:creationId xmlns:a16="http://schemas.microsoft.com/office/drawing/2014/main" id="{347602E9-4242-4EDE-9C07-F50E029007AD}"/>
            </a:ext>
          </a:extLst>
        </xdr:cNvPr>
        <xdr:cNvSpPr/>
      </xdr:nvSpPr>
      <xdr:spPr>
        <a:xfrm>
          <a:off x="18605500" y="1075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2515</xdr:rowOff>
    </xdr:from>
    <xdr:to>
      <xdr:col>102</xdr:col>
      <xdr:colOff>114300</xdr:colOff>
      <xdr:row>63</xdr:row>
      <xdr:rowOff>6553</xdr:rowOff>
    </xdr:to>
    <xdr:cxnSp macro="">
      <xdr:nvCxnSpPr>
        <xdr:cNvPr id="617" name="直線コネクタ 616">
          <a:extLst>
            <a:ext uri="{FF2B5EF4-FFF2-40B4-BE49-F238E27FC236}">
              <a16:creationId xmlns:a16="http://schemas.microsoft.com/office/drawing/2014/main" id="{6D4778F9-637D-4FF2-9881-7CB603257E6F}"/>
            </a:ext>
          </a:extLst>
        </xdr:cNvPr>
        <xdr:cNvCxnSpPr/>
      </xdr:nvCxnSpPr>
      <xdr:spPr>
        <a:xfrm>
          <a:off x="18656300" y="10803865"/>
          <a:ext cx="889000" cy="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53992</xdr:rowOff>
    </xdr:from>
    <xdr:ext cx="469744" cy="259045"/>
    <xdr:sp macro="" textlink="">
      <xdr:nvSpPr>
        <xdr:cNvPr id="618" name="n_1aveValue【学校施設】&#10;一人当たり面積">
          <a:extLst>
            <a:ext uri="{FF2B5EF4-FFF2-40B4-BE49-F238E27FC236}">
              <a16:creationId xmlns:a16="http://schemas.microsoft.com/office/drawing/2014/main" id="{C35D0B1D-2AC8-422D-AFAB-6F32307E26CD}"/>
            </a:ext>
          </a:extLst>
        </xdr:cNvPr>
        <xdr:cNvSpPr txBox="1"/>
      </xdr:nvSpPr>
      <xdr:spPr>
        <a:xfrm>
          <a:off x="21075727" y="1051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61231</xdr:rowOff>
    </xdr:from>
    <xdr:ext cx="469744" cy="259045"/>
    <xdr:sp macro="" textlink="">
      <xdr:nvSpPr>
        <xdr:cNvPr id="619" name="n_2aveValue【学校施設】&#10;一人当たり面積">
          <a:extLst>
            <a:ext uri="{FF2B5EF4-FFF2-40B4-BE49-F238E27FC236}">
              <a16:creationId xmlns:a16="http://schemas.microsoft.com/office/drawing/2014/main" id="{657D9AD2-4C4C-4E53-A341-5E955DA1DF41}"/>
            </a:ext>
          </a:extLst>
        </xdr:cNvPr>
        <xdr:cNvSpPr txBox="1"/>
      </xdr:nvSpPr>
      <xdr:spPr>
        <a:xfrm>
          <a:off x="20199427" y="1051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56024</xdr:rowOff>
    </xdr:from>
    <xdr:ext cx="469744" cy="259045"/>
    <xdr:sp macro="" textlink="">
      <xdr:nvSpPr>
        <xdr:cNvPr id="620" name="n_3aveValue【学校施設】&#10;一人当たり面積">
          <a:extLst>
            <a:ext uri="{FF2B5EF4-FFF2-40B4-BE49-F238E27FC236}">
              <a16:creationId xmlns:a16="http://schemas.microsoft.com/office/drawing/2014/main" id="{1A2A966A-7A95-4E84-B6ED-1DCF27FA3777}"/>
            </a:ext>
          </a:extLst>
        </xdr:cNvPr>
        <xdr:cNvSpPr txBox="1"/>
      </xdr:nvSpPr>
      <xdr:spPr>
        <a:xfrm>
          <a:off x="19310427" y="1085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50537</xdr:rowOff>
    </xdr:from>
    <xdr:ext cx="469744" cy="259045"/>
    <xdr:sp macro="" textlink="">
      <xdr:nvSpPr>
        <xdr:cNvPr id="621" name="n_4aveValue【学校施設】&#10;一人当たり面積">
          <a:extLst>
            <a:ext uri="{FF2B5EF4-FFF2-40B4-BE49-F238E27FC236}">
              <a16:creationId xmlns:a16="http://schemas.microsoft.com/office/drawing/2014/main" id="{FA69961C-EC22-4974-8B33-5358010DA325}"/>
            </a:ext>
          </a:extLst>
        </xdr:cNvPr>
        <xdr:cNvSpPr txBox="1"/>
      </xdr:nvSpPr>
      <xdr:spPr>
        <a:xfrm>
          <a:off x="18421427" y="1085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86504</xdr:rowOff>
    </xdr:from>
    <xdr:ext cx="469744" cy="259045"/>
    <xdr:sp macro="" textlink="">
      <xdr:nvSpPr>
        <xdr:cNvPr id="622" name="n_1mainValue【学校施設】&#10;一人当たり面積">
          <a:extLst>
            <a:ext uri="{FF2B5EF4-FFF2-40B4-BE49-F238E27FC236}">
              <a16:creationId xmlns:a16="http://schemas.microsoft.com/office/drawing/2014/main" id="{AF2DE5F6-D8A0-44B4-8C56-89786AAFE908}"/>
            </a:ext>
          </a:extLst>
        </xdr:cNvPr>
        <xdr:cNvSpPr txBox="1"/>
      </xdr:nvSpPr>
      <xdr:spPr>
        <a:xfrm>
          <a:off x="21075727" y="1088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98696</xdr:rowOff>
    </xdr:from>
    <xdr:ext cx="469744" cy="259045"/>
    <xdr:sp macro="" textlink="">
      <xdr:nvSpPr>
        <xdr:cNvPr id="623" name="n_2mainValue【学校施設】&#10;一人当たり面積">
          <a:extLst>
            <a:ext uri="{FF2B5EF4-FFF2-40B4-BE49-F238E27FC236}">
              <a16:creationId xmlns:a16="http://schemas.microsoft.com/office/drawing/2014/main" id="{96F5CB84-049A-4F81-B355-6B682A597F4C}"/>
            </a:ext>
          </a:extLst>
        </xdr:cNvPr>
        <xdr:cNvSpPr txBox="1"/>
      </xdr:nvSpPr>
      <xdr:spPr>
        <a:xfrm>
          <a:off x="20199427" y="1090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73880</xdr:rowOff>
    </xdr:from>
    <xdr:ext cx="469744" cy="259045"/>
    <xdr:sp macro="" textlink="">
      <xdr:nvSpPr>
        <xdr:cNvPr id="624" name="n_3mainValue【学校施設】&#10;一人当たり面積">
          <a:extLst>
            <a:ext uri="{FF2B5EF4-FFF2-40B4-BE49-F238E27FC236}">
              <a16:creationId xmlns:a16="http://schemas.microsoft.com/office/drawing/2014/main" id="{FA3038A1-C09B-4E83-8F19-C5B1FF9E8DC3}"/>
            </a:ext>
          </a:extLst>
        </xdr:cNvPr>
        <xdr:cNvSpPr txBox="1"/>
      </xdr:nvSpPr>
      <xdr:spPr>
        <a:xfrm>
          <a:off x="19310427" y="10532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69842</xdr:rowOff>
    </xdr:from>
    <xdr:ext cx="469744" cy="259045"/>
    <xdr:sp macro="" textlink="">
      <xdr:nvSpPr>
        <xdr:cNvPr id="625" name="n_4mainValue【学校施設】&#10;一人当たり面積">
          <a:extLst>
            <a:ext uri="{FF2B5EF4-FFF2-40B4-BE49-F238E27FC236}">
              <a16:creationId xmlns:a16="http://schemas.microsoft.com/office/drawing/2014/main" id="{888B26AF-2B08-4817-A18C-74A3E38B2BB8}"/>
            </a:ext>
          </a:extLst>
        </xdr:cNvPr>
        <xdr:cNvSpPr txBox="1"/>
      </xdr:nvSpPr>
      <xdr:spPr>
        <a:xfrm>
          <a:off x="18421427" y="1052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1A676225-3E7F-4B49-860C-F2C69538DCD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36E20F4F-2730-4084-B1A3-FDA86980CEE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FF1B788B-9BC5-4F0D-A63A-6133ACEBFBB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374E52F0-A069-4F70-B8BB-ED07BD3EAD7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62ED6A86-9637-443F-B624-E33978275B2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2C65099E-CBC1-4228-BF26-14FED1CBA90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75D51EE9-3DD5-47BF-B6CC-267219BBCEB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B9A2B9A0-D6F3-41C4-BE4B-EA8B7DEBE723}"/>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a:extLst>
            <a:ext uri="{FF2B5EF4-FFF2-40B4-BE49-F238E27FC236}">
              <a16:creationId xmlns:a16="http://schemas.microsoft.com/office/drawing/2014/main" id="{A8EC4F25-4759-4008-845D-AAE14B79B9F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a:extLst>
            <a:ext uri="{FF2B5EF4-FFF2-40B4-BE49-F238E27FC236}">
              <a16:creationId xmlns:a16="http://schemas.microsoft.com/office/drawing/2014/main" id="{1A06D58A-7A77-4285-9D5C-9AC0CF21BE4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a:extLst>
            <a:ext uri="{FF2B5EF4-FFF2-40B4-BE49-F238E27FC236}">
              <a16:creationId xmlns:a16="http://schemas.microsoft.com/office/drawing/2014/main" id="{5BB2535C-9613-480D-8CBF-4685A88D29D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a:extLst>
            <a:ext uri="{FF2B5EF4-FFF2-40B4-BE49-F238E27FC236}">
              <a16:creationId xmlns:a16="http://schemas.microsoft.com/office/drawing/2014/main" id="{1794266F-9701-4DDC-B412-D27990D69B8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a:extLst>
            <a:ext uri="{FF2B5EF4-FFF2-40B4-BE49-F238E27FC236}">
              <a16:creationId xmlns:a16="http://schemas.microsoft.com/office/drawing/2014/main" id="{907A0FC3-F020-445D-9534-1D2D79E9E06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a:extLst>
            <a:ext uri="{FF2B5EF4-FFF2-40B4-BE49-F238E27FC236}">
              <a16:creationId xmlns:a16="http://schemas.microsoft.com/office/drawing/2014/main" id="{54469F6D-7D40-4353-A841-B2EDC5D2D4C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a:extLst>
            <a:ext uri="{FF2B5EF4-FFF2-40B4-BE49-F238E27FC236}">
              <a16:creationId xmlns:a16="http://schemas.microsoft.com/office/drawing/2014/main" id="{71962319-D236-462B-AEA6-5464F43AD71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a:extLst>
            <a:ext uri="{FF2B5EF4-FFF2-40B4-BE49-F238E27FC236}">
              <a16:creationId xmlns:a16="http://schemas.microsoft.com/office/drawing/2014/main" id="{C251FBAC-FAE3-436C-A8B9-D4BDCA4D88EE}"/>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F3177FB7-862B-4C95-A6B8-480A1947DCA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3688412C-8DDA-495A-BF87-D1C9CF4FB8E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AFAB364E-E79E-4D72-BF5E-5D633E7818D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0E1C0EB3-CD0C-4B57-A748-6BD18A5EF54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0E6A9FC0-C508-4439-A2E4-5940C5DDCF8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48084D3A-8419-41F6-921C-967F3D24723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1AD48474-8976-471F-9174-2722BAB9D58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D29DBA00-26D9-4CD2-9128-7F2CA3C58CF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B7C9720E-F95E-4C61-96F3-03AF51D9C5D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98D6F9E2-F4C7-4E93-8916-D47F7BCEBED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B12D6742-2782-49BD-A995-DF4AF456ED7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a:extLst>
            <a:ext uri="{FF2B5EF4-FFF2-40B4-BE49-F238E27FC236}">
              <a16:creationId xmlns:a16="http://schemas.microsoft.com/office/drawing/2014/main" id="{43AA044A-AB14-4D81-965D-56618D2C5AC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a:extLst>
            <a:ext uri="{FF2B5EF4-FFF2-40B4-BE49-F238E27FC236}">
              <a16:creationId xmlns:a16="http://schemas.microsoft.com/office/drawing/2014/main" id="{1209108D-8F67-431D-AF69-45C3AAA34663}"/>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a:extLst>
            <a:ext uri="{FF2B5EF4-FFF2-40B4-BE49-F238E27FC236}">
              <a16:creationId xmlns:a16="http://schemas.microsoft.com/office/drawing/2014/main" id="{3573318C-A8D6-488D-B968-D0649813287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a:extLst>
            <a:ext uri="{FF2B5EF4-FFF2-40B4-BE49-F238E27FC236}">
              <a16:creationId xmlns:a16="http://schemas.microsoft.com/office/drawing/2014/main" id="{19F23A27-C2E6-483B-AE13-B9AA9205D46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a:extLst>
            <a:ext uri="{FF2B5EF4-FFF2-40B4-BE49-F238E27FC236}">
              <a16:creationId xmlns:a16="http://schemas.microsoft.com/office/drawing/2014/main" id="{33AAC2A8-00BF-4F0A-823E-E7CF3B085A2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a:extLst>
            <a:ext uri="{FF2B5EF4-FFF2-40B4-BE49-F238E27FC236}">
              <a16:creationId xmlns:a16="http://schemas.microsoft.com/office/drawing/2014/main" id="{F9252671-3F66-403C-BAB6-2E7C8340ACF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a:extLst>
            <a:ext uri="{FF2B5EF4-FFF2-40B4-BE49-F238E27FC236}">
              <a16:creationId xmlns:a16="http://schemas.microsoft.com/office/drawing/2014/main" id="{9308EE80-06FB-466B-94D2-58AB356DEC4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a:extLst>
            <a:ext uri="{FF2B5EF4-FFF2-40B4-BE49-F238E27FC236}">
              <a16:creationId xmlns:a16="http://schemas.microsoft.com/office/drawing/2014/main" id="{EAFCB153-AD32-4B3D-8CBD-50E541A7BEC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a:extLst>
            <a:ext uri="{FF2B5EF4-FFF2-40B4-BE49-F238E27FC236}">
              <a16:creationId xmlns:a16="http://schemas.microsoft.com/office/drawing/2014/main" id="{6DC95B97-68F8-4C5B-99A7-E00EB8F490C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a:extLst>
            <a:ext uri="{FF2B5EF4-FFF2-40B4-BE49-F238E27FC236}">
              <a16:creationId xmlns:a16="http://schemas.microsoft.com/office/drawing/2014/main" id="{DF31B522-16D8-4C77-BDC6-5B4C1AD0A16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a:extLst>
            <a:ext uri="{FF2B5EF4-FFF2-40B4-BE49-F238E27FC236}">
              <a16:creationId xmlns:a16="http://schemas.microsoft.com/office/drawing/2014/main" id="{A0E6FAE1-391F-41F5-8A4E-8FAD8753E3A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a:extLst>
            <a:ext uri="{FF2B5EF4-FFF2-40B4-BE49-F238E27FC236}">
              <a16:creationId xmlns:a16="http://schemas.microsoft.com/office/drawing/2014/main" id="{1B30FEA5-8D8F-4D49-A9F0-E4BB1066093E}"/>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A92568D7-B35C-4A7B-87C9-6FAD049C05E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公民館】&#10;有形固定資産減価償却率グラフ枠">
          <a:extLst>
            <a:ext uri="{FF2B5EF4-FFF2-40B4-BE49-F238E27FC236}">
              <a16:creationId xmlns:a16="http://schemas.microsoft.com/office/drawing/2014/main" id="{7BF89DD0-DA72-4FA9-A058-A46BF786304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68036</xdr:rowOff>
    </xdr:from>
    <xdr:to>
      <xdr:col>85</xdr:col>
      <xdr:colOff>126364</xdr:colOff>
      <xdr:row>109</xdr:row>
      <xdr:rowOff>35379</xdr:rowOff>
    </xdr:to>
    <xdr:cxnSp macro="">
      <xdr:nvCxnSpPr>
        <xdr:cNvPr id="667" name="直線コネクタ 666">
          <a:extLst>
            <a:ext uri="{FF2B5EF4-FFF2-40B4-BE49-F238E27FC236}">
              <a16:creationId xmlns:a16="http://schemas.microsoft.com/office/drawing/2014/main" id="{EE309087-346A-4DFF-9750-D169DE48B1A6}"/>
            </a:ext>
          </a:extLst>
        </xdr:cNvPr>
        <xdr:cNvCxnSpPr/>
      </xdr:nvCxnSpPr>
      <xdr:spPr>
        <a:xfrm flipV="1">
          <a:off x="16318864" y="17213036"/>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8" name="【公民館】&#10;有形固定資産減価償却率最小値テキスト">
          <a:extLst>
            <a:ext uri="{FF2B5EF4-FFF2-40B4-BE49-F238E27FC236}">
              <a16:creationId xmlns:a16="http://schemas.microsoft.com/office/drawing/2014/main" id="{12B6837D-70CE-4F9C-89DD-5B6D99869B5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9" name="直線コネクタ 668">
          <a:extLst>
            <a:ext uri="{FF2B5EF4-FFF2-40B4-BE49-F238E27FC236}">
              <a16:creationId xmlns:a16="http://schemas.microsoft.com/office/drawing/2014/main" id="{AC5C7CBE-CA82-458D-B017-65F53772B0AD}"/>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14713</xdr:rowOff>
    </xdr:from>
    <xdr:ext cx="340478" cy="259045"/>
    <xdr:sp macro="" textlink="">
      <xdr:nvSpPr>
        <xdr:cNvPr id="670" name="【公民館】&#10;有形固定資産減価償却率最大値テキスト">
          <a:extLst>
            <a:ext uri="{FF2B5EF4-FFF2-40B4-BE49-F238E27FC236}">
              <a16:creationId xmlns:a16="http://schemas.microsoft.com/office/drawing/2014/main" id="{78AE7C01-A005-438B-9C9C-19813BAA67C1}"/>
            </a:ext>
          </a:extLst>
        </xdr:cNvPr>
        <xdr:cNvSpPr txBox="1"/>
      </xdr:nvSpPr>
      <xdr:spPr>
        <a:xfrm>
          <a:off x="16357600" y="1698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68036</xdr:rowOff>
    </xdr:from>
    <xdr:to>
      <xdr:col>86</xdr:col>
      <xdr:colOff>25400</xdr:colOff>
      <xdr:row>100</xdr:row>
      <xdr:rowOff>68036</xdr:rowOff>
    </xdr:to>
    <xdr:cxnSp macro="">
      <xdr:nvCxnSpPr>
        <xdr:cNvPr id="671" name="直線コネクタ 670">
          <a:extLst>
            <a:ext uri="{FF2B5EF4-FFF2-40B4-BE49-F238E27FC236}">
              <a16:creationId xmlns:a16="http://schemas.microsoft.com/office/drawing/2014/main" id="{27B547D1-DABE-41FD-A584-D57A437DE386}"/>
            </a:ext>
          </a:extLst>
        </xdr:cNvPr>
        <xdr:cNvCxnSpPr/>
      </xdr:nvCxnSpPr>
      <xdr:spPr>
        <a:xfrm>
          <a:off x="16230600" y="1721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101798</xdr:rowOff>
    </xdr:from>
    <xdr:ext cx="405111" cy="259045"/>
    <xdr:sp macro="" textlink="">
      <xdr:nvSpPr>
        <xdr:cNvPr id="672" name="【公民館】&#10;有形固定資産減価償却率平均値テキスト">
          <a:extLst>
            <a:ext uri="{FF2B5EF4-FFF2-40B4-BE49-F238E27FC236}">
              <a16:creationId xmlns:a16="http://schemas.microsoft.com/office/drawing/2014/main" id="{ABA32B8F-B7B9-4F7F-8026-8E5B562FE446}"/>
            </a:ext>
          </a:extLst>
        </xdr:cNvPr>
        <xdr:cNvSpPr txBox="1"/>
      </xdr:nvSpPr>
      <xdr:spPr>
        <a:xfrm>
          <a:off x="16357600" y="181040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123371</xdr:rowOff>
    </xdr:from>
    <xdr:to>
      <xdr:col>85</xdr:col>
      <xdr:colOff>177800</xdr:colOff>
      <xdr:row>106</xdr:row>
      <xdr:rowOff>53521</xdr:rowOff>
    </xdr:to>
    <xdr:sp macro="" textlink="">
      <xdr:nvSpPr>
        <xdr:cNvPr id="673" name="フローチャート: 判断 672">
          <a:extLst>
            <a:ext uri="{FF2B5EF4-FFF2-40B4-BE49-F238E27FC236}">
              <a16:creationId xmlns:a16="http://schemas.microsoft.com/office/drawing/2014/main" id="{EE865F5E-0180-49AF-A8BD-E6530742A48B}"/>
            </a:ext>
          </a:extLst>
        </xdr:cNvPr>
        <xdr:cNvSpPr/>
      </xdr:nvSpPr>
      <xdr:spPr>
        <a:xfrm>
          <a:off x="16268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110308</xdr:rowOff>
    </xdr:from>
    <xdr:to>
      <xdr:col>81</xdr:col>
      <xdr:colOff>101600</xdr:colOff>
      <xdr:row>106</xdr:row>
      <xdr:rowOff>40458</xdr:rowOff>
    </xdr:to>
    <xdr:sp macro="" textlink="">
      <xdr:nvSpPr>
        <xdr:cNvPr id="674" name="フローチャート: 判断 673">
          <a:extLst>
            <a:ext uri="{FF2B5EF4-FFF2-40B4-BE49-F238E27FC236}">
              <a16:creationId xmlns:a16="http://schemas.microsoft.com/office/drawing/2014/main" id="{AE8C4BC6-524F-4252-8FA4-0A7080132950}"/>
            </a:ext>
          </a:extLst>
        </xdr:cNvPr>
        <xdr:cNvSpPr/>
      </xdr:nvSpPr>
      <xdr:spPr>
        <a:xfrm>
          <a:off x="15430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152763</xdr:rowOff>
    </xdr:from>
    <xdr:to>
      <xdr:col>76</xdr:col>
      <xdr:colOff>165100</xdr:colOff>
      <xdr:row>106</xdr:row>
      <xdr:rowOff>82913</xdr:rowOff>
    </xdr:to>
    <xdr:sp macro="" textlink="">
      <xdr:nvSpPr>
        <xdr:cNvPr id="675" name="フローチャート: 判断 674">
          <a:extLst>
            <a:ext uri="{FF2B5EF4-FFF2-40B4-BE49-F238E27FC236}">
              <a16:creationId xmlns:a16="http://schemas.microsoft.com/office/drawing/2014/main" id="{8982828E-A5B3-4548-9C40-D03462E6E3CE}"/>
            </a:ext>
          </a:extLst>
        </xdr:cNvPr>
        <xdr:cNvSpPr/>
      </xdr:nvSpPr>
      <xdr:spPr>
        <a:xfrm>
          <a:off x="14541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160927</xdr:rowOff>
    </xdr:from>
    <xdr:to>
      <xdr:col>72</xdr:col>
      <xdr:colOff>38100</xdr:colOff>
      <xdr:row>106</xdr:row>
      <xdr:rowOff>91077</xdr:rowOff>
    </xdr:to>
    <xdr:sp macro="" textlink="">
      <xdr:nvSpPr>
        <xdr:cNvPr id="676" name="フローチャート: 判断 675">
          <a:extLst>
            <a:ext uri="{FF2B5EF4-FFF2-40B4-BE49-F238E27FC236}">
              <a16:creationId xmlns:a16="http://schemas.microsoft.com/office/drawing/2014/main" id="{F896A2BD-FB30-41B7-833E-F81459E09B33}"/>
            </a:ext>
          </a:extLst>
        </xdr:cNvPr>
        <xdr:cNvSpPr/>
      </xdr:nvSpPr>
      <xdr:spPr>
        <a:xfrm>
          <a:off x="13652500" y="1816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93980</xdr:rowOff>
    </xdr:from>
    <xdr:to>
      <xdr:col>67</xdr:col>
      <xdr:colOff>101600</xdr:colOff>
      <xdr:row>106</xdr:row>
      <xdr:rowOff>24130</xdr:rowOff>
    </xdr:to>
    <xdr:sp macro="" textlink="">
      <xdr:nvSpPr>
        <xdr:cNvPr id="677" name="フローチャート: 判断 676">
          <a:extLst>
            <a:ext uri="{FF2B5EF4-FFF2-40B4-BE49-F238E27FC236}">
              <a16:creationId xmlns:a16="http://schemas.microsoft.com/office/drawing/2014/main" id="{EBAF54B3-F075-481A-BEE4-D6E9C6634234}"/>
            </a:ext>
          </a:extLst>
        </xdr:cNvPr>
        <xdr:cNvSpPr/>
      </xdr:nvSpPr>
      <xdr:spPr>
        <a:xfrm>
          <a:off x="1276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24A2831A-2C7E-46EE-9E9B-E915227B4D6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B9143EE9-04AE-4941-808D-1DB149F1716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FE78078A-BF2A-4CCB-91F3-4D05F27BC90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603D2116-A5B0-4A3D-ADD1-30F607A26A8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561F7571-1EB1-43E4-A7EF-E7C9D2B8421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108676</xdr:rowOff>
    </xdr:from>
    <xdr:to>
      <xdr:col>85</xdr:col>
      <xdr:colOff>177800</xdr:colOff>
      <xdr:row>106</xdr:row>
      <xdr:rowOff>38826</xdr:rowOff>
    </xdr:to>
    <xdr:sp macro="" textlink="">
      <xdr:nvSpPr>
        <xdr:cNvPr id="683" name="楕円 682">
          <a:extLst>
            <a:ext uri="{FF2B5EF4-FFF2-40B4-BE49-F238E27FC236}">
              <a16:creationId xmlns:a16="http://schemas.microsoft.com/office/drawing/2014/main" id="{D5771CAC-5F2A-4A09-8F1B-2177188DE718}"/>
            </a:ext>
          </a:extLst>
        </xdr:cNvPr>
        <xdr:cNvSpPr/>
      </xdr:nvSpPr>
      <xdr:spPr>
        <a:xfrm>
          <a:off x="16268700"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131553</xdr:rowOff>
    </xdr:from>
    <xdr:ext cx="405111" cy="259045"/>
    <xdr:sp macro="" textlink="">
      <xdr:nvSpPr>
        <xdr:cNvPr id="684" name="【公民館】&#10;有形固定資産減価償却率該当値テキスト">
          <a:extLst>
            <a:ext uri="{FF2B5EF4-FFF2-40B4-BE49-F238E27FC236}">
              <a16:creationId xmlns:a16="http://schemas.microsoft.com/office/drawing/2014/main" id="{4ADE0957-88A3-414F-941C-34E848A65BFF}"/>
            </a:ext>
          </a:extLst>
        </xdr:cNvPr>
        <xdr:cNvSpPr txBox="1"/>
      </xdr:nvSpPr>
      <xdr:spPr>
        <a:xfrm>
          <a:off x="16357600" y="17962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71120</xdr:rowOff>
    </xdr:from>
    <xdr:to>
      <xdr:col>81</xdr:col>
      <xdr:colOff>101600</xdr:colOff>
      <xdr:row>106</xdr:row>
      <xdr:rowOff>1270</xdr:rowOff>
    </xdr:to>
    <xdr:sp macro="" textlink="">
      <xdr:nvSpPr>
        <xdr:cNvPr id="685" name="楕円 684">
          <a:extLst>
            <a:ext uri="{FF2B5EF4-FFF2-40B4-BE49-F238E27FC236}">
              <a16:creationId xmlns:a16="http://schemas.microsoft.com/office/drawing/2014/main" id="{6E4C550C-5698-47B4-AB02-8C811868DD08}"/>
            </a:ext>
          </a:extLst>
        </xdr:cNvPr>
        <xdr:cNvSpPr/>
      </xdr:nvSpPr>
      <xdr:spPr>
        <a:xfrm>
          <a:off x="15430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121920</xdr:rowOff>
    </xdr:from>
    <xdr:to>
      <xdr:col>85</xdr:col>
      <xdr:colOff>127000</xdr:colOff>
      <xdr:row>105</xdr:row>
      <xdr:rowOff>159476</xdr:rowOff>
    </xdr:to>
    <xdr:cxnSp macro="">
      <xdr:nvCxnSpPr>
        <xdr:cNvPr id="686" name="直線コネクタ 685">
          <a:extLst>
            <a:ext uri="{FF2B5EF4-FFF2-40B4-BE49-F238E27FC236}">
              <a16:creationId xmlns:a16="http://schemas.microsoft.com/office/drawing/2014/main" id="{A5A38F60-4C71-4312-855C-91AF7FF321DA}"/>
            </a:ext>
          </a:extLst>
        </xdr:cNvPr>
        <xdr:cNvCxnSpPr/>
      </xdr:nvCxnSpPr>
      <xdr:spPr>
        <a:xfrm>
          <a:off x="15481300" y="1812417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62956</xdr:rowOff>
    </xdr:from>
    <xdr:to>
      <xdr:col>76</xdr:col>
      <xdr:colOff>165100</xdr:colOff>
      <xdr:row>105</xdr:row>
      <xdr:rowOff>164556</xdr:rowOff>
    </xdr:to>
    <xdr:sp macro="" textlink="">
      <xdr:nvSpPr>
        <xdr:cNvPr id="687" name="楕円 686">
          <a:extLst>
            <a:ext uri="{FF2B5EF4-FFF2-40B4-BE49-F238E27FC236}">
              <a16:creationId xmlns:a16="http://schemas.microsoft.com/office/drawing/2014/main" id="{BFB79035-3225-4EF9-AF39-D42EDBA86509}"/>
            </a:ext>
          </a:extLst>
        </xdr:cNvPr>
        <xdr:cNvSpPr/>
      </xdr:nvSpPr>
      <xdr:spPr>
        <a:xfrm>
          <a:off x="14541500" y="18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113756</xdr:rowOff>
    </xdr:from>
    <xdr:to>
      <xdr:col>81</xdr:col>
      <xdr:colOff>50800</xdr:colOff>
      <xdr:row>105</xdr:row>
      <xdr:rowOff>121920</xdr:rowOff>
    </xdr:to>
    <xdr:cxnSp macro="">
      <xdr:nvCxnSpPr>
        <xdr:cNvPr id="688" name="直線コネクタ 687">
          <a:extLst>
            <a:ext uri="{FF2B5EF4-FFF2-40B4-BE49-F238E27FC236}">
              <a16:creationId xmlns:a16="http://schemas.microsoft.com/office/drawing/2014/main" id="{1A6FA32E-0CF6-4549-A6D3-6BF0E25D1853}"/>
            </a:ext>
          </a:extLst>
        </xdr:cNvPr>
        <xdr:cNvCxnSpPr/>
      </xdr:nvCxnSpPr>
      <xdr:spPr>
        <a:xfrm>
          <a:off x="14592300" y="1811600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689" name="楕円 688">
          <a:extLst>
            <a:ext uri="{FF2B5EF4-FFF2-40B4-BE49-F238E27FC236}">
              <a16:creationId xmlns:a16="http://schemas.microsoft.com/office/drawing/2014/main" id="{1738B3FE-439C-4B07-9E52-8096006BFC55}"/>
            </a:ext>
          </a:extLst>
        </xdr:cNvPr>
        <xdr:cNvSpPr/>
      </xdr:nvSpPr>
      <xdr:spPr>
        <a:xfrm>
          <a:off x="13652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76200</xdr:rowOff>
    </xdr:from>
    <xdr:to>
      <xdr:col>76</xdr:col>
      <xdr:colOff>114300</xdr:colOff>
      <xdr:row>105</xdr:row>
      <xdr:rowOff>113756</xdr:rowOff>
    </xdr:to>
    <xdr:cxnSp macro="">
      <xdr:nvCxnSpPr>
        <xdr:cNvPr id="690" name="直線コネクタ 689">
          <a:extLst>
            <a:ext uri="{FF2B5EF4-FFF2-40B4-BE49-F238E27FC236}">
              <a16:creationId xmlns:a16="http://schemas.microsoft.com/office/drawing/2014/main" id="{BAF4179D-7DDD-46B0-B74A-C11B24CFBA90}"/>
            </a:ext>
          </a:extLst>
        </xdr:cNvPr>
        <xdr:cNvCxnSpPr/>
      </xdr:nvCxnSpPr>
      <xdr:spPr>
        <a:xfrm>
          <a:off x="13703300" y="1807845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129902</xdr:rowOff>
    </xdr:from>
    <xdr:to>
      <xdr:col>67</xdr:col>
      <xdr:colOff>101600</xdr:colOff>
      <xdr:row>106</xdr:row>
      <xdr:rowOff>60052</xdr:rowOff>
    </xdr:to>
    <xdr:sp macro="" textlink="">
      <xdr:nvSpPr>
        <xdr:cNvPr id="691" name="楕円 690">
          <a:extLst>
            <a:ext uri="{FF2B5EF4-FFF2-40B4-BE49-F238E27FC236}">
              <a16:creationId xmlns:a16="http://schemas.microsoft.com/office/drawing/2014/main" id="{C057E58B-CEB3-414C-B7D7-1DAF960C6F54}"/>
            </a:ext>
          </a:extLst>
        </xdr:cNvPr>
        <xdr:cNvSpPr/>
      </xdr:nvSpPr>
      <xdr:spPr>
        <a:xfrm>
          <a:off x="12763500" y="181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76200</xdr:rowOff>
    </xdr:from>
    <xdr:to>
      <xdr:col>71</xdr:col>
      <xdr:colOff>177800</xdr:colOff>
      <xdr:row>106</xdr:row>
      <xdr:rowOff>9252</xdr:rowOff>
    </xdr:to>
    <xdr:cxnSp macro="">
      <xdr:nvCxnSpPr>
        <xdr:cNvPr id="692" name="直線コネクタ 691">
          <a:extLst>
            <a:ext uri="{FF2B5EF4-FFF2-40B4-BE49-F238E27FC236}">
              <a16:creationId xmlns:a16="http://schemas.microsoft.com/office/drawing/2014/main" id="{847B3F47-2081-48EE-85AF-2C37B9C5573D}"/>
            </a:ext>
          </a:extLst>
        </xdr:cNvPr>
        <xdr:cNvCxnSpPr/>
      </xdr:nvCxnSpPr>
      <xdr:spPr>
        <a:xfrm flipV="1">
          <a:off x="12814300" y="18078450"/>
          <a:ext cx="8890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31585</xdr:rowOff>
    </xdr:from>
    <xdr:ext cx="405111" cy="259045"/>
    <xdr:sp macro="" textlink="">
      <xdr:nvSpPr>
        <xdr:cNvPr id="693" name="n_1aveValue【公民館】&#10;有形固定資産減価償却率">
          <a:extLst>
            <a:ext uri="{FF2B5EF4-FFF2-40B4-BE49-F238E27FC236}">
              <a16:creationId xmlns:a16="http://schemas.microsoft.com/office/drawing/2014/main" id="{698EF1F8-7328-4744-BD66-D8A8A8ED7A54}"/>
            </a:ext>
          </a:extLst>
        </xdr:cNvPr>
        <xdr:cNvSpPr txBox="1"/>
      </xdr:nvSpPr>
      <xdr:spPr>
        <a:xfrm>
          <a:off x="15266044" y="1820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74040</xdr:rowOff>
    </xdr:from>
    <xdr:ext cx="405111" cy="259045"/>
    <xdr:sp macro="" textlink="">
      <xdr:nvSpPr>
        <xdr:cNvPr id="694" name="n_2aveValue【公民館】&#10;有形固定資産減価償却率">
          <a:extLst>
            <a:ext uri="{FF2B5EF4-FFF2-40B4-BE49-F238E27FC236}">
              <a16:creationId xmlns:a16="http://schemas.microsoft.com/office/drawing/2014/main" id="{53CE7BB3-C5C4-40A1-B14D-04C196D2EF29}"/>
            </a:ext>
          </a:extLst>
        </xdr:cNvPr>
        <xdr:cNvSpPr txBox="1"/>
      </xdr:nvSpPr>
      <xdr:spPr>
        <a:xfrm>
          <a:off x="14389744"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82204</xdr:rowOff>
    </xdr:from>
    <xdr:ext cx="405111" cy="259045"/>
    <xdr:sp macro="" textlink="">
      <xdr:nvSpPr>
        <xdr:cNvPr id="695" name="n_3aveValue【公民館】&#10;有形固定資産減価償却率">
          <a:extLst>
            <a:ext uri="{FF2B5EF4-FFF2-40B4-BE49-F238E27FC236}">
              <a16:creationId xmlns:a16="http://schemas.microsoft.com/office/drawing/2014/main" id="{12A2067C-CA15-4D40-AB06-0BE988238135}"/>
            </a:ext>
          </a:extLst>
        </xdr:cNvPr>
        <xdr:cNvSpPr txBox="1"/>
      </xdr:nvSpPr>
      <xdr:spPr>
        <a:xfrm>
          <a:off x="13500744"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40657</xdr:rowOff>
    </xdr:from>
    <xdr:ext cx="405111" cy="259045"/>
    <xdr:sp macro="" textlink="">
      <xdr:nvSpPr>
        <xdr:cNvPr id="696" name="n_4aveValue【公民館】&#10;有形固定資産減価償却率">
          <a:extLst>
            <a:ext uri="{FF2B5EF4-FFF2-40B4-BE49-F238E27FC236}">
              <a16:creationId xmlns:a16="http://schemas.microsoft.com/office/drawing/2014/main" id="{32DB72D1-D5D3-4FA1-AC52-A732B98A0A1A}"/>
            </a:ext>
          </a:extLst>
        </xdr:cNvPr>
        <xdr:cNvSpPr txBox="1"/>
      </xdr:nvSpPr>
      <xdr:spPr>
        <a:xfrm>
          <a:off x="12611744" y="1787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17797</xdr:rowOff>
    </xdr:from>
    <xdr:ext cx="405111" cy="259045"/>
    <xdr:sp macro="" textlink="">
      <xdr:nvSpPr>
        <xdr:cNvPr id="697" name="n_1mainValue【公民館】&#10;有形固定資産減価償却率">
          <a:extLst>
            <a:ext uri="{FF2B5EF4-FFF2-40B4-BE49-F238E27FC236}">
              <a16:creationId xmlns:a16="http://schemas.microsoft.com/office/drawing/2014/main" id="{9D4235E9-C8C5-4359-9030-E026A6055995}"/>
            </a:ext>
          </a:extLst>
        </xdr:cNvPr>
        <xdr:cNvSpPr txBox="1"/>
      </xdr:nvSpPr>
      <xdr:spPr>
        <a:xfrm>
          <a:off x="15266044" y="1784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9633</xdr:rowOff>
    </xdr:from>
    <xdr:ext cx="405111" cy="259045"/>
    <xdr:sp macro="" textlink="">
      <xdr:nvSpPr>
        <xdr:cNvPr id="698" name="n_2mainValue【公民館】&#10;有形固定資産減価償却率">
          <a:extLst>
            <a:ext uri="{FF2B5EF4-FFF2-40B4-BE49-F238E27FC236}">
              <a16:creationId xmlns:a16="http://schemas.microsoft.com/office/drawing/2014/main" id="{E3339507-635E-46B8-8FA1-CD6776EC88DF}"/>
            </a:ext>
          </a:extLst>
        </xdr:cNvPr>
        <xdr:cNvSpPr txBox="1"/>
      </xdr:nvSpPr>
      <xdr:spPr>
        <a:xfrm>
          <a:off x="14389744" y="1784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143527</xdr:rowOff>
    </xdr:from>
    <xdr:ext cx="405111" cy="259045"/>
    <xdr:sp macro="" textlink="">
      <xdr:nvSpPr>
        <xdr:cNvPr id="699" name="n_3mainValue【公民館】&#10;有形固定資産減価償却率">
          <a:extLst>
            <a:ext uri="{FF2B5EF4-FFF2-40B4-BE49-F238E27FC236}">
              <a16:creationId xmlns:a16="http://schemas.microsoft.com/office/drawing/2014/main" id="{37F8DF0D-1429-45C1-A766-12FF019848B7}"/>
            </a:ext>
          </a:extLst>
        </xdr:cNvPr>
        <xdr:cNvSpPr txBox="1"/>
      </xdr:nvSpPr>
      <xdr:spPr>
        <a:xfrm>
          <a:off x="13500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51179</xdr:rowOff>
    </xdr:from>
    <xdr:ext cx="405111" cy="259045"/>
    <xdr:sp macro="" textlink="">
      <xdr:nvSpPr>
        <xdr:cNvPr id="700" name="n_4mainValue【公民館】&#10;有形固定資産減価償却率">
          <a:extLst>
            <a:ext uri="{FF2B5EF4-FFF2-40B4-BE49-F238E27FC236}">
              <a16:creationId xmlns:a16="http://schemas.microsoft.com/office/drawing/2014/main" id="{9A4B2F2E-6168-4DD1-89AB-8BE8C3BAB436}"/>
            </a:ext>
          </a:extLst>
        </xdr:cNvPr>
        <xdr:cNvSpPr txBox="1"/>
      </xdr:nvSpPr>
      <xdr:spPr>
        <a:xfrm>
          <a:off x="12611744" y="1822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a:extLst>
            <a:ext uri="{FF2B5EF4-FFF2-40B4-BE49-F238E27FC236}">
              <a16:creationId xmlns:a16="http://schemas.microsoft.com/office/drawing/2014/main" id="{BFC99209-1B22-46DC-A99F-47BF80F5B18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a:extLst>
            <a:ext uri="{FF2B5EF4-FFF2-40B4-BE49-F238E27FC236}">
              <a16:creationId xmlns:a16="http://schemas.microsoft.com/office/drawing/2014/main" id="{82FEEB79-F415-4607-A848-F3BD9D15DEC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a:extLst>
            <a:ext uri="{FF2B5EF4-FFF2-40B4-BE49-F238E27FC236}">
              <a16:creationId xmlns:a16="http://schemas.microsoft.com/office/drawing/2014/main" id="{61F46C5A-4784-4157-98A6-9C7F0110441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a:extLst>
            <a:ext uri="{FF2B5EF4-FFF2-40B4-BE49-F238E27FC236}">
              <a16:creationId xmlns:a16="http://schemas.microsoft.com/office/drawing/2014/main" id="{72E10EDA-4AFD-43B5-A82D-3FFD0C17422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a:extLst>
            <a:ext uri="{FF2B5EF4-FFF2-40B4-BE49-F238E27FC236}">
              <a16:creationId xmlns:a16="http://schemas.microsoft.com/office/drawing/2014/main" id="{1EE96327-835A-4349-B721-973E721A794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a:extLst>
            <a:ext uri="{FF2B5EF4-FFF2-40B4-BE49-F238E27FC236}">
              <a16:creationId xmlns:a16="http://schemas.microsoft.com/office/drawing/2014/main" id="{CF442077-435B-4DBA-B0FA-6869B66AA23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a:extLst>
            <a:ext uri="{FF2B5EF4-FFF2-40B4-BE49-F238E27FC236}">
              <a16:creationId xmlns:a16="http://schemas.microsoft.com/office/drawing/2014/main" id="{C2A495E5-8124-4CD0-8AA9-8834CFF80A5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a:extLst>
            <a:ext uri="{FF2B5EF4-FFF2-40B4-BE49-F238E27FC236}">
              <a16:creationId xmlns:a16="http://schemas.microsoft.com/office/drawing/2014/main" id="{442DB90D-6014-488C-A3DB-26CCCC12FFE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a:extLst>
            <a:ext uri="{FF2B5EF4-FFF2-40B4-BE49-F238E27FC236}">
              <a16:creationId xmlns:a16="http://schemas.microsoft.com/office/drawing/2014/main" id="{AA7E75F8-B9FC-4CDB-9730-2BA7D085388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a:extLst>
            <a:ext uri="{FF2B5EF4-FFF2-40B4-BE49-F238E27FC236}">
              <a16:creationId xmlns:a16="http://schemas.microsoft.com/office/drawing/2014/main" id="{DFADE0EC-80E5-4157-A571-F5B6F3A47E8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1" name="直線コネクタ 710">
          <a:extLst>
            <a:ext uri="{FF2B5EF4-FFF2-40B4-BE49-F238E27FC236}">
              <a16:creationId xmlns:a16="http://schemas.microsoft.com/office/drawing/2014/main" id="{48F2A39A-D36D-49CB-A8B8-72657C0F1EA7}"/>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2" name="テキスト ボックス 711">
          <a:extLst>
            <a:ext uri="{FF2B5EF4-FFF2-40B4-BE49-F238E27FC236}">
              <a16:creationId xmlns:a16="http://schemas.microsoft.com/office/drawing/2014/main" id="{8DED3D63-1E5A-4D93-8B0D-CE235E04AE06}"/>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3" name="直線コネクタ 712">
          <a:extLst>
            <a:ext uri="{FF2B5EF4-FFF2-40B4-BE49-F238E27FC236}">
              <a16:creationId xmlns:a16="http://schemas.microsoft.com/office/drawing/2014/main" id="{CCC5D0D6-9F66-48E7-A9DE-E3C5AEACA58C}"/>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4" name="テキスト ボックス 713">
          <a:extLst>
            <a:ext uri="{FF2B5EF4-FFF2-40B4-BE49-F238E27FC236}">
              <a16:creationId xmlns:a16="http://schemas.microsoft.com/office/drawing/2014/main" id="{0B8636DB-34CA-4F1B-8974-E8788A8379D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5" name="直線コネクタ 714">
          <a:extLst>
            <a:ext uri="{FF2B5EF4-FFF2-40B4-BE49-F238E27FC236}">
              <a16:creationId xmlns:a16="http://schemas.microsoft.com/office/drawing/2014/main" id="{B1B599E3-386A-470D-8761-EF2C87F13C6E}"/>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6" name="テキスト ボックス 715">
          <a:extLst>
            <a:ext uri="{FF2B5EF4-FFF2-40B4-BE49-F238E27FC236}">
              <a16:creationId xmlns:a16="http://schemas.microsoft.com/office/drawing/2014/main" id="{30F80331-619E-4A66-A529-A345C55C029A}"/>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7" name="直線コネクタ 716">
          <a:extLst>
            <a:ext uri="{FF2B5EF4-FFF2-40B4-BE49-F238E27FC236}">
              <a16:creationId xmlns:a16="http://schemas.microsoft.com/office/drawing/2014/main" id="{5AD04162-0754-439C-8BB9-6BD7E707B02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8" name="テキスト ボックス 717">
          <a:extLst>
            <a:ext uri="{FF2B5EF4-FFF2-40B4-BE49-F238E27FC236}">
              <a16:creationId xmlns:a16="http://schemas.microsoft.com/office/drawing/2014/main" id="{95CF2A11-8D51-44CB-B5C8-A4702500C9D6}"/>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9" name="直線コネクタ 718">
          <a:extLst>
            <a:ext uri="{FF2B5EF4-FFF2-40B4-BE49-F238E27FC236}">
              <a16:creationId xmlns:a16="http://schemas.microsoft.com/office/drawing/2014/main" id="{66707AC2-25B2-421B-9085-0B7B04547BFB}"/>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0" name="テキスト ボックス 719">
          <a:extLst>
            <a:ext uri="{FF2B5EF4-FFF2-40B4-BE49-F238E27FC236}">
              <a16:creationId xmlns:a16="http://schemas.microsoft.com/office/drawing/2014/main" id="{9FE6DD72-713F-470C-BC54-AB7A01219845}"/>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1" name="直線コネクタ 720">
          <a:extLst>
            <a:ext uri="{FF2B5EF4-FFF2-40B4-BE49-F238E27FC236}">
              <a16:creationId xmlns:a16="http://schemas.microsoft.com/office/drawing/2014/main" id="{C3EB8677-3837-4E67-BC48-CBCB050C247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2" name="テキスト ボックス 721">
          <a:extLst>
            <a:ext uri="{FF2B5EF4-FFF2-40B4-BE49-F238E27FC236}">
              <a16:creationId xmlns:a16="http://schemas.microsoft.com/office/drawing/2014/main" id="{799F03F7-2CE6-4DA7-A287-ACAD280AB43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3" name="【公民館】&#10;一人当たり面積グラフ枠">
          <a:extLst>
            <a:ext uri="{FF2B5EF4-FFF2-40B4-BE49-F238E27FC236}">
              <a16:creationId xmlns:a16="http://schemas.microsoft.com/office/drawing/2014/main" id="{BBFD1E59-36ED-4A15-832C-7C8245CD451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70104</xdr:rowOff>
    </xdr:from>
    <xdr:to>
      <xdr:col>116</xdr:col>
      <xdr:colOff>62864</xdr:colOff>
      <xdr:row>108</xdr:row>
      <xdr:rowOff>131063</xdr:rowOff>
    </xdr:to>
    <xdr:cxnSp macro="">
      <xdr:nvCxnSpPr>
        <xdr:cNvPr id="724" name="直線コネクタ 723">
          <a:extLst>
            <a:ext uri="{FF2B5EF4-FFF2-40B4-BE49-F238E27FC236}">
              <a16:creationId xmlns:a16="http://schemas.microsoft.com/office/drawing/2014/main" id="{D40920AC-7CA9-4664-BE3B-EB5B2B821516}"/>
            </a:ext>
          </a:extLst>
        </xdr:cNvPr>
        <xdr:cNvCxnSpPr/>
      </xdr:nvCxnSpPr>
      <xdr:spPr>
        <a:xfrm flipV="1">
          <a:off x="22160864" y="17215104"/>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725" name="【公民館】&#10;一人当たり面積最小値テキスト">
          <a:extLst>
            <a:ext uri="{FF2B5EF4-FFF2-40B4-BE49-F238E27FC236}">
              <a16:creationId xmlns:a16="http://schemas.microsoft.com/office/drawing/2014/main" id="{9A64B592-FA6E-4EAF-B148-0C3750C5488A}"/>
            </a:ext>
          </a:extLst>
        </xdr:cNvPr>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726" name="直線コネクタ 725">
          <a:extLst>
            <a:ext uri="{FF2B5EF4-FFF2-40B4-BE49-F238E27FC236}">
              <a16:creationId xmlns:a16="http://schemas.microsoft.com/office/drawing/2014/main" id="{009DE3B5-11B4-4972-B6D5-69B52E70AB58}"/>
            </a:ext>
          </a:extLst>
        </xdr:cNvPr>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16781</xdr:rowOff>
    </xdr:from>
    <xdr:ext cx="469744" cy="259045"/>
    <xdr:sp macro="" textlink="">
      <xdr:nvSpPr>
        <xdr:cNvPr id="727" name="【公民館】&#10;一人当たり面積最大値テキスト">
          <a:extLst>
            <a:ext uri="{FF2B5EF4-FFF2-40B4-BE49-F238E27FC236}">
              <a16:creationId xmlns:a16="http://schemas.microsoft.com/office/drawing/2014/main" id="{60EBA11C-E3F4-45DF-B761-0EE0BF0318F7}"/>
            </a:ext>
          </a:extLst>
        </xdr:cNvPr>
        <xdr:cNvSpPr txBox="1"/>
      </xdr:nvSpPr>
      <xdr:spPr>
        <a:xfrm>
          <a:off x="22199600" y="1699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70104</xdr:rowOff>
    </xdr:from>
    <xdr:to>
      <xdr:col>116</xdr:col>
      <xdr:colOff>152400</xdr:colOff>
      <xdr:row>100</xdr:row>
      <xdr:rowOff>70104</xdr:rowOff>
    </xdr:to>
    <xdr:cxnSp macro="">
      <xdr:nvCxnSpPr>
        <xdr:cNvPr id="728" name="直線コネクタ 727">
          <a:extLst>
            <a:ext uri="{FF2B5EF4-FFF2-40B4-BE49-F238E27FC236}">
              <a16:creationId xmlns:a16="http://schemas.microsoft.com/office/drawing/2014/main" id="{91D389FC-BD93-4B54-A5C7-82EBF67DC143}"/>
            </a:ext>
          </a:extLst>
        </xdr:cNvPr>
        <xdr:cNvCxnSpPr/>
      </xdr:nvCxnSpPr>
      <xdr:spPr>
        <a:xfrm>
          <a:off x="22072600" y="17215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69614</xdr:rowOff>
    </xdr:from>
    <xdr:ext cx="469744" cy="259045"/>
    <xdr:sp macro="" textlink="">
      <xdr:nvSpPr>
        <xdr:cNvPr id="729" name="【公民館】&#10;一人当たり面積平均値テキスト">
          <a:extLst>
            <a:ext uri="{FF2B5EF4-FFF2-40B4-BE49-F238E27FC236}">
              <a16:creationId xmlns:a16="http://schemas.microsoft.com/office/drawing/2014/main" id="{55C3DAD9-FF7F-44F0-843D-E78CDEB39900}"/>
            </a:ext>
          </a:extLst>
        </xdr:cNvPr>
        <xdr:cNvSpPr txBox="1"/>
      </xdr:nvSpPr>
      <xdr:spPr>
        <a:xfrm>
          <a:off x="22199600" y="18071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46737</xdr:rowOff>
    </xdr:from>
    <xdr:to>
      <xdr:col>116</xdr:col>
      <xdr:colOff>114300</xdr:colOff>
      <xdr:row>106</xdr:row>
      <xdr:rowOff>148337</xdr:rowOff>
    </xdr:to>
    <xdr:sp macro="" textlink="">
      <xdr:nvSpPr>
        <xdr:cNvPr id="730" name="フローチャート: 判断 729">
          <a:extLst>
            <a:ext uri="{FF2B5EF4-FFF2-40B4-BE49-F238E27FC236}">
              <a16:creationId xmlns:a16="http://schemas.microsoft.com/office/drawing/2014/main" id="{43CDE3CD-0B2B-40F2-A6E7-DD3058E8BF54}"/>
            </a:ext>
          </a:extLst>
        </xdr:cNvPr>
        <xdr:cNvSpPr/>
      </xdr:nvSpPr>
      <xdr:spPr>
        <a:xfrm>
          <a:off x="221107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71882</xdr:rowOff>
    </xdr:from>
    <xdr:to>
      <xdr:col>112</xdr:col>
      <xdr:colOff>38100</xdr:colOff>
      <xdr:row>107</xdr:row>
      <xdr:rowOff>2032</xdr:rowOff>
    </xdr:to>
    <xdr:sp macro="" textlink="">
      <xdr:nvSpPr>
        <xdr:cNvPr id="731" name="フローチャート: 判断 730">
          <a:extLst>
            <a:ext uri="{FF2B5EF4-FFF2-40B4-BE49-F238E27FC236}">
              <a16:creationId xmlns:a16="http://schemas.microsoft.com/office/drawing/2014/main" id="{DBB8ADB9-1316-4038-A21A-2502D1AB72C4}"/>
            </a:ext>
          </a:extLst>
        </xdr:cNvPr>
        <xdr:cNvSpPr/>
      </xdr:nvSpPr>
      <xdr:spPr>
        <a:xfrm>
          <a:off x="21272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102363</xdr:rowOff>
    </xdr:from>
    <xdr:to>
      <xdr:col>107</xdr:col>
      <xdr:colOff>101600</xdr:colOff>
      <xdr:row>107</xdr:row>
      <xdr:rowOff>32513</xdr:rowOff>
    </xdr:to>
    <xdr:sp macro="" textlink="">
      <xdr:nvSpPr>
        <xdr:cNvPr id="732" name="フローチャート: 判断 731">
          <a:extLst>
            <a:ext uri="{FF2B5EF4-FFF2-40B4-BE49-F238E27FC236}">
              <a16:creationId xmlns:a16="http://schemas.microsoft.com/office/drawing/2014/main" id="{48350F1A-3A47-4959-AB5C-5EED22742721}"/>
            </a:ext>
          </a:extLst>
        </xdr:cNvPr>
        <xdr:cNvSpPr/>
      </xdr:nvSpPr>
      <xdr:spPr>
        <a:xfrm>
          <a:off x="20383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74168</xdr:rowOff>
    </xdr:from>
    <xdr:to>
      <xdr:col>102</xdr:col>
      <xdr:colOff>165100</xdr:colOff>
      <xdr:row>107</xdr:row>
      <xdr:rowOff>4318</xdr:rowOff>
    </xdr:to>
    <xdr:sp macro="" textlink="">
      <xdr:nvSpPr>
        <xdr:cNvPr id="733" name="フローチャート: 判断 732">
          <a:extLst>
            <a:ext uri="{FF2B5EF4-FFF2-40B4-BE49-F238E27FC236}">
              <a16:creationId xmlns:a16="http://schemas.microsoft.com/office/drawing/2014/main" id="{1B2B5EE4-A2A2-43BE-92B7-71BDE00C8DB5}"/>
            </a:ext>
          </a:extLst>
        </xdr:cNvPr>
        <xdr:cNvSpPr/>
      </xdr:nvSpPr>
      <xdr:spPr>
        <a:xfrm>
          <a:off x="19494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46737</xdr:rowOff>
    </xdr:from>
    <xdr:to>
      <xdr:col>98</xdr:col>
      <xdr:colOff>38100</xdr:colOff>
      <xdr:row>106</xdr:row>
      <xdr:rowOff>148337</xdr:rowOff>
    </xdr:to>
    <xdr:sp macro="" textlink="">
      <xdr:nvSpPr>
        <xdr:cNvPr id="734" name="フローチャート: 判断 733">
          <a:extLst>
            <a:ext uri="{FF2B5EF4-FFF2-40B4-BE49-F238E27FC236}">
              <a16:creationId xmlns:a16="http://schemas.microsoft.com/office/drawing/2014/main" id="{35502152-182C-4AE0-940B-5D23DBE50B12}"/>
            </a:ext>
          </a:extLst>
        </xdr:cNvPr>
        <xdr:cNvSpPr/>
      </xdr:nvSpPr>
      <xdr:spPr>
        <a:xfrm>
          <a:off x="18605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8FB63DD9-4BF8-4EB8-BC25-A1AFD47E56E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7FC43574-B4D6-4C85-9FAE-02F1A0834DC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5D6742DC-8C96-4C0D-BD2F-A6C2C87621E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61B4CEC8-1FFE-42F3-A178-8CE5C5C16F2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9CDA0188-2945-4772-B7D6-C83B15B9870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137413</xdr:rowOff>
    </xdr:from>
    <xdr:to>
      <xdr:col>116</xdr:col>
      <xdr:colOff>114300</xdr:colOff>
      <xdr:row>107</xdr:row>
      <xdr:rowOff>67563</xdr:rowOff>
    </xdr:to>
    <xdr:sp macro="" textlink="">
      <xdr:nvSpPr>
        <xdr:cNvPr id="740" name="楕円 739">
          <a:extLst>
            <a:ext uri="{FF2B5EF4-FFF2-40B4-BE49-F238E27FC236}">
              <a16:creationId xmlns:a16="http://schemas.microsoft.com/office/drawing/2014/main" id="{C73A6199-5488-4C13-A82A-6E10411D312D}"/>
            </a:ext>
          </a:extLst>
        </xdr:cNvPr>
        <xdr:cNvSpPr/>
      </xdr:nvSpPr>
      <xdr:spPr>
        <a:xfrm>
          <a:off x="22110700" y="1831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115840</xdr:rowOff>
    </xdr:from>
    <xdr:ext cx="469744" cy="259045"/>
    <xdr:sp macro="" textlink="">
      <xdr:nvSpPr>
        <xdr:cNvPr id="741" name="【公民館】&#10;一人当たり面積該当値テキスト">
          <a:extLst>
            <a:ext uri="{FF2B5EF4-FFF2-40B4-BE49-F238E27FC236}">
              <a16:creationId xmlns:a16="http://schemas.microsoft.com/office/drawing/2014/main" id="{5823AE01-5588-4EC2-B4C0-CB6B07BDE12F}"/>
            </a:ext>
          </a:extLst>
        </xdr:cNvPr>
        <xdr:cNvSpPr txBox="1"/>
      </xdr:nvSpPr>
      <xdr:spPr>
        <a:xfrm>
          <a:off x="22199600" y="1828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138937</xdr:rowOff>
    </xdr:from>
    <xdr:to>
      <xdr:col>112</xdr:col>
      <xdr:colOff>38100</xdr:colOff>
      <xdr:row>107</xdr:row>
      <xdr:rowOff>69087</xdr:rowOff>
    </xdr:to>
    <xdr:sp macro="" textlink="">
      <xdr:nvSpPr>
        <xdr:cNvPr id="742" name="楕円 741">
          <a:extLst>
            <a:ext uri="{FF2B5EF4-FFF2-40B4-BE49-F238E27FC236}">
              <a16:creationId xmlns:a16="http://schemas.microsoft.com/office/drawing/2014/main" id="{2821A8FF-64CE-4B87-A3BA-45B6498C4C4C}"/>
            </a:ext>
          </a:extLst>
        </xdr:cNvPr>
        <xdr:cNvSpPr/>
      </xdr:nvSpPr>
      <xdr:spPr>
        <a:xfrm>
          <a:off x="21272500" y="1831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16763</xdr:rowOff>
    </xdr:from>
    <xdr:to>
      <xdr:col>116</xdr:col>
      <xdr:colOff>63500</xdr:colOff>
      <xdr:row>107</xdr:row>
      <xdr:rowOff>18287</xdr:rowOff>
    </xdr:to>
    <xdr:cxnSp macro="">
      <xdr:nvCxnSpPr>
        <xdr:cNvPr id="743" name="直線コネクタ 742">
          <a:extLst>
            <a:ext uri="{FF2B5EF4-FFF2-40B4-BE49-F238E27FC236}">
              <a16:creationId xmlns:a16="http://schemas.microsoft.com/office/drawing/2014/main" id="{AEC9D523-590E-4CD7-B5A7-CFFA22D8972F}"/>
            </a:ext>
          </a:extLst>
        </xdr:cNvPr>
        <xdr:cNvCxnSpPr/>
      </xdr:nvCxnSpPr>
      <xdr:spPr>
        <a:xfrm flipV="1">
          <a:off x="21323300" y="18361913"/>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143511</xdr:rowOff>
    </xdr:from>
    <xdr:to>
      <xdr:col>107</xdr:col>
      <xdr:colOff>101600</xdr:colOff>
      <xdr:row>107</xdr:row>
      <xdr:rowOff>73661</xdr:rowOff>
    </xdr:to>
    <xdr:sp macro="" textlink="">
      <xdr:nvSpPr>
        <xdr:cNvPr id="744" name="楕円 743">
          <a:extLst>
            <a:ext uri="{FF2B5EF4-FFF2-40B4-BE49-F238E27FC236}">
              <a16:creationId xmlns:a16="http://schemas.microsoft.com/office/drawing/2014/main" id="{5BEDDB98-7AF9-478F-8D4C-1ED7DB5FC87E}"/>
            </a:ext>
          </a:extLst>
        </xdr:cNvPr>
        <xdr:cNvSpPr/>
      </xdr:nvSpPr>
      <xdr:spPr>
        <a:xfrm>
          <a:off x="20383500" y="183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18287</xdr:rowOff>
    </xdr:from>
    <xdr:to>
      <xdr:col>111</xdr:col>
      <xdr:colOff>177800</xdr:colOff>
      <xdr:row>107</xdr:row>
      <xdr:rowOff>22861</xdr:rowOff>
    </xdr:to>
    <xdr:cxnSp macro="">
      <xdr:nvCxnSpPr>
        <xdr:cNvPr id="745" name="直線コネクタ 744">
          <a:extLst>
            <a:ext uri="{FF2B5EF4-FFF2-40B4-BE49-F238E27FC236}">
              <a16:creationId xmlns:a16="http://schemas.microsoft.com/office/drawing/2014/main" id="{13B0822B-FC5C-4533-BC9E-1B299A67E077}"/>
            </a:ext>
          </a:extLst>
        </xdr:cNvPr>
        <xdr:cNvCxnSpPr/>
      </xdr:nvCxnSpPr>
      <xdr:spPr>
        <a:xfrm flipV="1">
          <a:off x="20434300" y="1836343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146558</xdr:rowOff>
    </xdr:from>
    <xdr:to>
      <xdr:col>102</xdr:col>
      <xdr:colOff>165100</xdr:colOff>
      <xdr:row>107</xdr:row>
      <xdr:rowOff>76708</xdr:rowOff>
    </xdr:to>
    <xdr:sp macro="" textlink="">
      <xdr:nvSpPr>
        <xdr:cNvPr id="746" name="楕円 745">
          <a:extLst>
            <a:ext uri="{FF2B5EF4-FFF2-40B4-BE49-F238E27FC236}">
              <a16:creationId xmlns:a16="http://schemas.microsoft.com/office/drawing/2014/main" id="{2541C6D3-22B7-4888-83A2-76394A401157}"/>
            </a:ext>
          </a:extLst>
        </xdr:cNvPr>
        <xdr:cNvSpPr/>
      </xdr:nvSpPr>
      <xdr:spPr>
        <a:xfrm>
          <a:off x="19494500" y="1832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22861</xdr:rowOff>
    </xdr:from>
    <xdr:to>
      <xdr:col>107</xdr:col>
      <xdr:colOff>50800</xdr:colOff>
      <xdr:row>107</xdr:row>
      <xdr:rowOff>25908</xdr:rowOff>
    </xdr:to>
    <xdr:cxnSp macro="">
      <xdr:nvCxnSpPr>
        <xdr:cNvPr id="747" name="直線コネクタ 746">
          <a:extLst>
            <a:ext uri="{FF2B5EF4-FFF2-40B4-BE49-F238E27FC236}">
              <a16:creationId xmlns:a16="http://schemas.microsoft.com/office/drawing/2014/main" id="{D98E8DBD-77FA-4627-892D-F4E17E88A02C}"/>
            </a:ext>
          </a:extLst>
        </xdr:cNvPr>
        <xdr:cNvCxnSpPr/>
      </xdr:nvCxnSpPr>
      <xdr:spPr>
        <a:xfrm flipV="1">
          <a:off x="19545300" y="18368011"/>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55118</xdr:rowOff>
    </xdr:from>
    <xdr:to>
      <xdr:col>98</xdr:col>
      <xdr:colOff>38100</xdr:colOff>
      <xdr:row>107</xdr:row>
      <xdr:rowOff>156718</xdr:rowOff>
    </xdr:to>
    <xdr:sp macro="" textlink="">
      <xdr:nvSpPr>
        <xdr:cNvPr id="748" name="楕円 747">
          <a:extLst>
            <a:ext uri="{FF2B5EF4-FFF2-40B4-BE49-F238E27FC236}">
              <a16:creationId xmlns:a16="http://schemas.microsoft.com/office/drawing/2014/main" id="{6F8C5289-9DF4-4547-B616-6086A92BAC9D}"/>
            </a:ext>
          </a:extLst>
        </xdr:cNvPr>
        <xdr:cNvSpPr/>
      </xdr:nvSpPr>
      <xdr:spPr>
        <a:xfrm>
          <a:off x="18605500" y="1840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25908</xdr:rowOff>
    </xdr:from>
    <xdr:to>
      <xdr:col>102</xdr:col>
      <xdr:colOff>114300</xdr:colOff>
      <xdr:row>107</xdr:row>
      <xdr:rowOff>105918</xdr:rowOff>
    </xdr:to>
    <xdr:cxnSp macro="">
      <xdr:nvCxnSpPr>
        <xdr:cNvPr id="749" name="直線コネクタ 748">
          <a:extLst>
            <a:ext uri="{FF2B5EF4-FFF2-40B4-BE49-F238E27FC236}">
              <a16:creationId xmlns:a16="http://schemas.microsoft.com/office/drawing/2014/main" id="{F6560670-CEF3-469C-9C6A-2755044BA41F}"/>
            </a:ext>
          </a:extLst>
        </xdr:cNvPr>
        <xdr:cNvCxnSpPr/>
      </xdr:nvCxnSpPr>
      <xdr:spPr>
        <a:xfrm flipV="1">
          <a:off x="18656300" y="18371058"/>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18559</xdr:rowOff>
    </xdr:from>
    <xdr:ext cx="469744" cy="259045"/>
    <xdr:sp macro="" textlink="">
      <xdr:nvSpPr>
        <xdr:cNvPr id="750" name="n_1aveValue【公民館】&#10;一人当たり面積">
          <a:extLst>
            <a:ext uri="{FF2B5EF4-FFF2-40B4-BE49-F238E27FC236}">
              <a16:creationId xmlns:a16="http://schemas.microsoft.com/office/drawing/2014/main" id="{9E236E69-0096-4973-9F57-69C2D6F51685}"/>
            </a:ext>
          </a:extLst>
        </xdr:cNvPr>
        <xdr:cNvSpPr txBox="1"/>
      </xdr:nvSpPr>
      <xdr:spPr>
        <a:xfrm>
          <a:off x="21075727"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49040</xdr:rowOff>
    </xdr:from>
    <xdr:ext cx="469744" cy="259045"/>
    <xdr:sp macro="" textlink="">
      <xdr:nvSpPr>
        <xdr:cNvPr id="751" name="n_2aveValue【公民館】&#10;一人当たり面積">
          <a:extLst>
            <a:ext uri="{FF2B5EF4-FFF2-40B4-BE49-F238E27FC236}">
              <a16:creationId xmlns:a16="http://schemas.microsoft.com/office/drawing/2014/main" id="{97352AF1-7F52-487F-BDCB-5B3A12686DFD}"/>
            </a:ext>
          </a:extLst>
        </xdr:cNvPr>
        <xdr:cNvSpPr txBox="1"/>
      </xdr:nvSpPr>
      <xdr:spPr>
        <a:xfrm>
          <a:off x="201994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20845</xdr:rowOff>
    </xdr:from>
    <xdr:ext cx="469744" cy="259045"/>
    <xdr:sp macro="" textlink="">
      <xdr:nvSpPr>
        <xdr:cNvPr id="752" name="n_3aveValue【公民館】&#10;一人当たり面積">
          <a:extLst>
            <a:ext uri="{FF2B5EF4-FFF2-40B4-BE49-F238E27FC236}">
              <a16:creationId xmlns:a16="http://schemas.microsoft.com/office/drawing/2014/main" id="{59895A1D-D8DC-4D40-A566-81383141C250}"/>
            </a:ext>
          </a:extLst>
        </xdr:cNvPr>
        <xdr:cNvSpPr txBox="1"/>
      </xdr:nvSpPr>
      <xdr:spPr>
        <a:xfrm>
          <a:off x="19310427" y="18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164864</xdr:rowOff>
    </xdr:from>
    <xdr:ext cx="469744" cy="259045"/>
    <xdr:sp macro="" textlink="">
      <xdr:nvSpPr>
        <xdr:cNvPr id="753" name="n_4aveValue【公民館】&#10;一人当たり面積">
          <a:extLst>
            <a:ext uri="{FF2B5EF4-FFF2-40B4-BE49-F238E27FC236}">
              <a16:creationId xmlns:a16="http://schemas.microsoft.com/office/drawing/2014/main" id="{F0DFDF11-AEFC-46E4-8A1C-47C8F828275D}"/>
            </a:ext>
          </a:extLst>
        </xdr:cNvPr>
        <xdr:cNvSpPr txBox="1"/>
      </xdr:nvSpPr>
      <xdr:spPr>
        <a:xfrm>
          <a:off x="18421427"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60214</xdr:rowOff>
    </xdr:from>
    <xdr:ext cx="469744" cy="259045"/>
    <xdr:sp macro="" textlink="">
      <xdr:nvSpPr>
        <xdr:cNvPr id="754" name="n_1mainValue【公民館】&#10;一人当たり面積">
          <a:extLst>
            <a:ext uri="{FF2B5EF4-FFF2-40B4-BE49-F238E27FC236}">
              <a16:creationId xmlns:a16="http://schemas.microsoft.com/office/drawing/2014/main" id="{070D4F67-A314-4517-8D96-4209993E9D7C}"/>
            </a:ext>
          </a:extLst>
        </xdr:cNvPr>
        <xdr:cNvSpPr txBox="1"/>
      </xdr:nvSpPr>
      <xdr:spPr>
        <a:xfrm>
          <a:off x="21075727" y="18405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64788</xdr:rowOff>
    </xdr:from>
    <xdr:ext cx="469744" cy="259045"/>
    <xdr:sp macro="" textlink="">
      <xdr:nvSpPr>
        <xdr:cNvPr id="755" name="n_2mainValue【公民館】&#10;一人当たり面積">
          <a:extLst>
            <a:ext uri="{FF2B5EF4-FFF2-40B4-BE49-F238E27FC236}">
              <a16:creationId xmlns:a16="http://schemas.microsoft.com/office/drawing/2014/main" id="{4A169281-E483-493C-AD3C-9717268657D4}"/>
            </a:ext>
          </a:extLst>
        </xdr:cNvPr>
        <xdr:cNvSpPr txBox="1"/>
      </xdr:nvSpPr>
      <xdr:spPr>
        <a:xfrm>
          <a:off x="201994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67835</xdr:rowOff>
    </xdr:from>
    <xdr:ext cx="469744" cy="259045"/>
    <xdr:sp macro="" textlink="">
      <xdr:nvSpPr>
        <xdr:cNvPr id="756" name="n_3mainValue【公民館】&#10;一人当たり面積">
          <a:extLst>
            <a:ext uri="{FF2B5EF4-FFF2-40B4-BE49-F238E27FC236}">
              <a16:creationId xmlns:a16="http://schemas.microsoft.com/office/drawing/2014/main" id="{89D37B60-A734-4F80-BC1C-D2C13E71BC5C}"/>
            </a:ext>
          </a:extLst>
        </xdr:cNvPr>
        <xdr:cNvSpPr txBox="1"/>
      </xdr:nvSpPr>
      <xdr:spPr>
        <a:xfrm>
          <a:off x="19310427" y="1841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147845</xdr:rowOff>
    </xdr:from>
    <xdr:ext cx="469744" cy="259045"/>
    <xdr:sp macro="" textlink="">
      <xdr:nvSpPr>
        <xdr:cNvPr id="757" name="n_4mainValue【公民館】&#10;一人当たり面積">
          <a:extLst>
            <a:ext uri="{FF2B5EF4-FFF2-40B4-BE49-F238E27FC236}">
              <a16:creationId xmlns:a16="http://schemas.microsoft.com/office/drawing/2014/main" id="{2FCA54C5-D33C-4CAF-8AAF-5C1CE9BE1725}"/>
            </a:ext>
          </a:extLst>
        </xdr:cNvPr>
        <xdr:cNvSpPr txBox="1"/>
      </xdr:nvSpPr>
      <xdr:spPr>
        <a:xfrm>
          <a:off x="18421427" y="1849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a:extLst>
            <a:ext uri="{FF2B5EF4-FFF2-40B4-BE49-F238E27FC236}">
              <a16:creationId xmlns:a16="http://schemas.microsoft.com/office/drawing/2014/main" id="{1661D03F-6D63-4D7F-B1DF-B6F1D6CA1F0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a:extLst>
            <a:ext uri="{FF2B5EF4-FFF2-40B4-BE49-F238E27FC236}">
              <a16:creationId xmlns:a16="http://schemas.microsoft.com/office/drawing/2014/main" id="{394A1D36-DE9F-4AE7-A04B-0E030A61692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a:extLst>
            <a:ext uri="{FF2B5EF4-FFF2-40B4-BE49-F238E27FC236}">
              <a16:creationId xmlns:a16="http://schemas.microsoft.com/office/drawing/2014/main" id="{EFF0B496-D4C2-45D9-9469-9906C938ACF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類似団体内平均値と比較して</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が高くなっている施設は公営住宅、道路、幼稚園・保育所となる。公営住宅については、長寿命化計画を策定したところであり、計画に基づき更新・整備に取り組んでいく。幼稚園・保育所については、東部こども園が建築から</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38</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年経過しており償却率が高くなっている要因となるが、平成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年度に大規模改修をしており使用する上での問題はない。類似団体内平均値と比較し特に低くなっている施設は学校施設であり減価償却率</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35.7</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％となっている。これについては、小学校の統廃合により西部小学校の校舎等の建て替えを行った事によるものである。今後は個別施設計画により適切に整備</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を進めていく</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よう努める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F3F9B3B-94B2-40E2-94FE-E4530106DC9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75A3319-88F9-4CC9-A68D-E950F41D84B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C1FE5D5-42D7-4AF8-A272-353BC42AA6E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162C50F-F8D9-4B8E-A8DB-DC33D0F7CE5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群馬県嬬恋村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123DD00-6C8B-4FD1-A686-C0442C20BBE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A546517-86AA-4BF3-A65E-5A5EB47BDF0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3ECEAB0-05DC-4F17-8D41-1C692EB2193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6CEB113-3B17-4482-9402-A061BED9622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67AFDF3-5897-4021-B472-A28ED341A27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750DA09-BA1E-483B-B301-5C0EF2B88E0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9,514
9,332
337.58
8,299,615
7,367,225
419,552
4,250,105
6,193,476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7F714F8-537D-4939-A452-8B149A75C8C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4D519A7-92FC-4155-A02D-06B469F27CB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B2179E1-DE8F-4C63-853F-EAACF40EDAA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3EB9B28-2016-41BE-B085-CCC498E344B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48A9F80-2149-4CC6-975F-245D549036F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649BE23-1D37-4E81-992D-DB984D50576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0EB3B45-724F-4C6F-8A61-BFF2F5CAB49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0116902-C4FC-42FC-8D11-07C4B68F968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543196E-3B73-4C4B-BEBB-6062FC6F65E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C1F355D-D28A-4552-B644-51B36C6D615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E7D09B0-4E10-485B-B778-C748690B5C2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DD7E7E9-9452-4D05-A634-F48B6FD7EA7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CF29004-7471-45F4-9942-C6E5F68F3A6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508B37E-8648-439D-A467-0F89599F163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24A42EC-7F4B-4DFD-8A20-00267A924B6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4C693A5-15EB-49C9-A97D-C1A709DD145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FD26577-5A03-4861-8D63-8FEAE5751EA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99CE6FF-3712-4B68-A4A3-98D8AB9A265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2CEFB26-626D-4F7A-AD72-748B304A4AB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FA5E5C06-E079-4D90-A474-7FC0C9876624}"/>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29F9353-7F22-4EBA-B2B3-0F7711998DA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CD78909-7F9B-4472-B966-1A739D78D1C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E98FDF5-79AD-4A86-9E71-A0BACF1197F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CD0FDC1-757D-4AFF-9A34-1474143EE61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1B24D6D-8412-4468-8EF2-367B42E42A1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F7E8DCF-F31B-42E1-9CF8-318BDC06859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A29374F-7033-4579-8294-8D2B21472CE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1F1DCAC-909E-48EF-A884-310AA9E6FE4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ADB8531-17D8-460E-B01E-6BA46D2F4B3E}"/>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FB2612DA-FF43-4144-9F32-2297891D237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409A6DE3-4ACE-4A3A-9E35-4D2A58D54AA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FE935BAD-6A67-49A5-992E-0910FBA5DF3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E243F8E6-0302-43D1-B4DF-C5601144779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D1A19E85-8481-4CEC-A1B7-05989C565C5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4FC1AC39-A8CA-4F27-8577-1636CA58B3C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6FE19A4-F37A-41CE-A502-C222626224E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B8BAF39D-E34E-4AD7-837D-E3AC60A3B391}"/>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C5881FE5-26F6-44CA-94DE-C92A4F48564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EFA160D9-D902-4344-B2D6-89FE51107B0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E3EDD24C-CF8C-472D-A98D-30F3E0BA2B0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DF931AF-B264-4204-B4FC-53ED96734E3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E461AB49-99B6-41FD-82A8-B733A24D17D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DEF74622-A141-4A79-92F1-F98A5727CC2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2AE67E28-0178-4E63-8621-2D9390DFB3F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599C09B8-9B73-4FDF-8816-4D26E50391E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D53643BD-5A68-4E13-A644-F0BBA7D2F2C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9CB06F7A-D154-4229-9E15-1F3A1970BF4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22896C89-F7E1-410F-BE09-60F894C9354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1456EDEC-A37A-4AED-A153-00059CFA012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15FFAF99-FC38-451E-AAE8-FA6821DDFE78}"/>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90A34360-5932-426F-9EEE-0D1B7E70E738}"/>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3DD5DA94-4224-4195-9D2C-BBABF2607A97}"/>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E57358D9-4AEC-4E4A-9DA8-68E745C0A58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9965AA9C-B7A3-40E6-AB3B-9CC495FAC35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4123DA1F-56A5-4515-B265-CC7086BFFE8F}"/>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3CFA6017-8F65-4065-96E6-C6252EC3ADCE}"/>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A0E6FE7E-3806-46DE-A5FC-5FECBD79736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5280D11D-8F87-4147-8AE9-29CF8D96E1E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6E58BCB9-9F4F-404C-B843-72BEE2840861}"/>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64B6CAC2-B710-4FEA-9AAC-EE147CDF3933}"/>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38D74D8D-66C7-4913-836F-E4F872535FE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238ED4FC-453D-48DD-9781-3DD3DA7C96E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A87628F2-8DB2-4F5A-86DA-1E40C109A11E}"/>
            </a:ext>
          </a:extLst>
        </xdr:cNvPr>
        <xdr:cNvCxnSpPr/>
      </xdr:nvCxnSpPr>
      <xdr:spPr>
        <a:xfrm flipV="1">
          <a:off x="4634865"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C210ED76-9442-4032-B256-8A5C04C8791F}"/>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66FC58C3-9C83-4647-ACD2-89D9EB516FAD}"/>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BCE9FB4A-FD36-4772-859D-CBEF298D191A}"/>
            </a:ext>
          </a:extLst>
        </xdr:cNvPr>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78" name="直線コネクタ 77">
          <a:extLst>
            <a:ext uri="{FF2B5EF4-FFF2-40B4-BE49-F238E27FC236}">
              <a16:creationId xmlns:a16="http://schemas.microsoft.com/office/drawing/2014/main" id="{0C173DFC-F613-406D-95BB-C1105AE07DB6}"/>
            </a:ext>
          </a:extLst>
        </xdr:cNvPr>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27643C7D-912C-4646-98AC-28980230DD60}"/>
            </a:ext>
          </a:extLst>
        </xdr:cNvPr>
        <xdr:cNvSpPr txBox="1"/>
      </xdr:nvSpPr>
      <xdr:spPr>
        <a:xfrm>
          <a:off x="4673600" y="1029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80" name="フローチャート: 判断 79">
          <a:extLst>
            <a:ext uri="{FF2B5EF4-FFF2-40B4-BE49-F238E27FC236}">
              <a16:creationId xmlns:a16="http://schemas.microsoft.com/office/drawing/2014/main" id="{B03C5199-C270-4DA8-A120-19C8E7F59C0E}"/>
            </a:ext>
          </a:extLst>
        </xdr:cNvPr>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81" name="フローチャート: 判断 80">
          <a:extLst>
            <a:ext uri="{FF2B5EF4-FFF2-40B4-BE49-F238E27FC236}">
              <a16:creationId xmlns:a16="http://schemas.microsoft.com/office/drawing/2014/main" id="{CF20BE09-24E1-4939-A849-CE3743D79FD6}"/>
            </a:ext>
          </a:extLst>
        </xdr:cNvPr>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82" name="フローチャート: 判断 81">
          <a:extLst>
            <a:ext uri="{FF2B5EF4-FFF2-40B4-BE49-F238E27FC236}">
              <a16:creationId xmlns:a16="http://schemas.microsoft.com/office/drawing/2014/main" id="{2A93D87B-EAD0-4667-BE53-B0D48529DAED}"/>
            </a:ext>
          </a:extLst>
        </xdr:cNvPr>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83" name="フローチャート: 判断 82">
          <a:extLst>
            <a:ext uri="{FF2B5EF4-FFF2-40B4-BE49-F238E27FC236}">
              <a16:creationId xmlns:a16="http://schemas.microsoft.com/office/drawing/2014/main" id="{21F22087-F43F-4FB9-98A9-D149904F58BD}"/>
            </a:ext>
          </a:extLst>
        </xdr:cNvPr>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60234</xdr:rowOff>
    </xdr:from>
    <xdr:to>
      <xdr:col>6</xdr:col>
      <xdr:colOff>38100</xdr:colOff>
      <xdr:row>61</xdr:row>
      <xdr:rowOff>161834</xdr:rowOff>
    </xdr:to>
    <xdr:sp macro="" textlink="">
      <xdr:nvSpPr>
        <xdr:cNvPr id="84" name="フローチャート: 判断 83">
          <a:extLst>
            <a:ext uri="{FF2B5EF4-FFF2-40B4-BE49-F238E27FC236}">
              <a16:creationId xmlns:a16="http://schemas.microsoft.com/office/drawing/2014/main" id="{76D7D66C-C5BF-4D99-9DC0-C14B07730954}"/>
            </a:ext>
          </a:extLst>
        </xdr:cNvPr>
        <xdr:cNvSpPr/>
      </xdr:nvSpPr>
      <xdr:spPr>
        <a:xfrm>
          <a:off x="1079500" y="1051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4908A7DD-09B4-403C-AE44-29CF22BA80A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BC6014A0-EB7C-48AB-A7FF-89D51046CD6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B1692470-28C1-4E3C-8103-9F04998B05D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34A78504-6B7D-4D13-9D4C-4CE562D4C0D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EF5DB097-AA27-4B8C-9A20-EECF58CFC80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39007</xdr:rowOff>
    </xdr:from>
    <xdr:to>
      <xdr:col>24</xdr:col>
      <xdr:colOff>114300</xdr:colOff>
      <xdr:row>63</xdr:row>
      <xdr:rowOff>140607</xdr:rowOff>
    </xdr:to>
    <xdr:sp macro="" textlink="">
      <xdr:nvSpPr>
        <xdr:cNvPr id="90" name="楕円 89">
          <a:extLst>
            <a:ext uri="{FF2B5EF4-FFF2-40B4-BE49-F238E27FC236}">
              <a16:creationId xmlns:a16="http://schemas.microsoft.com/office/drawing/2014/main" id="{7169D203-75BB-4328-B4B7-BEDBA6B052C4}"/>
            </a:ext>
          </a:extLst>
        </xdr:cNvPr>
        <xdr:cNvSpPr/>
      </xdr:nvSpPr>
      <xdr:spPr>
        <a:xfrm>
          <a:off x="4584700" y="1084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17434</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3A4742E-BE38-456C-BD8B-0DF008673225}"/>
            </a:ext>
          </a:extLst>
        </xdr:cNvPr>
        <xdr:cNvSpPr txBox="1"/>
      </xdr:nvSpPr>
      <xdr:spPr>
        <a:xfrm>
          <a:off x="4673600" y="1081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161472</xdr:rowOff>
    </xdr:from>
    <xdr:to>
      <xdr:col>20</xdr:col>
      <xdr:colOff>38100</xdr:colOff>
      <xdr:row>63</xdr:row>
      <xdr:rowOff>91622</xdr:rowOff>
    </xdr:to>
    <xdr:sp macro="" textlink="">
      <xdr:nvSpPr>
        <xdr:cNvPr id="92" name="楕円 91">
          <a:extLst>
            <a:ext uri="{FF2B5EF4-FFF2-40B4-BE49-F238E27FC236}">
              <a16:creationId xmlns:a16="http://schemas.microsoft.com/office/drawing/2014/main" id="{8E337EF3-F010-47F5-83B8-229C80606C86}"/>
            </a:ext>
          </a:extLst>
        </xdr:cNvPr>
        <xdr:cNvSpPr/>
      </xdr:nvSpPr>
      <xdr:spPr>
        <a:xfrm>
          <a:off x="3746500" y="107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40822</xdr:rowOff>
    </xdr:from>
    <xdr:to>
      <xdr:col>24</xdr:col>
      <xdr:colOff>63500</xdr:colOff>
      <xdr:row>63</xdr:row>
      <xdr:rowOff>89807</xdr:rowOff>
    </xdr:to>
    <xdr:cxnSp macro="">
      <xdr:nvCxnSpPr>
        <xdr:cNvPr id="93" name="直線コネクタ 92">
          <a:extLst>
            <a:ext uri="{FF2B5EF4-FFF2-40B4-BE49-F238E27FC236}">
              <a16:creationId xmlns:a16="http://schemas.microsoft.com/office/drawing/2014/main" id="{554076DE-0DAE-4D0C-9EB6-7E13BCF6D645}"/>
            </a:ext>
          </a:extLst>
        </xdr:cNvPr>
        <xdr:cNvCxnSpPr/>
      </xdr:nvCxnSpPr>
      <xdr:spPr>
        <a:xfrm>
          <a:off x="3797300" y="1084217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112485</xdr:rowOff>
    </xdr:from>
    <xdr:to>
      <xdr:col>15</xdr:col>
      <xdr:colOff>101600</xdr:colOff>
      <xdr:row>63</xdr:row>
      <xdr:rowOff>42635</xdr:rowOff>
    </xdr:to>
    <xdr:sp macro="" textlink="">
      <xdr:nvSpPr>
        <xdr:cNvPr id="94" name="楕円 93">
          <a:extLst>
            <a:ext uri="{FF2B5EF4-FFF2-40B4-BE49-F238E27FC236}">
              <a16:creationId xmlns:a16="http://schemas.microsoft.com/office/drawing/2014/main" id="{17C630FE-FFAB-4193-BDC8-D20A2352D510}"/>
            </a:ext>
          </a:extLst>
        </xdr:cNvPr>
        <xdr:cNvSpPr/>
      </xdr:nvSpPr>
      <xdr:spPr>
        <a:xfrm>
          <a:off x="2857500" y="107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163285</xdr:rowOff>
    </xdr:from>
    <xdr:to>
      <xdr:col>19</xdr:col>
      <xdr:colOff>177800</xdr:colOff>
      <xdr:row>63</xdr:row>
      <xdr:rowOff>40822</xdr:rowOff>
    </xdr:to>
    <xdr:cxnSp macro="">
      <xdr:nvCxnSpPr>
        <xdr:cNvPr id="95" name="直線コネクタ 94">
          <a:extLst>
            <a:ext uri="{FF2B5EF4-FFF2-40B4-BE49-F238E27FC236}">
              <a16:creationId xmlns:a16="http://schemas.microsoft.com/office/drawing/2014/main" id="{296F3D84-40E9-4428-BA4A-6C1522D64E44}"/>
            </a:ext>
          </a:extLst>
        </xdr:cNvPr>
        <xdr:cNvCxnSpPr/>
      </xdr:nvCxnSpPr>
      <xdr:spPr>
        <a:xfrm>
          <a:off x="2908300" y="107931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87993</xdr:rowOff>
    </xdr:from>
    <xdr:to>
      <xdr:col>10</xdr:col>
      <xdr:colOff>165100</xdr:colOff>
      <xdr:row>64</xdr:row>
      <xdr:rowOff>18143</xdr:rowOff>
    </xdr:to>
    <xdr:sp macro="" textlink="">
      <xdr:nvSpPr>
        <xdr:cNvPr id="96" name="楕円 95">
          <a:extLst>
            <a:ext uri="{FF2B5EF4-FFF2-40B4-BE49-F238E27FC236}">
              <a16:creationId xmlns:a16="http://schemas.microsoft.com/office/drawing/2014/main" id="{6BDC2829-BA56-476E-AC6D-5851A3F0C7E4}"/>
            </a:ext>
          </a:extLst>
        </xdr:cNvPr>
        <xdr:cNvSpPr/>
      </xdr:nvSpPr>
      <xdr:spPr>
        <a:xfrm>
          <a:off x="1968500" y="1088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163285</xdr:rowOff>
    </xdr:from>
    <xdr:to>
      <xdr:col>15</xdr:col>
      <xdr:colOff>50800</xdr:colOff>
      <xdr:row>63</xdr:row>
      <xdr:rowOff>138793</xdr:rowOff>
    </xdr:to>
    <xdr:cxnSp macro="">
      <xdr:nvCxnSpPr>
        <xdr:cNvPr id="97" name="直線コネクタ 96">
          <a:extLst>
            <a:ext uri="{FF2B5EF4-FFF2-40B4-BE49-F238E27FC236}">
              <a16:creationId xmlns:a16="http://schemas.microsoft.com/office/drawing/2014/main" id="{D2D5970C-36CE-4B20-8863-47B48F434B4C}"/>
            </a:ext>
          </a:extLst>
        </xdr:cNvPr>
        <xdr:cNvCxnSpPr/>
      </xdr:nvCxnSpPr>
      <xdr:spPr>
        <a:xfrm flipV="1">
          <a:off x="2019300" y="10793185"/>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39007</xdr:rowOff>
    </xdr:from>
    <xdr:to>
      <xdr:col>6</xdr:col>
      <xdr:colOff>38100</xdr:colOff>
      <xdr:row>63</xdr:row>
      <xdr:rowOff>140607</xdr:rowOff>
    </xdr:to>
    <xdr:sp macro="" textlink="">
      <xdr:nvSpPr>
        <xdr:cNvPr id="98" name="楕円 97">
          <a:extLst>
            <a:ext uri="{FF2B5EF4-FFF2-40B4-BE49-F238E27FC236}">
              <a16:creationId xmlns:a16="http://schemas.microsoft.com/office/drawing/2014/main" id="{B0E45E9F-3AEE-4C49-B872-F2A0E0FBFAD5}"/>
            </a:ext>
          </a:extLst>
        </xdr:cNvPr>
        <xdr:cNvSpPr/>
      </xdr:nvSpPr>
      <xdr:spPr>
        <a:xfrm>
          <a:off x="1079500" y="1084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89807</xdr:rowOff>
    </xdr:from>
    <xdr:to>
      <xdr:col>10</xdr:col>
      <xdr:colOff>114300</xdr:colOff>
      <xdr:row>63</xdr:row>
      <xdr:rowOff>138793</xdr:rowOff>
    </xdr:to>
    <xdr:cxnSp macro="">
      <xdr:nvCxnSpPr>
        <xdr:cNvPr id="99" name="直線コネクタ 98">
          <a:extLst>
            <a:ext uri="{FF2B5EF4-FFF2-40B4-BE49-F238E27FC236}">
              <a16:creationId xmlns:a16="http://schemas.microsoft.com/office/drawing/2014/main" id="{4CA4A652-5065-4117-8359-20B2D8EEFED4}"/>
            </a:ext>
          </a:extLst>
        </xdr:cNvPr>
        <xdr:cNvCxnSpPr/>
      </xdr:nvCxnSpPr>
      <xdr:spPr>
        <a:xfrm>
          <a:off x="1130300" y="108911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98351</xdr:rowOff>
    </xdr:from>
    <xdr:ext cx="405111" cy="259045"/>
    <xdr:sp macro="" textlink="">
      <xdr:nvSpPr>
        <xdr:cNvPr id="100" name="n_1aveValue【体育館・プール】&#10;有形固定資産減価償却率">
          <a:extLst>
            <a:ext uri="{FF2B5EF4-FFF2-40B4-BE49-F238E27FC236}">
              <a16:creationId xmlns:a16="http://schemas.microsoft.com/office/drawing/2014/main" id="{AAA0241B-B8DC-474F-815B-8643058A1E71}"/>
            </a:ext>
          </a:extLst>
        </xdr:cNvPr>
        <xdr:cNvSpPr txBox="1"/>
      </xdr:nvSpPr>
      <xdr:spPr>
        <a:xfrm>
          <a:off x="3582044" y="1021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101617</xdr:rowOff>
    </xdr:from>
    <xdr:ext cx="405111" cy="259045"/>
    <xdr:sp macro="" textlink="">
      <xdr:nvSpPr>
        <xdr:cNvPr id="101" name="n_2aveValue【体育館・プール】&#10;有形固定資産減価償却率">
          <a:extLst>
            <a:ext uri="{FF2B5EF4-FFF2-40B4-BE49-F238E27FC236}">
              <a16:creationId xmlns:a16="http://schemas.microsoft.com/office/drawing/2014/main" id="{48F2A142-7C00-4F38-A8B6-334D18E2B162}"/>
            </a:ext>
          </a:extLst>
        </xdr:cNvPr>
        <xdr:cNvSpPr txBox="1"/>
      </xdr:nvSpPr>
      <xdr:spPr>
        <a:xfrm>
          <a:off x="2705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102" name="n_3aveValue【体育館・プール】&#10;有形固定資産減価償却率">
          <a:extLst>
            <a:ext uri="{FF2B5EF4-FFF2-40B4-BE49-F238E27FC236}">
              <a16:creationId xmlns:a16="http://schemas.microsoft.com/office/drawing/2014/main" id="{5B1DEEB9-C61A-4542-A252-DBBAC7A15E94}"/>
            </a:ext>
          </a:extLst>
        </xdr:cNvPr>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6911</xdr:rowOff>
    </xdr:from>
    <xdr:ext cx="405111" cy="259045"/>
    <xdr:sp macro="" textlink="">
      <xdr:nvSpPr>
        <xdr:cNvPr id="103" name="n_4aveValue【体育館・プール】&#10;有形固定資産減価償却率">
          <a:extLst>
            <a:ext uri="{FF2B5EF4-FFF2-40B4-BE49-F238E27FC236}">
              <a16:creationId xmlns:a16="http://schemas.microsoft.com/office/drawing/2014/main" id="{BEF85E31-5725-48C2-9D51-7182A57171E7}"/>
            </a:ext>
          </a:extLst>
        </xdr:cNvPr>
        <xdr:cNvSpPr txBox="1"/>
      </xdr:nvSpPr>
      <xdr:spPr>
        <a:xfrm>
          <a:off x="927744" y="1029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82749</xdr:rowOff>
    </xdr:from>
    <xdr:ext cx="405111" cy="259045"/>
    <xdr:sp macro="" textlink="">
      <xdr:nvSpPr>
        <xdr:cNvPr id="104" name="n_1mainValue【体育館・プール】&#10;有形固定資産減価償却率">
          <a:extLst>
            <a:ext uri="{FF2B5EF4-FFF2-40B4-BE49-F238E27FC236}">
              <a16:creationId xmlns:a16="http://schemas.microsoft.com/office/drawing/2014/main" id="{BB8AB1B1-6927-4995-B90B-62525FFB8746}"/>
            </a:ext>
          </a:extLst>
        </xdr:cNvPr>
        <xdr:cNvSpPr txBox="1"/>
      </xdr:nvSpPr>
      <xdr:spPr>
        <a:xfrm>
          <a:off x="3582044" y="1088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33762</xdr:rowOff>
    </xdr:from>
    <xdr:ext cx="405111" cy="259045"/>
    <xdr:sp macro="" textlink="">
      <xdr:nvSpPr>
        <xdr:cNvPr id="105" name="n_2mainValue【体育館・プール】&#10;有形固定資産減価償却率">
          <a:extLst>
            <a:ext uri="{FF2B5EF4-FFF2-40B4-BE49-F238E27FC236}">
              <a16:creationId xmlns:a16="http://schemas.microsoft.com/office/drawing/2014/main" id="{55548E84-B65E-4621-84DB-FC7782387319}"/>
            </a:ext>
          </a:extLst>
        </xdr:cNvPr>
        <xdr:cNvSpPr txBox="1"/>
      </xdr:nvSpPr>
      <xdr:spPr>
        <a:xfrm>
          <a:off x="2705744" y="1083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9270</xdr:rowOff>
    </xdr:from>
    <xdr:ext cx="405111" cy="259045"/>
    <xdr:sp macro="" textlink="">
      <xdr:nvSpPr>
        <xdr:cNvPr id="106" name="n_3mainValue【体育館・プール】&#10;有形固定資産減価償却率">
          <a:extLst>
            <a:ext uri="{FF2B5EF4-FFF2-40B4-BE49-F238E27FC236}">
              <a16:creationId xmlns:a16="http://schemas.microsoft.com/office/drawing/2014/main" id="{21321BCC-4C1D-43A4-9714-FCE8D1B60287}"/>
            </a:ext>
          </a:extLst>
        </xdr:cNvPr>
        <xdr:cNvSpPr txBox="1"/>
      </xdr:nvSpPr>
      <xdr:spPr>
        <a:xfrm>
          <a:off x="1816744" y="1098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131734</xdr:rowOff>
    </xdr:from>
    <xdr:ext cx="405111" cy="259045"/>
    <xdr:sp macro="" textlink="">
      <xdr:nvSpPr>
        <xdr:cNvPr id="107" name="n_4mainValue【体育館・プール】&#10;有形固定資産減価償却率">
          <a:extLst>
            <a:ext uri="{FF2B5EF4-FFF2-40B4-BE49-F238E27FC236}">
              <a16:creationId xmlns:a16="http://schemas.microsoft.com/office/drawing/2014/main" id="{5DB6FE60-E8C4-494E-ABC3-532F442BCF66}"/>
            </a:ext>
          </a:extLst>
        </xdr:cNvPr>
        <xdr:cNvSpPr txBox="1"/>
      </xdr:nvSpPr>
      <xdr:spPr>
        <a:xfrm>
          <a:off x="927744" y="1093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8EDF13D7-9A29-4400-A417-811A8C39109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4B19F3F6-96E8-4F89-871F-73AC12553A9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EEBE3C9F-56AA-4A36-BBB3-1E0AD0ECA40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6FF22CB1-4061-4021-8C57-B2EF6D55EDE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981B3B3F-CA7E-4552-9B6E-82AA3C70C4D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FE821257-EBEF-4C4D-BFBA-FCBE86752D0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E0855D1E-F933-473C-85B9-81DD126CC03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AB8C38C1-DF96-4183-93C7-A9CCDF5433C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3FB613AF-4F4B-437F-ABE8-46222AF26D5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283DB381-764C-4DC0-A3FF-8F9286142CB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8" name="直線コネクタ 117">
          <a:extLst>
            <a:ext uri="{FF2B5EF4-FFF2-40B4-BE49-F238E27FC236}">
              <a16:creationId xmlns:a16="http://schemas.microsoft.com/office/drawing/2014/main" id="{DD89D6A8-EEFA-4A9C-98EC-9510A99F973A}"/>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9" name="テキスト ボックス 118">
          <a:extLst>
            <a:ext uri="{FF2B5EF4-FFF2-40B4-BE49-F238E27FC236}">
              <a16:creationId xmlns:a16="http://schemas.microsoft.com/office/drawing/2014/main" id="{29BDC5C7-3D61-44C5-A575-B649CF5F5393}"/>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0" name="直線コネクタ 119">
          <a:extLst>
            <a:ext uri="{FF2B5EF4-FFF2-40B4-BE49-F238E27FC236}">
              <a16:creationId xmlns:a16="http://schemas.microsoft.com/office/drawing/2014/main" id="{27C88782-29F5-44FB-B60E-4CCBD253F27D}"/>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1" name="テキスト ボックス 120">
          <a:extLst>
            <a:ext uri="{FF2B5EF4-FFF2-40B4-BE49-F238E27FC236}">
              <a16:creationId xmlns:a16="http://schemas.microsoft.com/office/drawing/2014/main" id="{5CAE0309-15F3-48DA-B670-B4632AAC59E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2" name="直線コネクタ 121">
          <a:extLst>
            <a:ext uri="{FF2B5EF4-FFF2-40B4-BE49-F238E27FC236}">
              <a16:creationId xmlns:a16="http://schemas.microsoft.com/office/drawing/2014/main" id="{AB07B1CF-D909-46CD-B550-B77B547876C4}"/>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3" name="テキスト ボックス 122">
          <a:extLst>
            <a:ext uri="{FF2B5EF4-FFF2-40B4-BE49-F238E27FC236}">
              <a16:creationId xmlns:a16="http://schemas.microsoft.com/office/drawing/2014/main" id="{155164FA-2591-40A9-89D0-07AFDF900F3D}"/>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4" name="直線コネクタ 123">
          <a:extLst>
            <a:ext uri="{FF2B5EF4-FFF2-40B4-BE49-F238E27FC236}">
              <a16:creationId xmlns:a16="http://schemas.microsoft.com/office/drawing/2014/main" id="{26F63D4B-9862-4BBD-A774-4A1F6F51E66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5" name="テキスト ボックス 124">
          <a:extLst>
            <a:ext uri="{FF2B5EF4-FFF2-40B4-BE49-F238E27FC236}">
              <a16:creationId xmlns:a16="http://schemas.microsoft.com/office/drawing/2014/main" id="{0A45CC30-C267-4392-967F-A10C688F1C26}"/>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6" name="【体育館・プール】&#10;一人当たり面積グラフ枠">
          <a:extLst>
            <a:ext uri="{FF2B5EF4-FFF2-40B4-BE49-F238E27FC236}">
              <a16:creationId xmlns:a16="http://schemas.microsoft.com/office/drawing/2014/main" id="{FC66606B-F9A4-4F75-8320-3C2FB6FE3AD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72581</xdr:rowOff>
    </xdr:from>
    <xdr:to>
      <xdr:col>54</xdr:col>
      <xdr:colOff>189865</xdr:colOff>
      <xdr:row>63</xdr:row>
      <xdr:rowOff>20003</xdr:rowOff>
    </xdr:to>
    <xdr:cxnSp macro="">
      <xdr:nvCxnSpPr>
        <xdr:cNvPr id="127" name="直線コネクタ 126">
          <a:extLst>
            <a:ext uri="{FF2B5EF4-FFF2-40B4-BE49-F238E27FC236}">
              <a16:creationId xmlns:a16="http://schemas.microsoft.com/office/drawing/2014/main" id="{4EDA1BF9-6939-4C5E-965E-DDC704392F9B}"/>
            </a:ext>
          </a:extLst>
        </xdr:cNvPr>
        <xdr:cNvCxnSpPr/>
      </xdr:nvCxnSpPr>
      <xdr:spPr>
        <a:xfrm flipV="1">
          <a:off x="10476865" y="9673781"/>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23830</xdr:rowOff>
    </xdr:from>
    <xdr:ext cx="469744" cy="259045"/>
    <xdr:sp macro="" textlink="">
      <xdr:nvSpPr>
        <xdr:cNvPr id="128" name="【体育館・プール】&#10;一人当たり面積最小値テキスト">
          <a:extLst>
            <a:ext uri="{FF2B5EF4-FFF2-40B4-BE49-F238E27FC236}">
              <a16:creationId xmlns:a16="http://schemas.microsoft.com/office/drawing/2014/main" id="{1ADDE054-D00C-4F4E-A4B7-81DCA0A50389}"/>
            </a:ext>
          </a:extLst>
        </xdr:cNvPr>
        <xdr:cNvSpPr txBox="1"/>
      </xdr:nvSpPr>
      <xdr:spPr>
        <a:xfrm>
          <a:off x="10515600" y="1082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20003</xdr:rowOff>
    </xdr:from>
    <xdr:to>
      <xdr:col>55</xdr:col>
      <xdr:colOff>88900</xdr:colOff>
      <xdr:row>63</xdr:row>
      <xdr:rowOff>20003</xdr:rowOff>
    </xdr:to>
    <xdr:cxnSp macro="">
      <xdr:nvCxnSpPr>
        <xdr:cNvPr id="129" name="直線コネクタ 128">
          <a:extLst>
            <a:ext uri="{FF2B5EF4-FFF2-40B4-BE49-F238E27FC236}">
              <a16:creationId xmlns:a16="http://schemas.microsoft.com/office/drawing/2014/main" id="{F2573CEC-C165-4CC9-B5E3-3E6ABA4704C0}"/>
            </a:ext>
          </a:extLst>
        </xdr:cNvPr>
        <xdr:cNvCxnSpPr/>
      </xdr:nvCxnSpPr>
      <xdr:spPr>
        <a:xfrm>
          <a:off x="10388600" y="1082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19258</xdr:rowOff>
    </xdr:from>
    <xdr:ext cx="469744" cy="259045"/>
    <xdr:sp macro="" textlink="">
      <xdr:nvSpPr>
        <xdr:cNvPr id="130" name="【体育館・プール】&#10;一人当たり面積最大値テキスト">
          <a:extLst>
            <a:ext uri="{FF2B5EF4-FFF2-40B4-BE49-F238E27FC236}">
              <a16:creationId xmlns:a16="http://schemas.microsoft.com/office/drawing/2014/main" id="{F19CF3B0-97BD-4A94-8421-7363A33999CF}"/>
            </a:ext>
          </a:extLst>
        </xdr:cNvPr>
        <xdr:cNvSpPr txBox="1"/>
      </xdr:nvSpPr>
      <xdr:spPr>
        <a:xfrm>
          <a:off x="10515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72581</xdr:rowOff>
    </xdr:from>
    <xdr:to>
      <xdr:col>55</xdr:col>
      <xdr:colOff>88900</xdr:colOff>
      <xdr:row>56</xdr:row>
      <xdr:rowOff>72581</xdr:rowOff>
    </xdr:to>
    <xdr:cxnSp macro="">
      <xdr:nvCxnSpPr>
        <xdr:cNvPr id="131" name="直線コネクタ 130">
          <a:extLst>
            <a:ext uri="{FF2B5EF4-FFF2-40B4-BE49-F238E27FC236}">
              <a16:creationId xmlns:a16="http://schemas.microsoft.com/office/drawing/2014/main" id="{0DE25B6E-3ECE-4C68-9E61-4F688CB885FE}"/>
            </a:ext>
          </a:extLst>
        </xdr:cNvPr>
        <xdr:cNvCxnSpPr/>
      </xdr:nvCxnSpPr>
      <xdr:spPr>
        <a:xfrm>
          <a:off x="10388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120667</xdr:rowOff>
    </xdr:from>
    <xdr:ext cx="469744" cy="259045"/>
    <xdr:sp macro="" textlink="">
      <xdr:nvSpPr>
        <xdr:cNvPr id="132" name="【体育館・プール】&#10;一人当たり面積平均値テキスト">
          <a:extLst>
            <a:ext uri="{FF2B5EF4-FFF2-40B4-BE49-F238E27FC236}">
              <a16:creationId xmlns:a16="http://schemas.microsoft.com/office/drawing/2014/main" id="{6E872ACE-703D-4F52-8623-D093C0C34D5A}"/>
            </a:ext>
          </a:extLst>
        </xdr:cNvPr>
        <xdr:cNvSpPr txBox="1"/>
      </xdr:nvSpPr>
      <xdr:spPr>
        <a:xfrm>
          <a:off x="10515600" y="10236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97790</xdr:rowOff>
    </xdr:from>
    <xdr:to>
      <xdr:col>55</xdr:col>
      <xdr:colOff>50800</xdr:colOff>
      <xdr:row>61</xdr:row>
      <xdr:rowOff>27940</xdr:rowOff>
    </xdr:to>
    <xdr:sp macro="" textlink="">
      <xdr:nvSpPr>
        <xdr:cNvPr id="133" name="フローチャート: 判断 132">
          <a:extLst>
            <a:ext uri="{FF2B5EF4-FFF2-40B4-BE49-F238E27FC236}">
              <a16:creationId xmlns:a16="http://schemas.microsoft.com/office/drawing/2014/main" id="{5FDFA7C7-300B-480D-95FE-180AF1DABE96}"/>
            </a:ext>
          </a:extLst>
        </xdr:cNvPr>
        <xdr:cNvSpPr/>
      </xdr:nvSpPr>
      <xdr:spPr>
        <a:xfrm>
          <a:off x="10426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86931</xdr:rowOff>
    </xdr:from>
    <xdr:to>
      <xdr:col>50</xdr:col>
      <xdr:colOff>165100</xdr:colOff>
      <xdr:row>61</xdr:row>
      <xdr:rowOff>17081</xdr:rowOff>
    </xdr:to>
    <xdr:sp macro="" textlink="">
      <xdr:nvSpPr>
        <xdr:cNvPr id="134" name="フローチャート: 判断 133">
          <a:extLst>
            <a:ext uri="{FF2B5EF4-FFF2-40B4-BE49-F238E27FC236}">
              <a16:creationId xmlns:a16="http://schemas.microsoft.com/office/drawing/2014/main" id="{9D0CC18F-53CB-4317-B6E2-CA2EF6A5323D}"/>
            </a:ext>
          </a:extLst>
        </xdr:cNvPr>
        <xdr:cNvSpPr/>
      </xdr:nvSpPr>
      <xdr:spPr>
        <a:xfrm>
          <a:off x="9588500" y="1037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121793</xdr:rowOff>
    </xdr:from>
    <xdr:to>
      <xdr:col>46</xdr:col>
      <xdr:colOff>38100</xdr:colOff>
      <xdr:row>61</xdr:row>
      <xdr:rowOff>51943</xdr:rowOff>
    </xdr:to>
    <xdr:sp macro="" textlink="">
      <xdr:nvSpPr>
        <xdr:cNvPr id="135" name="フローチャート: 判断 134">
          <a:extLst>
            <a:ext uri="{FF2B5EF4-FFF2-40B4-BE49-F238E27FC236}">
              <a16:creationId xmlns:a16="http://schemas.microsoft.com/office/drawing/2014/main" id="{3E1A2E5B-7801-45A4-9ACE-D7A6CEBA702F}"/>
            </a:ext>
          </a:extLst>
        </xdr:cNvPr>
        <xdr:cNvSpPr/>
      </xdr:nvSpPr>
      <xdr:spPr>
        <a:xfrm>
          <a:off x="86995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153797</xdr:rowOff>
    </xdr:from>
    <xdr:to>
      <xdr:col>41</xdr:col>
      <xdr:colOff>101600</xdr:colOff>
      <xdr:row>61</xdr:row>
      <xdr:rowOff>83947</xdr:rowOff>
    </xdr:to>
    <xdr:sp macro="" textlink="">
      <xdr:nvSpPr>
        <xdr:cNvPr id="136" name="フローチャート: 判断 135">
          <a:extLst>
            <a:ext uri="{FF2B5EF4-FFF2-40B4-BE49-F238E27FC236}">
              <a16:creationId xmlns:a16="http://schemas.microsoft.com/office/drawing/2014/main" id="{FAD29A1D-D2FB-442C-932F-70B5498254CC}"/>
            </a:ext>
          </a:extLst>
        </xdr:cNvPr>
        <xdr:cNvSpPr/>
      </xdr:nvSpPr>
      <xdr:spPr>
        <a:xfrm>
          <a:off x="7810500" y="10440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147510</xdr:rowOff>
    </xdr:from>
    <xdr:to>
      <xdr:col>36</xdr:col>
      <xdr:colOff>165100</xdr:colOff>
      <xdr:row>61</xdr:row>
      <xdr:rowOff>77660</xdr:rowOff>
    </xdr:to>
    <xdr:sp macro="" textlink="">
      <xdr:nvSpPr>
        <xdr:cNvPr id="137" name="フローチャート: 判断 136">
          <a:extLst>
            <a:ext uri="{FF2B5EF4-FFF2-40B4-BE49-F238E27FC236}">
              <a16:creationId xmlns:a16="http://schemas.microsoft.com/office/drawing/2014/main" id="{0428AC51-4239-4C82-92D9-6049D518FAFF}"/>
            </a:ext>
          </a:extLst>
        </xdr:cNvPr>
        <xdr:cNvSpPr/>
      </xdr:nvSpPr>
      <xdr:spPr>
        <a:xfrm>
          <a:off x="6921500" y="10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B3568481-C91E-415D-9BB0-4E5EA9F752F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85015197-A011-4E68-A0C2-578A08FDD93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2A6C51F2-78CB-49BA-AE85-430005D3DA4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C7F3FB13-F9A6-4A61-A451-AA38C6F97F8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6571706E-2069-4DC4-927C-8339D99C5A4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162941</xdr:rowOff>
    </xdr:from>
    <xdr:to>
      <xdr:col>55</xdr:col>
      <xdr:colOff>50800</xdr:colOff>
      <xdr:row>62</xdr:row>
      <xdr:rowOff>93091</xdr:rowOff>
    </xdr:to>
    <xdr:sp macro="" textlink="">
      <xdr:nvSpPr>
        <xdr:cNvPr id="143" name="楕円 142">
          <a:extLst>
            <a:ext uri="{FF2B5EF4-FFF2-40B4-BE49-F238E27FC236}">
              <a16:creationId xmlns:a16="http://schemas.microsoft.com/office/drawing/2014/main" id="{CEB1D699-75CC-418C-925C-22CE84D8FF52}"/>
            </a:ext>
          </a:extLst>
        </xdr:cNvPr>
        <xdr:cNvSpPr/>
      </xdr:nvSpPr>
      <xdr:spPr>
        <a:xfrm>
          <a:off x="10426700" y="1062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141368</xdr:rowOff>
    </xdr:from>
    <xdr:ext cx="469744" cy="259045"/>
    <xdr:sp macro="" textlink="">
      <xdr:nvSpPr>
        <xdr:cNvPr id="144" name="【体育館・プール】&#10;一人当たり面積該当値テキスト">
          <a:extLst>
            <a:ext uri="{FF2B5EF4-FFF2-40B4-BE49-F238E27FC236}">
              <a16:creationId xmlns:a16="http://schemas.microsoft.com/office/drawing/2014/main" id="{BF970188-8C17-408E-AF73-80BB52842319}"/>
            </a:ext>
          </a:extLst>
        </xdr:cNvPr>
        <xdr:cNvSpPr txBox="1"/>
      </xdr:nvSpPr>
      <xdr:spPr>
        <a:xfrm>
          <a:off x="10515600" y="10599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164084</xdr:rowOff>
    </xdr:from>
    <xdr:to>
      <xdr:col>50</xdr:col>
      <xdr:colOff>165100</xdr:colOff>
      <xdr:row>62</xdr:row>
      <xdr:rowOff>94234</xdr:rowOff>
    </xdr:to>
    <xdr:sp macro="" textlink="">
      <xdr:nvSpPr>
        <xdr:cNvPr id="145" name="楕円 144">
          <a:extLst>
            <a:ext uri="{FF2B5EF4-FFF2-40B4-BE49-F238E27FC236}">
              <a16:creationId xmlns:a16="http://schemas.microsoft.com/office/drawing/2014/main" id="{36E4F075-99A5-4570-A8B4-BCFA938B720F}"/>
            </a:ext>
          </a:extLst>
        </xdr:cNvPr>
        <xdr:cNvSpPr/>
      </xdr:nvSpPr>
      <xdr:spPr>
        <a:xfrm>
          <a:off x="9588500" y="1062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42291</xdr:rowOff>
    </xdr:from>
    <xdr:to>
      <xdr:col>55</xdr:col>
      <xdr:colOff>0</xdr:colOff>
      <xdr:row>62</xdr:row>
      <xdr:rowOff>43434</xdr:rowOff>
    </xdr:to>
    <xdr:cxnSp macro="">
      <xdr:nvCxnSpPr>
        <xdr:cNvPr id="146" name="直線コネクタ 145">
          <a:extLst>
            <a:ext uri="{FF2B5EF4-FFF2-40B4-BE49-F238E27FC236}">
              <a16:creationId xmlns:a16="http://schemas.microsoft.com/office/drawing/2014/main" id="{826B7256-1072-4E18-A594-9830681EBF1A}"/>
            </a:ext>
          </a:extLst>
        </xdr:cNvPr>
        <xdr:cNvCxnSpPr/>
      </xdr:nvCxnSpPr>
      <xdr:spPr>
        <a:xfrm flipV="1">
          <a:off x="9639300" y="10672191"/>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166942</xdr:rowOff>
    </xdr:from>
    <xdr:to>
      <xdr:col>46</xdr:col>
      <xdr:colOff>38100</xdr:colOff>
      <xdr:row>62</xdr:row>
      <xdr:rowOff>97092</xdr:rowOff>
    </xdr:to>
    <xdr:sp macro="" textlink="">
      <xdr:nvSpPr>
        <xdr:cNvPr id="147" name="楕円 146">
          <a:extLst>
            <a:ext uri="{FF2B5EF4-FFF2-40B4-BE49-F238E27FC236}">
              <a16:creationId xmlns:a16="http://schemas.microsoft.com/office/drawing/2014/main" id="{F798CFDE-3C65-4E9C-9002-66297C5033FB}"/>
            </a:ext>
          </a:extLst>
        </xdr:cNvPr>
        <xdr:cNvSpPr/>
      </xdr:nvSpPr>
      <xdr:spPr>
        <a:xfrm>
          <a:off x="8699500" y="1062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43434</xdr:rowOff>
    </xdr:from>
    <xdr:to>
      <xdr:col>50</xdr:col>
      <xdr:colOff>114300</xdr:colOff>
      <xdr:row>62</xdr:row>
      <xdr:rowOff>46292</xdr:rowOff>
    </xdr:to>
    <xdr:cxnSp macro="">
      <xdr:nvCxnSpPr>
        <xdr:cNvPr id="148" name="直線コネクタ 147">
          <a:extLst>
            <a:ext uri="{FF2B5EF4-FFF2-40B4-BE49-F238E27FC236}">
              <a16:creationId xmlns:a16="http://schemas.microsoft.com/office/drawing/2014/main" id="{752EBAB1-4AED-472D-A047-725323E0AA71}"/>
            </a:ext>
          </a:extLst>
        </xdr:cNvPr>
        <xdr:cNvCxnSpPr/>
      </xdr:nvCxnSpPr>
      <xdr:spPr>
        <a:xfrm flipV="1">
          <a:off x="8750300" y="10673334"/>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133223</xdr:rowOff>
    </xdr:from>
    <xdr:to>
      <xdr:col>41</xdr:col>
      <xdr:colOff>101600</xdr:colOff>
      <xdr:row>63</xdr:row>
      <xdr:rowOff>63373</xdr:rowOff>
    </xdr:to>
    <xdr:sp macro="" textlink="">
      <xdr:nvSpPr>
        <xdr:cNvPr id="149" name="楕円 148">
          <a:extLst>
            <a:ext uri="{FF2B5EF4-FFF2-40B4-BE49-F238E27FC236}">
              <a16:creationId xmlns:a16="http://schemas.microsoft.com/office/drawing/2014/main" id="{8B446401-0B43-4D3A-A011-A79A7AB6286D}"/>
            </a:ext>
          </a:extLst>
        </xdr:cNvPr>
        <xdr:cNvSpPr/>
      </xdr:nvSpPr>
      <xdr:spPr>
        <a:xfrm>
          <a:off x="7810500" y="107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46292</xdr:rowOff>
    </xdr:from>
    <xdr:to>
      <xdr:col>45</xdr:col>
      <xdr:colOff>177800</xdr:colOff>
      <xdr:row>63</xdr:row>
      <xdr:rowOff>12573</xdr:rowOff>
    </xdr:to>
    <xdr:cxnSp macro="">
      <xdr:nvCxnSpPr>
        <xdr:cNvPr id="150" name="直線コネクタ 149">
          <a:extLst>
            <a:ext uri="{FF2B5EF4-FFF2-40B4-BE49-F238E27FC236}">
              <a16:creationId xmlns:a16="http://schemas.microsoft.com/office/drawing/2014/main" id="{5F37E6B7-F01F-4C3E-AD92-9834F30D422C}"/>
            </a:ext>
          </a:extLst>
        </xdr:cNvPr>
        <xdr:cNvCxnSpPr/>
      </xdr:nvCxnSpPr>
      <xdr:spPr>
        <a:xfrm flipV="1">
          <a:off x="7861300" y="10676192"/>
          <a:ext cx="889000" cy="13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133794</xdr:rowOff>
    </xdr:from>
    <xdr:to>
      <xdr:col>36</xdr:col>
      <xdr:colOff>165100</xdr:colOff>
      <xdr:row>63</xdr:row>
      <xdr:rowOff>63944</xdr:rowOff>
    </xdr:to>
    <xdr:sp macro="" textlink="">
      <xdr:nvSpPr>
        <xdr:cNvPr id="151" name="楕円 150">
          <a:extLst>
            <a:ext uri="{FF2B5EF4-FFF2-40B4-BE49-F238E27FC236}">
              <a16:creationId xmlns:a16="http://schemas.microsoft.com/office/drawing/2014/main" id="{52618EDB-C732-4399-A4FC-4FEA9FF6475D}"/>
            </a:ext>
          </a:extLst>
        </xdr:cNvPr>
        <xdr:cNvSpPr/>
      </xdr:nvSpPr>
      <xdr:spPr>
        <a:xfrm>
          <a:off x="6921500" y="1076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12573</xdr:rowOff>
    </xdr:from>
    <xdr:to>
      <xdr:col>41</xdr:col>
      <xdr:colOff>50800</xdr:colOff>
      <xdr:row>63</xdr:row>
      <xdr:rowOff>13144</xdr:rowOff>
    </xdr:to>
    <xdr:cxnSp macro="">
      <xdr:nvCxnSpPr>
        <xdr:cNvPr id="152" name="直線コネクタ 151">
          <a:extLst>
            <a:ext uri="{FF2B5EF4-FFF2-40B4-BE49-F238E27FC236}">
              <a16:creationId xmlns:a16="http://schemas.microsoft.com/office/drawing/2014/main" id="{680BE836-95EC-4B12-9557-A6D9483E8118}"/>
            </a:ext>
          </a:extLst>
        </xdr:cNvPr>
        <xdr:cNvCxnSpPr/>
      </xdr:nvCxnSpPr>
      <xdr:spPr>
        <a:xfrm flipV="1">
          <a:off x="6972300" y="10813923"/>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33608</xdr:rowOff>
    </xdr:from>
    <xdr:ext cx="469744" cy="259045"/>
    <xdr:sp macro="" textlink="">
      <xdr:nvSpPr>
        <xdr:cNvPr id="153" name="n_1aveValue【体育館・プール】&#10;一人当たり面積">
          <a:extLst>
            <a:ext uri="{FF2B5EF4-FFF2-40B4-BE49-F238E27FC236}">
              <a16:creationId xmlns:a16="http://schemas.microsoft.com/office/drawing/2014/main" id="{C4B0477C-76F0-4909-BEB6-9ED0BCAF0374}"/>
            </a:ext>
          </a:extLst>
        </xdr:cNvPr>
        <xdr:cNvSpPr txBox="1"/>
      </xdr:nvSpPr>
      <xdr:spPr>
        <a:xfrm>
          <a:off x="9391727" y="10149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68470</xdr:rowOff>
    </xdr:from>
    <xdr:ext cx="469744" cy="259045"/>
    <xdr:sp macro="" textlink="">
      <xdr:nvSpPr>
        <xdr:cNvPr id="154" name="n_2aveValue【体育館・プール】&#10;一人当たり面積">
          <a:extLst>
            <a:ext uri="{FF2B5EF4-FFF2-40B4-BE49-F238E27FC236}">
              <a16:creationId xmlns:a16="http://schemas.microsoft.com/office/drawing/2014/main" id="{7BFBB7E5-BBE4-4748-B23A-8F303EB8FD7F}"/>
            </a:ext>
          </a:extLst>
        </xdr:cNvPr>
        <xdr:cNvSpPr txBox="1"/>
      </xdr:nvSpPr>
      <xdr:spPr>
        <a:xfrm>
          <a:off x="8515427" y="1018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100474</xdr:rowOff>
    </xdr:from>
    <xdr:ext cx="469744" cy="259045"/>
    <xdr:sp macro="" textlink="">
      <xdr:nvSpPr>
        <xdr:cNvPr id="155" name="n_3aveValue【体育館・プール】&#10;一人当たり面積">
          <a:extLst>
            <a:ext uri="{FF2B5EF4-FFF2-40B4-BE49-F238E27FC236}">
              <a16:creationId xmlns:a16="http://schemas.microsoft.com/office/drawing/2014/main" id="{5FE52F85-C8AA-4D38-9584-AC18AB973D71}"/>
            </a:ext>
          </a:extLst>
        </xdr:cNvPr>
        <xdr:cNvSpPr txBox="1"/>
      </xdr:nvSpPr>
      <xdr:spPr>
        <a:xfrm>
          <a:off x="7626427" y="1021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94187</xdr:rowOff>
    </xdr:from>
    <xdr:ext cx="469744" cy="259045"/>
    <xdr:sp macro="" textlink="">
      <xdr:nvSpPr>
        <xdr:cNvPr id="156" name="n_4aveValue【体育館・プール】&#10;一人当たり面積">
          <a:extLst>
            <a:ext uri="{FF2B5EF4-FFF2-40B4-BE49-F238E27FC236}">
              <a16:creationId xmlns:a16="http://schemas.microsoft.com/office/drawing/2014/main" id="{7DADEB48-2213-4DC1-876A-1B0EADAC5070}"/>
            </a:ext>
          </a:extLst>
        </xdr:cNvPr>
        <xdr:cNvSpPr txBox="1"/>
      </xdr:nvSpPr>
      <xdr:spPr>
        <a:xfrm>
          <a:off x="6737427" y="1020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85361</xdr:rowOff>
    </xdr:from>
    <xdr:ext cx="469744" cy="259045"/>
    <xdr:sp macro="" textlink="">
      <xdr:nvSpPr>
        <xdr:cNvPr id="157" name="n_1mainValue【体育館・プール】&#10;一人当たり面積">
          <a:extLst>
            <a:ext uri="{FF2B5EF4-FFF2-40B4-BE49-F238E27FC236}">
              <a16:creationId xmlns:a16="http://schemas.microsoft.com/office/drawing/2014/main" id="{1C9ECEDD-836B-4C60-A81F-1A43C0190BBF}"/>
            </a:ext>
          </a:extLst>
        </xdr:cNvPr>
        <xdr:cNvSpPr txBox="1"/>
      </xdr:nvSpPr>
      <xdr:spPr>
        <a:xfrm>
          <a:off x="9391727" y="1071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88219</xdr:rowOff>
    </xdr:from>
    <xdr:ext cx="469744" cy="259045"/>
    <xdr:sp macro="" textlink="">
      <xdr:nvSpPr>
        <xdr:cNvPr id="158" name="n_2mainValue【体育館・プール】&#10;一人当たり面積">
          <a:extLst>
            <a:ext uri="{FF2B5EF4-FFF2-40B4-BE49-F238E27FC236}">
              <a16:creationId xmlns:a16="http://schemas.microsoft.com/office/drawing/2014/main" id="{714A4A8D-E2C3-4277-A397-C542CB8A3CBB}"/>
            </a:ext>
          </a:extLst>
        </xdr:cNvPr>
        <xdr:cNvSpPr txBox="1"/>
      </xdr:nvSpPr>
      <xdr:spPr>
        <a:xfrm>
          <a:off x="8515427" y="10718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54500</xdr:rowOff>
    </xdr:from>
    <xdr:ext cx="469744" cy="259045"/>
    <xdr:sp macro="" textlink="">
      <xdr:nvSpPr>
        <xdr:cNvPr id="159" name="n_3mainValue【体育館・プール】&#10;一人当たり面積">
          <a:extLst>
            <a:ext uri="{FF2B5EF4-FFF2-40B4-BE49-F238E27FC236}">
              <a16:creationId xmlns:a16="http://schemas.microsoft.com/office/drawing/2014/main" id="{508F2BC6-0AF5-4E53-B926-81BCF536656F}"/>
            </a:ext>
          </a:extLst>
        </xdr:cNvPr>
        <xdr:cNvSpPr txBox="1"/>
      </xdr:nvSpPr>
      <xdr:spPr>
        <a:xfrm>
          <a:off x="7626427" y="1085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55071</xdr:rowOff>
    </xdr:from>
    <xdr:ext cx="469744" cy="259045"/>
    <xdr:sp macro="" textlink="">
      <xdr:nvSpPr>
        <xdr:cNvPr id="160" name="n_4mainValue【体育館・プール】&#10;一人当たり面積">
          <a:extLst>
            <a:ext uri="{FF2B5EF4-FFF2-40B4-BE49-F238E27FC236}">
              <a16:creationId xmlns:a16="http://schemas.microsoft.com/office/drawing/2014/main" id="{9475E88C-0BD2-4B9A-8D59-4A46504B9333}"/>
            </a:ext>
          </a:extLst>
        </xdr:cNvPr>
        <xdr:cNvSpPr txBox="1"/>
      </xdr:nvSpPr>
      <xdr:spPr>
        <a:xfrm>
          <a:off x="6737427" y="10856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1" name="正方形/長方形 160">
          <a:extLst>
            <a:ext uri="{FF2B5EF4-FFF2-40B4-BE49-F238E27FC236}">
              <a16:creationId xmlns:a16="http://schemas.microsoft.com/office/drawing/2014/main" id="{DBBFFE11-55AC-429C-9DED-62680627A0C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2" name="正方形/長方形 161">
          <a:extLst>
            <a:ext uri="{FF2B5EF4-FFF2-40B4-BE49-F238E27FC236}">
              <a16:creationId xmlns:a16="http://schemas.microsoft.com/office/drawing/2014/main" id="{17CB8165-BF64-4791-A434-AF1B9638558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3" name="正方形/長方形 162">
          <a:extLst>
            <a:ext uri="{FF2B5EF4-FFF2-40B4-BE49-F238E27FC236}">
              <a16:creationId xmlns:a16="http://schemas.microsoft.com/office/drawing/2014/main" id="{0A03AD19-BAF1-4E67-B67D-93C4A3A3FE9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4" name="正方形/長方形 163">
          <a:extLst>
            <a:ext uri="{FF2B5EF4-FFF2-40B4-BE49-F238E27FC236}">
              <a16:creationId xmlns:a16="http://schemas.microsoft.com/office/drawing/2014/main" id="{0DB79088-D018-4E8C-8279-424691E762E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5" name="正方形/長方形 164">
          <a:extLst>
            <a:ext uri="{FF2B5EF4-FFF2-40B4-BE49-F238E27FC236}">
              <a16:creationId xmlns:a16="http://schemas.microsoft.com/office/drawing/2014/main" id="{2E368051-B6A1-49F1-8F0E-95F67B56DBF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6" name="正方形/長方形 165">
          <a:extLst>
            <a:ext uri="{FF2B5EF4-FFF2-40B4-BE49-F238E27FC236}">
              <a16:creationId xmlns:a16="http://schemas.microsoft.com/office/drawing/2014/main" id="{F499B7BF-104A-420E-AAC2-4A9CE2B258A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7" name="正方形/長方形 166">
          <a:extLst>
            <a:ext uri="{FF2B5EF4-FFF2-40B4-BE49-F238E27FC236}">
              <a16:creationId xmlns:a16="http://schemas.microsoft.com/office/drawing/2014/main" id="{ABCAA45F-1D77-48D5-A675-1DA901D5B20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8" name="正方形/長方形 167">
          <a:extLst>
            <a:ext uri="{FF2B5EF4-FFF2-40B4-BE49-F238E27FC236}">
              <a16:creationId xmlns:a16="http://schemas.microsoft.com/office/drawing/2014/main" id="{51A83F8A-3C2A-4A23-8197-64CBC934F81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9" name="テキスト ボックス 168">
          <a:extLst>
            <a:ext uri="{FF2B5EF4-FFF2-40B4-BE49-F238E27FC236}">
              <a16:creationId xmlns:a16="http://schemas.microsoft.com/office/drawing/2014/main" id="{B4BE46F5-9EB4-4DF9-AE44-FCFD8AEA7B8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0" name="直線コネクタ 169">
          <a:extLst>
            <a:ext uri="{FF2B5EF4-FFF2-40B4-BE49-F238E27FC236}">
              <a16:creationId xmlns:a16="http://schemas.microsoft.com/office/drawing/2014/main" id="{CA78B517-09EC-4A90-9C9D-7C498F78D00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1" name="テキスト ボックス 170">
          <a:extLst>
            <a:ext uri="{FF2B5EF4-FFF2-40B4-BE49-F238E27FC236}">
              <a16:creationId xmlns:a16="http://schemas.microsoft.com/office/drawing/2014/main" id="{1C00CFD5-1666-4FB1-87BC-8FC35955B46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2" name="直線コネクタ 171">
          <a:extLst>
            <a:ext uri="{FF2B5EF4-FFF2-40B4-BE49-F238E27FC236}">
              <a16:creationId xmlns:a16="http://schemas.microsoft.com/office/drawing/2014/main" id="{A949005E-78A6-4403-938F-F3C89CF52295}"/>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3" name="テキスト ボックス 172">
          <a:extLst>
            <a:ext uri="{FF2B5EF4-FFF2-40B4-BE49-F238E27FC236}">
              <a16:creationId xmlns:a16="http://schemas.microsoft.com/office/drawing/2014/main" id="{1F509128-EBB7-432F-BAE8-66E8E0516AAB}"/>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4" name="直線コネクタ 173">
          <a:extLst>
            <a:ext uri="{FF2B5EF4-FFF2-40B4-BE49-F238E27FC236}">
              <a16:creationId xmlns:a16="http://schemas.microsoft.com/office/drawing/2014/main" id="{A6FCF2D9-6664-4FD6-BE69-1E1C4D8F7DCF}"/>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5" name="テキスト ボックス 174">
          <a:extLst>
            <a:ext uri="{FF2B5EF4-FFF2-40B4-BE49-F238E27FC236}">
              <a16:creationId xmlns:a16="http://schemas.microsoft.com/office/drawing/2014/main" id="{CA09BFB9-F47D-43D1-A862-6FB290B4037D}"/>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6" name="直線コネクタ 175">
          <a:extLst>
            <a:ext uri="{FF2B5EF4-FFF2-40B4-BE49-F238E27FC236}">
              <a16:creationId xmlns:a16="http://schemas.microsoft.com/office/drawing/2014/main" id="{0F2E059A-9F8F-4FA3-B2F9-BBEDD779EB7F}"/>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7" name="テキスト ボックス 176">
          <a:extLst>
            <a:ext uri="{FF2B5EF4-FFF2-40B4-BE49-F238E27FC236}">
              <a16:creationId xmlns:a16="http://schemas.microsoft.com/office/drawing/2014/main" id="{8F844C0B-AD5A-404A-A402-77D51734EDF3}"/>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8" name="直線コネクタ 177">
          <a:extLst>
            <a:ext uri="{FF2B5EF4-FFF2-40B4-BE49-F238E27FC236}">
              <a16:creationId xmlns:a16="http://schemas.microsoft.com/office/drawing/2014/main" id="{84BB0F13-3D39-4F95-BE21-41E3189D6196}"/>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9" name="テキスト ボックス 178">
          <a:extLst>
            <a:ext uri="{FF2B5EF4-FFF2-40B4-BE49-F238E27FC236}">
              <a16:creationId xmlns:a16="http://schemas.microsoft.com/office/drawing/2014/main" id="{6160767F-3EB7-4341-90ED-1AE5D6BBEA24}"/>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0" name="直線コネクタ 179">
          <a:extLst>
            <a:ext uri="{FF2B5EF4-FFF2-40B4-BE49-F238E27FC236}">
              <a16:creationId xmlns:a16="http://schemas.microsoft.com/office/drawing/2014/main" id="{43A14438-D57C-40CD-8DD7-5F6F02D76DD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1" name="テキスト ボックス 180">
          <a:extLst>
            <a:ext uri="{FF2B5EF4-FFF2-40B4-BE49-F238E27FC236}">
              <a16:creationId xmlns:a16="http://schemas.microsoft.com/office/drawing/2014/main" id="{42BBFB56-1937-4429-951A-7D46A1347748}"/>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2" name="直線コネクタ 181">
          <a:extLst>
            <a:ext uri="{FF2B5EF4-FFF2-40B4-BE49-F238E27FC236}">
              <a16:creationId xmlns:a16="http://schemas.microsoft.com/office/drawing/2014/main" id="{8EECB8E2-FEF1-4253-AD8C-C89B2DC8AC8D}"/>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3" name="テキスト ボックス 182">
          <a:extLst>
            <a:ext uri="{FF2B5EF4-FFF2-40B4-BE49-F238E27FC236}">
              <a16:creationId xmlns:a16="http://schemas.microsoft.com/office/drawing/2014/main" id="{88A7DFDB-9A0F-4BCC-AD93-6CAC4E44F42E}"/>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4" name="直線コネクタ 183">
          <a:extLst>
            <a:ext uri="{FF2B5EF4-FFF2-40B4-BE49-F238E27FC236}">
              <a16:creationId xmlns:a16="http://schemas.microsoft.com/office/drawing/2014/main" id="{F52B6ACC-FB25-4969-9FBB-E59DE39285D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a:extLst>
            <a:ext uri="{FF2B5EF4-FFF2-40B4-BE49-F238E27FC236}">
              <a16:creationId xmlns:a16="http://schemas.microsoft.com/office/drawing/2014/main" id="{A26BAAB3-B35D-4C65-84B4-624DEB15C09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144236</xdr:rowOff>
    </xdr:from>
    <xdr:to>
      <xdr:col>24</xdr:col>
      <xdr:colOff>62865</xdr:colOff>
      <xdr:row>86</xdr:row>
      <xdr:rowOff>168729</xdr:rowOff>
    </xdr:to>
    <xdr:cxnSp macro="">
      <xdr:nvCxnSpPr>
        <xdr:cNvPr id="186" name="直線コネクタ 185">
          <a:extLst>
            <a:ext uri="{FF2B5EF4-FFF2-40B4-BE49-F238E27FC236}">
              <a16:creationId xmlns:a16="http://schemas.microsoft.com/office/drawing/2014/main" id="{1EBCE5F6-9EEF-4D68-82EA-50E52FC7F4E1}"/>
            </a:ext>
          </a:extLst>
        </xdr:cNvPr>
        <xdr:cNvCxnSpPr/>
      </xdr:nvCxnSpPr>
      <xdr:spPr>
        <a:xfrm flipV="1">
          <a:off x="4634865" y="1334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7" name="【福祉施設】&#10;有形固定資産減価償却率最小値テキスト">
          <a:extLst>
            <a:ext uri="{FF2B5EF4-FFF2-40B4-BE49-F238E27FC236}">
              <a16:creationId xmlns:a16="http://schemas.microsoft.com/office/drawing/2014/main" id="{6C02F3A9-8290-4C7F-A095-542C103A5DBD}"/>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88" name="直線コネクタ 187">
          <a:extLst>
            <a:ext uri="{FF2B5EF4-FFF2-40B4-BE49-F238E27FC236}">
              <a16:creationId xmlns:a16="http://schemas.microsoft.com/office/drawing/2014/main" id="{3BA808B4-F698-4D7E-9FCE-314FAC7517B4}"/>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90913</xdr:rowOff>
    </xdr:from>
    <xdr:ext cx="340478" cy="259045"/>
    <xdr:sp macro="" textlink="">
      <xdr:nvSpPr>
        <xdr:cNvPr id="189" name="【福祉施設】&#10;有形固定資産減価償却率最大値テキスト">
          <a:extLst>
            <a:ext uri="{FF2B5EF4-FFF2-40B4-BE49-F238E27FC236}">
              <a16:creationId xmlns:a16="http://schemas.microsoft.com/office/drawing/2014/main" id="{96CDC9AC-EA3C-4025-BF4C-1C3A708D81CD}"/>
            </a:ext>
          </a:extLst>
        </xdr:cNvPr>
        <xdr:cNvSpPr txBox="1"/>
      </xdr:nvSpPr>
      <xdr:spPr>
        <a:xfrm>
          <a:off x="4673600" y="1312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144236</xdr:rowOff>
    </xdr:from>
    <xdr:to>
      <xdr:col>24</xdr:col>
      <xdr:colOff>152400</xdr:colOff>
      <xdr:row>77</xdr:row>
      <xdr:rowOff>144236</xdr:rowOff>
    </xdr:to>
    <xdr:cxnSp macro="">
      <xdr:nvCxnSpPr>
        <xdr:cNvPr id="190" name="直線コネクタ 189">
          <a:extLst>
            <a:ext uri="{FF2B5EF4-FFF2-40B4-BE49-F238E27FC236}">
              <a16:creationId xmlns:a16="http://schemas.microsoft.com/office/drawing/2014/main" id="{BE5F1F79-6922-4623-930B-13DEDA95BEBC}"/>
            </a:ext>
          </a:extLst>
        </xdr:cNvPr>
        <xdr:cNvCxnSpPr/>
      </xdr:nvCxnSpPr>
      <xdr:spPr>
        <a:xfrm>
          <a:off x="4546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16346</xdr:rowOff>
    </xdr:from>
    <xdr:ext cx="405111" cy="259045"/>
    <xdr:sp macro="" textlink="">
      <xdr:nvSpPr>
        <xdr:cNvPr id="191" name="【福祉施設】&#10;有形固定資産減価償却率平均値テキスト">
          <a:extLst>
            <a:ext uri="{FF2B5EF4-FFF2-40B4-BE49-F238E27FC236}">
              <a16:creationId xmlns:a16="http://schemas.microsoft.com/office/drawing/2014/main" id="{7BDD29DF-756E-4E56-B553-0F2317E06C89}"/>
            </a:ext>
          </a:extLst>
        </xdr:cNvPr>
        <xdr:cNvSpPr txBox="1"/>
      </xdr:nvSpPr>
      <xdr:spPr>
        <a:xfrm>
          <a:off x="4673600" y="14075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37919</xdr:rowOff>
    </xdr:from>
    <xdr:to>
      <xdr:col>24</xdr:col>
      <xdr:colOff>114300</xdr:colOff>
      <xdr:row>82</xdr:row>
      <xdr:rowOff>139519</xdr:rowOff>
    </xdr:to>
    <xdr:sp macro="" textlink="">
      <xdr:nvSpPr>
        <xdr:cNvPr id="192" name="フローチャート: 判断 191">
          <a:extLst>
            <a:ext uri="{FF2B5EF4-FFF2-40B4-BE49-F238E27FC236}">
              <a16:creationId xmlns:a16="http://schemas.microsoft.com/office/drawing/2014/main" id="{43D81D18-895F-432B-B608-82925CABE6EF}"/>
            </a:ext>
          </a:extLst>
        </xdr:cNvPr>
        <xdr:cNvSpPr/>
      </xdr:nvSpPr>
      <xdr:spPr>
        <a:xfrm>
          <a:off x="45847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137523</xdr:rowOff>
    </xdr:from>
    <xdr:to>
      <xdr:col>20</xdr:col>
      <xdr:colOff>38100</xdr:colOff>
      <xdr:row>82</xdr:row>
      <xdr:rowOff>67673</xdr:rowOff>
    </xdr:to>
    <xdr:sp macro="" textlink="">
      <xdr:nvSpPr>
        <xdr:cNvPr id="193" name="フローチャート: 判断 192">
          <a:extLst>
            <a:ext uri="{FF2B5EF4-FFF2-40B4-BE49-F238E27FC236}">
              <a16:creationId xmlns:a16="http://schemas.microsoft.com/office/drawing/2014/main" id="{5C434867-3DD4-4E93-B2AF-C66C5F8F1B2F}"/>
            </a:ext>
          </a:extLst>
        </xdr:cNvPr>
        <xdr:cNvSpPr/>
      </xdr:nvSpPr>
      <xdr:spPr>
        <a:xfrm>
          <a:off x="37465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130992</xdr:rowOff>
    </xdr:from>
    <xdr:to>
      <xdr:col>15</xdr:col>
      <xdr:colOff>101600</xdr:colOff>
      <xdr:row>82</xdr:row>
      <xdr:rowOff>61142</xdr:rowOff>
    </xdr:to>
    <xdr:sp macro="" textlink="">
      <xdr:nvSpPr>
        <xdr:cNvPr id="194" name="フローチャート: 判断 193">
          <a:extLst>
            <a:ext uri="{FF2B5EF4-FFF2-40B4-BE49-F238E27FC236}">
              <a16:creationId xmlns:a16="http://schemas.microsoft.com/office/drawing/2014/main" id="{3A008AB8-B3EE-4580-9F51-6A4DBCD94D23}"/>
            </a:ext>
          </a:extLst>
        </xdr:cNvPr>
        <xdr:cNvSpPr/>
      </xdr:nvSpPr>
      <xdr:spPr>
        <a:xfrm>
          <a:off x="2857500" y="1401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155484</xdr:rowOff>
    </xdr:from>
    <xdr:to>
      <xdr:col>10</xdr:col>
      <xdr:colOff>165100</xdr:colOff>
      <xdr:row>82</xdr:row>
      <xdr:rowOff>85634</xdr:rowOff>
    </xdr:to>
    <xdr:sp macro="" textlink="">
      <xdr:nvSpPr>
        <xdr:cNvPr id="195" name="フローチャート: 判断 194">
          <a:extLst>
            <a:ext uri="{FF2B5EF4-FFF2-40B4-BE49-F238E27FC236}">
              <a16:creationId xmlns:a16="http://schemas.microsoft.com/office/drawing/2014/main" id="{D8662E38-9820-465C-BBD6-D72ADB1CBB4C}"/>
            </a:ext>
          </a:extLst>
        </xdr:cNvPr>
        <xdr:cNvSpPr/>
      </xdr:nvSpPr>
      <xdr:spPr>
        <a:xfrm>
          <a:off x="1968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29755</xdr:rowOff>
    </xdr:from>
    <xdr:to>
      <xdr:col>6</xdr:col>
      <xdr:colOff>38100</xdr:colOff>
      <xdr:row>82</xdr:row>
      <xdr:rowOff>131355</xdr:rowOff>
    </xdr:to>
    <xdr:sp macro="" textlink="">
      <xdr:nvSpPr>
        <xdr:cNvPr id="196" name="フローチャート: 判断 195">
          <a:extLst>
            <a:ext uri="{FF2B5EF4-FFF2-40B4-BE49-F238E27FC236}">
              <a16:creationId xmlns:a16="http://schemas.microsoft.com/office/drawing/2014/main" id="{56C627F2-A83D-4472-A16D-B83069971ACA}"/>
            </a:ext>
          </a:extLst>
        </xdr:cNvPr>
        <xdr:cNvSpPr/>
      </xdr:nvSpPr>
      <xdr:spPr>
        <a:xfrm>
          <a:off x="10795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5FC88C79-BC83-4626-A95B-A18524F84C4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8C43AB6F-EB12-4658-B973-4BDCF24E0B9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314E8072-BD6D-4D94-BFF0-703D8AD9E77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4795E092-305C-4725-8790-E848028255B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9DB6AD20-C3E3-4B0D-82EC-1D28739525A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85271</xdr:rowOff>
    </xdr:from>
    <xdr:to>
      <xdr:col>24</xdr:col>
      <xdr:colOff>114300</xdr:colOff>
      <xdr:row>82</xdr:row>
      <xdr:rowOff>15421</xdr:rowOff>
    </xdr:to>
    <xdr:sp macro="" textlink="">
      <xdr:nvSpPr>
        <xdr:cNvPr id="202" name="楕円 201">
          <a:extLst>
            <a:ext uri="{FF2B5EF4-FFF2-40B4-BE49-F238E27FC236}">
              <a16:creationId xmlns:a16="http://schemas.microsoft.com/office/drawing/2014/main" id="{84FE6416-6A51-4F69-94A3-D6F4901E578D}"/>
            </a:ext>
          </a:extLst>
        </xdr:cNvPr>
        <xdr:cNvSpPr/>
      </xdr:nvSpPr>
      <xdr:spPr>
        <a:xfrm>
          <a:off x="4584700" y="1397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108148</xdr:rowOff>
    </xdr:from>
    <xdr:ext cx="405111" cy="259045"/>
    <xdr:sp macro="" textlink="">
      <xdr:nvSpPr>
        <xdr:cNvPr id="203" name="【福祉施設】&#10;有形固定資産減価償却率該当値テキスト">
          <a:extLst>
            <a:ext uri="{FF2B5EF4-FFF2-40B4-BE49-F238E27FC236}">
              <a16:creationId xmlns:a16="http://schemas.microsoft.com/office/drawing/2014/main" id="{9F0ED45F-D676-467B-9BA6-472072C02CB3}"/>
            </a:ext>
          </a:extLst>
        </xdr:cNvPr>
        <xdr:cNvSpPr txBox="1"/>
      </xdr:nvSpPr>
      <xdr:spPr>
        <a:xfrm>
          <a:off x="4673600" y="13824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46082</xdr:rowOff>
    </xdr:from>
    <xdr:to>
      <xdr:col>20</xdr:col>
      <xdr:colOff>38100</xdr:colOff>
      <xdr:row>81</xdr:row>
      <xdr:rowOff>147682</xdr:rowOff>
    </xdr:to>
    <xdr:sp macro="" textlink="">
      <xdr:nvSpPr>
        <xdr:cNvPr id="204" name="楕円 203">
          <a:extLst>
            <a:ext uri="{FF2B5EF4-FFF2-40B4-BE49-F238E27FC236}">
              <a16:creationId xmlns:a16="http://schemas.microsoft.com/office/drawing/2014/main" id="{4898D3D3-B4B7-48B0-9A5C-103C934A728A}"/>
            </a:ext>
          </a:extLst>
        </xdr:cNvPr>
        <xdr:cNvSpPr/>
      </xdr:nvSpPr>
      <xdr:spPr>
        <a:xfrm>
          <a:off x="3746500" y="1393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96882</xdr:rowOff>
    </xdr:from>
    <xdr:to>
      <xdr:col>24</xdr:col>
      <xdr:colOff>63500</xdr:colOff>
      <xdr:row>81</xdr:row>
      <xdr:rowOff>136071</xdr:rowOff>
    </xdr:to>
    <xdr:cxnSp macro="">
      <xdr:nvCxnSpPr>
        <xdr:cNvPr id="205" name="直線コネクタ 204">
          <a:extLst>
            <a:ext uri="{FF2B5EF4-FFF2-40B4-BE49-F238E27FC236}">
              <a16:creationId xmlns:a16="http://schemas.microsoft.com/office/drawing/2014/main" id="{4976EEC6-821B-4AD7-8113-E98376792371}"/>
            </a:ext>
          </a:extLst>
        </xdr:cNvPr>
        <xdr:cNvCxnSpPr/>
      </xdr:nvCxnSpPr>
      <xdr:spPr>
        <a:xfrm>
          <a:off x="3797300" y="13984332"/>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16692</xdr:rowOff>
    </xdr:from>
    <xdr:to>
      <xdr:col>15</xdr:col>
      <xdr:colOff>101600</xdr:colOff>
      <xdr:row>81</xdr:row>
      <xdr:rowOff>118292</xdr:rowOff>
    </xdr:to>
    <xdr:sp macro="" textlink="">
      <xdr:nvSpPr>
        <xdr:cNvPr id="206" name="楕円 205">
          <a:extLst>
            <a:ext uri="{FF2B5EF4-FFF2-40B4-BE49-F238E27FC236}">
              <a16:creationId xmlns:a16="http://schemas.microsoft.com/office/drawing/2014/main" id="{F94C9E3D-5E56-4532-A645-D0F8A79DE7E1}"/>
            </a:ext>
          </a:extLst>
        </xdr:cNvPr>
        <xdr:cNvSpPr/>
      </xdr:nvSpPr>
      <xdr:spPr>
        <a:xfrm>
          <a:off x="2857500" y="1390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67492</xdr:rowOff>
    </xdr:from>
    <xdr:to>
      <xdr:col>19</xdr:col>
      <xdr:colOff>177800</xdr:colOff>
      <xdr:row>81</xdr:row>
      <xdr:rowOff>96882</xdr:rowOff>
    </xdr:to>
    <xdr:cxnSp macro="">
      <xdr:nvCxnSpPr>
        <xdr:cNvPr id="207" name="直線コネクタ 206">
          <a:extLst>
            <a:ext uri="{FF2B5EF4-FFF2-40B4-BE49-F238E27FC236}">
              <a16:creationId xmlns:a16="http://schemas.microsoft.com/office/drawing/2014/main" id="{8CF6BD61-8001-45CC-A018-16F9BC58DB04}"/>
            </a:ext>
          </a:extLst>
        </xdr:cNvPr>
        <xdr:cNvCxnSpPr/>
      </xdr:nvCxnSpPr>
      <xdr:spPr>
        <a:xfrm>
          <a:off x="2908300" y="13954942"/>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163649</xdr:rowOff>
    </xdr:from>
    <xdr:to>
      <xdr:col>10</xdr:col>
      <xdr:colOff>165100</xdr:colOff>
      <xdr:row>81</xdr:row>
      <xdr:rowOff>93799</xdr:rowOff>
    </xdr:to>
    <xdr:sp macro="" textlink="">
      <xdr:nvSpPr>
        <xdr:cNvPr id="208" name="楕円 207">
          <a:extLst>
            <a:ext uri="{FF2B5EF4-FFF2-40B4-BE49-F238E27FC236}">
              <a16:creationId xmlns:a16="http://schemas.microsoft.com/office/drawing/2014/main" id="{A4818ED4-5B6D-4030-9481-F6B7F5A3EBBA}"/>
            </a:ext>
          </a:extLst>
        </xdr:cNvPr>
        <xdr:cNvSpPr/>
      </xdr:nvSpPr>
      <xdr:spPr>
        <a:xfrm>
          <a:off x="1968500" y="1387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42999</xdr:rowOff>
    </xdr:from>
    <xdr:to>
      <xdr:col>15</xdr:col>
      <xdr:colOff>50800</xdr:colOff>
      <xdr:row>81</xdr:row>
      <xdr:rowOff>67492</xdr:rowOff>
    </xdr:to>
    <xdr:cxnSp macro="">
      <xdr:nvCxnSpPr>
        <xdr:cNvPr id="209" name="直線コネクタ 208">
          <a:extLst>
            <a:ext uri="{FF2B5EF4-FFF2-40B4-BE49-F238E27FC236}">
              <a16:creationId xmlns:a16="http://schemas.microsoft.com/office/drawing/2014/main" id="{9A33ED47-AC4C-406A-8E8C-84AE50E8CCF2}"/>
            </a:ext>
          </a:extLst>
        </xdr:cNvPr>
        <xdr:cNvCxnSpPr/>
      </xdr:nvCxnSpPr>
      <xdr:spPr>
        <a:xfrm>
          <a:off x="2019300" y="1393044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70576</xdr:rowOff>
    </xdr:from>
    <xdr:to>
      <xdr:col>6</xdr:col>
      <xdr:colOff>38100</xdr:colOff>
      <xdr:row>82</xdr:row>
      <xdr:rowOff>726</xdr:rowOff>
    </xdr:to>
    <xdr:sp macro="" textlink="">
      <xdr:nvSpPr>
        <xdr:cNvPr id="210" name="楕円 209">
          <a:extLst>
            <a:ext uri="{FF2B5EF4-FFF2-40B4-BE49-F238E27FC236}">
              <a16:creationId xmlns:a16="http://schemas.microsoft.com/office/drawing/2014/main" id="{BDD3153F-D3A8-4622-9805-91AFA30D1154}"/>
            </a:ext>
          </a:extLst>
        </xdr:cNvPr>
        <xdr:cNvSpPr/>
      </xdr:nvSpPr>
      <xdr:spPr>
        <a:xfrm>
          <a:off x="1079500" y="139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42999</xdr:rowOff>
    </xdr:from>
    <xdr:to>
      <xdr:col>10</xdr:col>
      <xdr:colOff>114300</xdr:colOff>
      <xdr:row>81</xdr:row>
      <xdr:rowOff>121376</xdr:rowOff>
    </xdr:to>
    <xdr:cxnSp macro="">
      <xdr:nvCxnSpPr>
        <xdr:cNvPr id="211" name="直線コネクタ 210">
          <a:extLst>
            <a:ext uri="{FF2B5EF4-FFF2-40B4-BE49-F238E27FC236}">
              <a16:creationId xmlns:a16="http://schemas.microsoft.com/office/drawing/2014/main" id="{35115B42-9D97-4BF4-8A78-12D3D517C171}"/>
            </a:ext>
          </a:extLst>
        </xdr:cNvPr>
        <xdr:cNvCxnSpPr/>
      </xdr:nvCxnSpPr>
      <xdr:spPr>
        <a:xfrm flipV="1">
          <a:off x="1130300" y="13930449"/>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58800</xdr:rowOff>
    </xdr:from>
    <xdr:ext cx="405111" cy="259045"/>
    <xdr:sp macro="" textlink="">
      <xdr:nvSpPr>
        <xdr:cNvPr id="212" name="n_1aveValue【福祉施設】&#10;有形固定資産減価償却率">
          <a:extLst>
            <a:ext uri="{FF2B5EF4-FFF2-40B4-BE49-F238E27FC236}">
              <a16:creationId xmlns:a16="http://schemas.microsoft.com/office/drawing/2014/main" id="{9EE4C753-FA94-4365-91D6-A96EA659FD59}"/>
            </a:ext>
          </a:extLst>
        </xdr:cNvPr>
        <xdr:cNvSpPr txBox="1"/>
      </xdr:nvSpPr>
      <xdr:spPr>
        <a:xfrm>
          <a:off x="3582044" y="1411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52269</xdr:rowOff>
    </xdr:from>
    <xdr:ext cx="405111" cy="259045"/>
    <xdr:sp macro="" textlink="">
      <xdr:nvSpPr>
        <xdr:cNvPr id="213" name="n_2aveValue【福祉施設】&#10;有形固定資産減価償却率">
          <a:extLst>
            <a:ext uri="{FF2B5EF4-FFF2-40B4-BE49-F238E27FC236}">
              <a16:creationId xmlns:a16="http://schemas.microsoft.com/office/drawing/2014/main" id="{0B2A4741-F70A-47BE-8678-4B12A26C37A4}"/>
            </a:ext>
          </a:extLst>
        </xdr:cNvPr>
        <xdr:cNvSpPr txBox="1"/>
      </xdr:nvSpPr>
      <xdr:spPr>
        <a:xfrm>
          <a:off x="2705744" y="1411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76761</xdr:rowOff>
    </xdr:from>
    <xdr:ext cx="405111" cy="259045"/>
    <xdr:sp macro="" textlink="">
      <xdr:nvSpPr>
        <xdr:cNvPr id="214" name="n_3aveValue【福祉施設】&#10;有形固定資産減価償却率">
          <a:extLst>
            <a:ext uri="{FF2B5EF4-FFF2-40B4-BE49-F238E27FC236}">
              <a16:creationId xmlns:a16="http://schemas.microsoft.com/office/drawing/2014/main" id="{64AF5B33-2F8D-4A5E-A5C6-7EE3DDFC5B4C}"/>
            </a:ext>
          </a:extLst>
        </xdr:cNvPr>
        <xdr:cNvSpPr txBox="1"/>
      </xdr:nvSpPr>
      <xdr:spPr>
        <a:xfrm>
          <a:off x="1816744" y="1413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122482</xdr:rowOff>
    </xdr:from>
    <xdr:ext cx="405111" cy="259045"/>
    <xdr:sp macro="" textlink="">
      <xdr:nvSpPr>
        <xdr:cNvPr id="215" name="n_4aveValue【福祉施設】&#10;有形固定資産減価償却率">
          <a:extLst>
            <a:ext uri="{FF2B5EF4-FFF2-40B4-BE49-F238E27FC236}">
              <a16:creationId xmlns:a16="http://schemas.microsoft.com/office/drawing/2014/main" id="{2118040E-16AC-4466-8D41-10F0E0C887EB}"/>
            </a:ext>
          </a:extLst>
        </xdr:cNvPr>
        <xdr:cNvSpPr txBox="1"/>
      </xdr:nvSpPr>
      <xdr:spPr>
        <a:xfrm>
          <a:off x="927744" y="1418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164209</xdr:rowOff>
    </xdr:from>
    <xdr:ext cx="405111" cy="259045"/>
    <xdr:sp macro="" textlink="">
      <xdr:nvSpPr>
        <xdr:cNvPr id="216" name="n_1mainValue【福祉施設】&#10;有形固定資産減価償却率">
          <a:extLst>
            <a:ext uri="{FF2B5EF4-FFF2-40B4-BE49-F238E27FC236}">
              <a16:creationId xmlns:a16="http://schemas.microsoft.com/office/drawing/2014/main" id="{53EF9466-9427-4AA8-8842-F385A6B21997}"/>
            </a:ext>
          </a:extLst>
        </xdr:cNvPr>
        <xdr:cNvSpPr txBox="1"/>
      </xdr:nvSpPr>
      <xdr:spPr>
        <a:xfrm>
          <a:off x="3582044" y="1370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134819</xdr:rowOff>
    </xdr:from>
    <xdr:ext cx="405111" cy="259045"/>
    <xdr:sp macro="" textlink="">
      <xdr:nvSpPr>
        <xdr:cNvPr id="217" name="n_2mainValue【福祉施設】&#10;有形固定資産減価償却率">
          <a:extLst>
            <a:ext uri="{FF2B5EF4-FFF2-40B4-BE49-F238E27FC236}">
              <a16:creationId xmlns:a16="http://schemas.microsoft.com/office/drawing/2014/main" id="{C561D129-0D3C-415F-9999-0E5181032C64}"/>
            </a:ext>
          </a:extLst>
        </xdr:cNvPr>
        <xdr:cNvSpPr txBox="1"/>
      </xdr:nvSpPr>
      <xdr:spPr>
        <a:xfrm>
          <a:off x="2705744" y="1367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110326</xdr:rowOff>
    </xdr:from>
    <xdr:ext cx="405111" cy="259045"/>
    <xdr:sp macro="" textlink="">
      <xdr:nvSpPr>
        <xdr:cNvPr id="218" name="n_3mainValue【福祉施設】&#10;有形固定資産減価償却率">
          <a:extLst>
            <a:ext uri="{FF2B5EF4-FFF2-40B4-BE49-F238E27FC236}">
              <a16:creationId xmlns:a16="http://schemas.microsoft.com/office/drawing/2014/main" id="{5C18EBBB-76DF-4933-B7B6-DFDE9EAB3A0B}"/>
            </a:ext>
          </a:extLst>
        </xdr:cNvPr>
        <xdr:cNvSpPr txBox="1"/>
      </xdr:nvSpPr>
      <xdr:spPr>
        <a:xfrm>
          <a:off x="1816744" y="1365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17253</xdr:rowOff>
    </xdr:from>
    <xdr:ext cx="405111" cy="259045"/>
    <xdr:sp macro="" textlink="">
      <xdr:nvSpPr>
        <xdr:cNvPr id="219" name="n_4mainValue【福祉施設】&#10;有形固定資産減価償却率">
          <a:extLst>
            <a:ext uri="{FF2B5EF4-FFF2-40B4-BE49-F238E27FC236}">
              <a16:creationId xmlns:a16="http://schemas.microsoft.com/office/drawing/2014/main" id="{09529004-3CEE-44E4-959B-9A776BD5A08E}"/>
            </a:ext>
          </a:extLst>
        </xdr:cNvPr>
        <xdr:cNvSpPr txBox="1"/>
      </xdr:nvSpPr>
      <xdr:spPr>
        <a:xfrm>
          <a:off x="927744" y="1373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a:extLst>
            <a:ext uri="{FF2B5EF4-FFF2-40B4-BE49-F238E27FC236}">
              <a16:creationId xmlns:a16="http://schemas.microsoft.com/office/drawing/2014/main" id="{DB40E307-84A9-4228-802C-DF56A407425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a:extLst>
            <a:ext uri="{FF2B5EF4-FFF2-40B4-BE49-F238E27FC236}">
              <a16:creationId xmlns:a16="http://schemas.microsoft.com/office/drawing/2014/main" id="{9862AD71-F320-4193-ACBE-8402BABC6BC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a:extLst>
            <a:ext uri="{FF2B5EF4-FFF2-40B4-BE49-F238E27FC236}">
              <a16:creationId xmlns:a16="http://schemas.microsoft.com/office/drawing/2014/main" id="{FF7A5E5D-4310-4C48-B1E7-3E3DC803AA5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a:extLst>
            <a:ext uri="{FF2B5EF4-FFF2-40B4-BE49-F238E27FC236}">
              <a16:creationId xmlns:a16="http://schemas.microsoft.com/office/drawing/2014/main" id="{3E87B052-F21E-490D-A6B0-F4162BF3486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a:extLst>
            <a:ext uri="{FF2B5EF4-FFF2-40B4-BE49-F238E27FC236}">
              <a16:creationId xmlns:a16="http://schemas.microsoft.com/office/drawing/2014/main" id="{C86F469D-F5D5-4DE1-9A82-500BE176A44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a:extLst>
            <a:ext uri="{FF2B5EF4-FFF2-40B4-BE49-F238E27FC236}">
              <a16:creationId xmlns:a16="http://schemas.microsoft.com/office/drawing/2014/main" id="{091FA718-A1AC-4032-871C-ED64445B977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a:extLst>
            <a:ext uri="{FF2B5EF4-FFF2-40B4-BE49-F238E27FC236}">
              <a16:creationId xmlns:a16="http://schemas.microsoft.com/office/drawing/2014/main" id="{FE5D4985-35B0-454A-A38F-E8B58E255FE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a:extLst>
            <a:ext uri="{FF2B5EF4-FFF2-40B4-BE49-F238E27FC236}">
              <a16:creationId xmlns:a16="http://schemas.microsoft.com/office/drawing/2014/main" id="{842BF847-3E2E-4682-8E2C-10084CA8689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a:extLst>
            <a:ext uri="{FF2B5EF4-FFF2-40B4-BE49-F238E27FC236}">
              <a16:creationId xmlns:a16="http://schemas.microsoft.com/office/drawing/2014/main" id="{5047D5C8-1BBF-4BF2-A763-2ACEEE1811B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a:extLst>
            <a:ext uri="{FF2B5EF4-FFF2-40B4-BE49-F238E27FC236}">
              <a16:creationId xmlns:a16="http://schemas.microsoft.com/office/drawing/2014/main" id="{C5572864-9522-4096-9BEE-4D2333C6477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0" name="直線コネクタ 229">
          <a:extLst>
            <a:ext uri="{FF2B5EF4-FFF2-40B4-BE49-F238E27FC236}">
              <a16:creationId xmlns:a16="http://schemas.microsoft.com/office/drawing/2014/main" id="{E200F2C1-CA90-45CD-987C-155994355ED4}"/>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1" name="テキスト ボックス 230">
          <a:extLst>
            <a:ext uri="{FF2B5EF4-FFF2-40B4-BE49-F238E27FC236}">
              <a16:creationId xmlns:a16="http://schemas.microsoft.com/office/drawing/2014/main" id="{EDFC6945-BCD2-462C-B365-A75B804729F6}"/>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2" name="直線コネクタ 231">
          <a:extLst>
            <a:ext uri="{FF2B5EF4-FFF2-40B4-BE49-F238E27FC236}">
              <a16:creationId xmlns:a16="http://schemas.microsoft.com/office/drawing/2014/main" id="{4B68B3D5-16A2-4D4C-998A-4F0E51800D46}"/>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3" name="テキスト ボックス 232">
          <a:extLst>
            <a:ext uri="{FF2B5EF4-FFF2-40B4-BE49-F238E27FC236}">
              <a16:creationId xmlns:a16="http://schemas.microsoft.com/office/drawing/2014/main" id="{0B724BEC-AF81-41CA-BE4D-6874FC7A74F8}"/>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4" name="直線コネクタ 233">
          <a:extLst>
            <a:ext uri="{FF2B5EF4-FFF2-40B4-BE49-F238E27FC236}">
              <a16:creationId xmlns:a16="http://schemas.microsoft.com/office/drawing/2014/main" id="{AE9657BB-D9FE-4BD3-9ADC-86894056BCFC}"/>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5" name="テキスト ボックス 234">
          <a:extLst>
            <a:ext uri="{FF2B5EF4-FFF2-40B4-BE49-F238E27FC236}">
              <a16:creationId xmlns:a16="http://schemas.microsoft.com/office/drawing/2014/main" id="{43FB6B54-DD8F-42E7-816E-3FA92C5B0025}"/>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6" name="直線コネクタ 235">
          <a:extLst>
            <a:ext uri="{FF2B5EF4-FFF2-40B4-BE49-F238E27FC236}">
              <a16:creationId xmlns:a16="http://schemas.microsoft.com/office/drawing/2014/main" id="{E27DA22A-D94D-4F55-932E-E010DDB29431}"/>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7" name="テキスト ボックス 236">
          <a:extLst>
            <a:ext uri="{FF2B5EF4-FFF2-40B4-BE49-F238E27FC236}">
              <a16:creationId xmlns:a16="http://schemas.microsoft.com/office/drawing/2014/main" id="{2A9F3277-9DC9-47CE-817A-6363233AE444}"/>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8" name="直線コネクタ 237">
          <a:extLst>
            <a:ext uri="{FF2B5EF4-FFF2-40B4-BE49-F238E27FC236}">
              <a16:creationId xmlns:a16="http://schemas.microsoft.com/office/drawing/2014/main" id="{0A5D2F2E-C8FE-4F8D-B726-FA640A57AEA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9" name="テキスト ボックス 238">
          <a:extLst>
            <a:ext uri="{FF2B5EF4-FFF2-40B4-BE49-F238E27FC236}">
              <a16:creationId xmlns:a16="http://schemas.microsoft.com/office/drawing/2014/main" id="{21FEB1F9-E85D-48B0-9C05-25C71390CD2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0" name="【福祉施設】&#10;一人当たり面積グラフ枠">
          <a:extLst>
            <a:ext uri="{FF2B5EF4-FFF2-40B4-BE49-F238E27FC236}">
              <a16:creationId xmlns:a16="http://schemas.microsoft.com/office/drawing/2014/main" id="{B4755336-4DDD-40D1-B43C-3FE661DBBAE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25755</xdr:rowOff>
    </xdr:from>
    <xdr:to>
      <xdr:col>54</xdr:col>
      <xdr:colOff>189865</xdr:colOff>
      <xdr:row>86</xdr:row>
      <xdr:rowOff>36271</xdr:rowOff>
    </xdr:to>
    <xdr:cxnSp macro="">
      <xdr:nvCxnSpPr>
        <xdr:cNvPr id="241" name="直線コネクタ 240">
          <a:extLst>
            <a:ext uri="{FF2B5EF4-FFF2-40B4-BE49-F238E27FC236}">
              <a16:creationId xmlns:a16="http://schemas.microsoft.com/office/drawing/2014/main" id="{6E67F248-AF5B-4F3F-BEEE-048832D09963}"/>
            </a:ext>
          </a:extLst>
        </xdr:cNvPr>
        <xdr:cNvCxnSpPr/>
      </xdr:nvCxnSpPr>
      <xdr:spPr>
        <a:xfrm flipV="1">
          <a:off x="10476865" y="13398855"/>
          <a:ext cx="0" cy="138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42" name="【福祉施設】&#10;一人当たり面積最小値テキスト">
          <a:extLst>
            <a:ext uri="{FF2B5EF4-FFF2-40B4-BE49-F238E27FC236}">
              <a16:creationId xmlns:a16="http://schemas.microsoft.com/office/drawing/2014/main" id="{D215B92F-6AB2-42B0-9EEA-D5E373B44FC8}"/>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43" name="直線コネクタ 242">
          <a:extLst>
            <a:ext uri="{FF2B5EF4-FFF2-40B4-BE49-F238E27FC236}">
              <a16:creationId xmlns:a16="http://schemas.microsoft.com/office/drawing/2014/main" id="{C55368D0-3E41-4BD5-AB2B-552304F0FC4E}"/>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143882</xdr:rowOff>
    </xdr:from>
    <xdr:ext cx="469744" cy="259045"/>
    <xdr:sp macro="" textlink="">
      <xdr:nvSpPr>
        <xdr:cNvPr id="244" name="【福祉施設】&#10;一人当たり面積最大値テキスト">
          <a:extLst>
            <a:ext uri="{FF2B5EF4-FFF2-40B4-BE49-F238E27FC236}">
              <a16:creationId xmlns:a16="http://schemas.microsoft.com/office/drawing/2014/main" id="{545ABA5A-4380-49C7-B565-B353DC4069C9}"/>
            </a:ext>
          </a:extLst>
        </xdr:cNvPr>
        <xdr:cNvSpPr txBox="1"/>
      </xdr:nvSpPr>
      <xdr:spPr>
        <a:xfrm>
          <a:off x="10515600" y="13174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25755</xdr:rowOff>
    </xdr:from>
    <xdr:to>
      <xdr:col>55</xdr:col>
      <xdr:colOff>88900</xdr:colOff>
      <xdr:row>78</xdr:row>
      <xdr:rowOff>25755</xdr:rowOff>
    </xdr:to>
    <xdr:cxnSp macro="">
      <xdr:nvCxnSpPr>
        <xdr:cNvPr id="245" name="直線コネクタ 244">
          <a:extLst>
            <a:ext uri="{FF2B5EF4-FFF2-40B4-BE49-F238E27FC236}">
              <a16:creationId xmlns:a16="http://schemas.microsoft.com/office/drawing/2014/main" id="{7A1602B9-576D-4A8A-90D5-EF6FF83B1DEE}"/>
            </a:ext>
          </a:extLst>
        </xdr:cNvPr>
        <xdr:cNvCxnSpPr/>
      </xdr:nvCxnSpPr>
      <xdr:spPr>
        <a:xfrm>
          <a:off x="10388600" y="13398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29836</xdr:rowOff>
    </xdr:from>
    <xdr:ext cx="469744" cy="259045"/>
    <xdr:sp macro="" textlink="">
      <xdr:nvSpPr>
        <xdr:cNvPr id="246" name="【福祉施設】&#10;一人当たり面積平均値テキスト">
          <a:extLst>
            <a:ext uri="{FF2B5EF4-FFF2-40B4-BE49-F238E27FC236}">
              <a16:creationId xmlns:a16="http://schemas.microsoft.com/office/drawing/2014/main" id="{10311C23-F978-4ECE-ABDF-AE5E41A3E994}"/>
            </a:ext>
          </a:extLst>
        </xdr:cNvPr>
        <xdr:cNvSpPr txBox="1"/>
      </xdr:nvSpPr>
      <xdr:spPr>
        <a:xfrm>
          <a:off x="10515600" y="14431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6959</xdr:rowOff>
    </xdr:from>
    <xdr:to>
      <xdr:col>55</xdr:col>
      <xdr:colOff>50800</xdr:colOff>
      <xdr:row>85</xdr:row>
      <xdr:rowOff>108559</xdr:rowOff>
    </xdr:to>
    <xdr:sp macro="" textlink="">
      <xdr:nvSpPr>
        <xdr:cNvPr id="247" name="フローチャート: 判断 246">
          <a:extLst>
            <a:ext uri="{FF2B5EF4-FFF2-40B4-BE49-F238E27FC236}">
              <a16:creationId xmlns:a16="http://schemas.microsoft.com/office/drawing/2014/main" id="{68A8E6E8-01DE-4C92-B98B-8CCD18FB87ED}"/>
            </a:ext>
          </a:extLst>
        </xdr:cNvPr>
        <xdr:cNvSpPr/>
      </xdr:nvSpPr>
      <xdr:spPr>
        <a:xfrm>
          <a:off x="10426700" y="1458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147777</xdr:rowOff>
    </xdr:from>
    <xdr:to>
      <xdr:col>50</xdr:col>
      <xdr:colOff>165100</xdr:colOff>
      <xdr:row>85</xdr:row>
      <xdr:rowOff>77927</xdr:rowOff>
    </xdr:to>
    <xdr:sp macro="" textlink="">
      <xdr:nvSpPr>
        <xdr:cNvPr id="248" name="フローチャート: 判断 247">
          <a:extLst>
            <a:ext uri="{FF2B5EF4-FFF2-40B4-BE49-F238E27FC236}">
              <a16:creationId xmlns:a16="http://schemas.microsoft.com/office/drawing/2014/main" id="{AB741F72-8474-4E43-B777-178B5283456A}"/>
            </a:ext>
          </a:extLst>
        </xdr:cNvPr>
        <xdr:cNvSpPr/>
      </xdr:nvSpPr>
      <xdr:spPr>
        <a:xfrm>
          <a:off x="9588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164236</xdr:rowOff>
    </xdr:from>
    <xdr:to>
      <xdr:col>46</xdr:col>
      <xdr:colOff>38100</xdr:colOff>
      <xdr:row>85</xdr:row>
      <xdr:rowOff>94386</xdr:rowOff>
    </xdr:to>
    <xdr:sp macro="" textlink="">
      <xdr:nvSpPr>
        <xdr:cNvPr id="249" name="フローチャート: 判断 248">
          <a:extLst>
            <a:ext uri="{FF2B5EF4-FFF2-40B4-BE49-F238E27FC236}">
              <a16:creationId xmlns:a16="http://schemas.microsoft.com/office/drawing/2014/main" id="{BED81A74-CE75-4D9F-BBD1-233DCD8F94A8}"/>
            </a:ext>
          </a:extLst>
        </xdr:cNvPr>
        <xdr:cNvSpPr/>
      </xdr:nvSpPr>
      <xdr:spPr>
        <a:xfrm>
          <a:off x="8699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4217</xdr:rowOff>
    </xdr:from>
    <xdr:to>
      <xdr:col>41</xdr:col>
      <xdr:colOff>101600</xdr:colOff>
      <xdr:row>85</xdr:row>
      <xdr:rowOff>105817</xdr:rowOff>
    </xdr:to>
    <xdr:sp macro="" textlink="">
      <xdr:nvSpPr>
        <xdr:cNvPr id="250" name="フローチャート: 判断 249">
          <a:extLst>
            <a:ext uri="{FF2B5EF4-FFF2-40B4-BE49-F238E27FC236}">
              <a16:creationId xmlns:a16="http://schemas.microsoft.com/office/drawing/2014/main" id="{FA418858-BA8F-4D69-BCDA-1E9CA5A31E9A}"/>
            </a:ext>
          </a:extLst>
        </xdr:cNvPr>
        <xdr:cNvSpPr/>
      </xdr:nvSpPr>
      <xdr:spPr>
        <a:xfrm>
          <a:off x="7810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155550</xdr:rowOff>
    </xdr:from>
    <xdr:to>
      <xdr:col>36</xdr:col>
      <xdr:colOff>165100</xdr:colOff>
      <xdr:row>85</xdr:row>
      <xdr:rowOff>85700</xdr:rowOff>
    </xdr:to>
    <xdr:sp macro="" textlink="">
      <xdr:nvSpPr>
        <xdr:cNvPr id="251" name="フローチャート: 判断 250">
          <a:extLst>
            <a:ext uri="{FF2B5EF4-FFF2-40B4-BE49-F238E27FC236}">
              <a16:creationId xmlns:a16="http://schemas.microsoft.com/office/drawing/2014/main" id="{C1EE7701-2E32-4736-8873-DC6972DA70E1}"/>
            </a:ext>
          </a:extLst>
        </xdr:cNvPr>
        <xdr:cNvSpPr/>
      </xdr:nvSpPr>
      <xdr:spPr>
        <a:xfrm>
          <a:off x="6921500" y="145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152BCB6C-F869-41EE-8679-31D1B88BB09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83B6BBAD-59FD-42F5-AA17-B7239074825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131E5DAE-BCB4-44A4-870C-01938F11174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633A3E68-6EA1-4341-B90F-26344BA620B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5EA3893F-5547-4194-8886-55F616BA78F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95199</xdr:rowOff>
    </xdr:from>
    <xdr:to>
      <xdr:col>55</xdr:col>
      <xdr:colOff>50800</xdr:colOff>
      <xdr:row>86</xdr:row>
      <xdr:rowOff>25349</xdr:rowOff>
    </xdr:to>
    <xdr:sp macro="" textlink="">
      <xdr:nvSpPr>
        <xdr:cNvPr id="257" name="楕円 256">
          <a:extLst>
            <a:ext uri="{FF2B5EF4-FFF2-40B4-BE49-F238E27FC236}">
              <a16:creationId xmlns:a16="http://schemas.microsoft.com/office/drawing/2014/main" id="{3348FBF5-E0DE-42F9-9606-2DEBD8497F09}"/>
            </a:ext>
          </a:extLst>
        </xdr:cNvPr>
        <xdr:cNvSpPr/>
      </xdr:nvSpPr>
      <xdr:spPr>
        <a:xfrm>
          <a:off x="10426700" y="146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10126</xdr:rowOff>
    </xdr:from>
    <xdr:ext cx="469744" cy="259045"/>
    <xdr:sp macro="" textlink="">
      <xdr:nvSpPr>
        <xdr:cNvPr id="258" name="【福祉施設】&#10;一人当たり面積該当値テキスト">
          <a:extLst>
            <a:ext uri="{FF2B5EF4-FFF2-40B4-BE49-F238E27FC236}">
              <a16:creationId xmlns:a16="http://schemas.microsoft.com/office/drawing/2014/main" id="{E228D73B-910B-4B65-9764-4B12BAF78D51}"/>
            </a:ext>
          </a:extLst>
        </xdr:cNvPr>
        <xdr:cNvSpPr txBox="1"/>
      </xdr:nvSpPr>
      <xdr:spPr>
        <a:xfrm>
          <a:off x="10515600" y="1458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95199</xdr:rowOff>
    </xdr:from>
    <xdr:to>
      <xdr:col>50</xdr:col>
      <xdr:colOff>165100</xdr:colOff>
      <xdr:row>86</xdr:row>
      <xdr:rowOff>25349</xdr:rowOff>
    </xdr:to>
    <xdr:sp macro="" textlink="">
      <xdr:nvSpPr>
        <xdr:cNvPr id="259" name="楕円 258">
          <a:extLst>
            <a:ext uri="{FF2B5EF4-FFF2-40B4-BE49-F238E27FC236}">
              <a16:creationId xmlns:a16="http://schemas.microsoft.com/office/drawing/2014/main" id="{CA5AEDBE-358E-4209-850D-E0698E2901E9}"/>
            </a:ext>
          </a:extLst>
        </xdr:cNvPr>
        <xdr:cNvSpPr/>
      </xdr:nvSpPr>
      <xdr:spPr>
        <a:xfrm>
          <a:off x="9588500" y="146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145999</xdr:rowOff>
    </xdr:from>
    <xdr:to>
      <xdr:col>55</xdr:col>
      <xdr:colOff>0</xdr:colOff>
      <xdr:row>85</xdr:row>
      <xdr:rowOff>145999</xdr:rowOff>
    </xdr:to>
    <xdr:cxnSp macro="">
      <xdr:nvCxnSpPr>
        <xdr:cNvPr id="260" name="直線コネクタ 259">
          <a:extLst>
            <a:ext uri="{FF2B5EF4-FFF2-40B4-BE49-F238E27FC236}">
              <a16:creationId xmlns:a16="http://schemas.microsoft.com/office/drawing/2014/main" id="{63100903-9E02-41F2-8EDC-F0BBDFF24D6B}"/>
            </a:ext>
          </a:extLst>
        </xdr:cNvPr>
        <xdr:cNvCxnSpPr/>
      </xdr:nvCxnSpPr>
      <xdr:spPr>
        <a:xfrm>
          <a:off x="9639300" y="1471924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96114</xdr:rowOff>
    </xdr:from>
    <xdr:to>
      <xdr:col>46</xdr:col>
      <xdr:colOff>38100</xdr:colOff>
      <xdr:row>86</xdr:row>
      <xdr:rowOff>26264</xdr:rowOff>
    </xdr:to>
    <xdr:sp macro="" textlink="">
      <xdr:nvSpPr>
        <xdr:cNvPr id="261" name="楕円 260">
          <a:extLst>
            <a:ext uri="{FF2B5EF4-FFF2-40B4-BE49-F238E27FC236}">
              <a16:creationId xmlns:a16="http://schemas.microsoft.com/office/drawing/2014/main" id="{2EB1EA4D-254B-4447-92C0-0411FFFCBCFF}"/>
            </a:ext>
          </a:extLst>
        </xdr:cNvPr>
        <xdr:cNvSpPr/>
      </xdr:nvSpPr>
      <xdr:spPr>
        <a:xfrm>
          <a:off x="8699500" y="1466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145999</xdr:rowOff>
    </xdr:from>
    <xdr:to>
      <xdr:col>50</xdr:col>
      <xdr:colOff>114300</xdr:colOff>
      <xdr:row>85</xdr:row>
      <xdr:rowOff>146914</xdr:rowOff>
    </xdr:to>
    <xdr:cxnSp macro="">
      <xdr:nvCxnSpPr>
        <xdr:cNvPr id="262" name="直線コネクタ 261">
          <a:extLst>
            <a:ext uri="{FF2B5EF4-FFF2-40B4-BE49-F238E27FC236}">
              <a16:creationId xmlns:a16="http://schemas.microsoft.com/office/drawing/2014/main" id="{2E94591E-7273-4811-981D-704799C7D4BF}"/>
            </a:ext>
          </a:extLst>
        </xdr:cNvPr>
        <xdr:cNvCxnSpPr/>
      </xdr:nvCxnSpPr>
      <xdr:spPr>
        <a:xfrm flipV="1">
          <a:off x="8750300" y="14719249"/>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113488</xdr:rowOff>
    </xdr:from>
    <xdr:to>
      <xdr:col>41</xdr:col>
      <xdr:colOff>101600</xdr:colOff>
      <xdr:row>86</xdr:row>
      <xdr:rowOff>43638</xdr:rowOff>
    </xdr:to>
    <xdr:sp macro="" textlink="">
      <xdr:nvSpPr>
        <xdr:cNvPr id="263" name="楕円 262">
          <a:extLst>
            <a:ext uri="{FF2B5EF4-FFF2-40B4-BE49-F238E27FC236}">
              <a16:creationId xmlns:a16="http://schemas.microsoft.com/office/drawing/2014/main" id="{B3E76088-5CCE-4F0B-BD22-F0293F24F8E8}"/>
            </a:ext>
          </a:extLst>
        </xdr:cNvPr>
        <xdr:cNvSpPr/>
      </xdr:nvSpPr>
      <xdr:spPr>
        <a:xfrm>
          <a:off x="7810500" y="1468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146914</xdr:rowOff>
    </xdr:from>
    <xdr:to>
      <xdr:col>45</xdr:col>
      <xdr:colOff>177800</xdr:colOff>
      <xdr:row>85</xdr:row>
      <xdr:rowOff>164288</xdr:rowOff>
    </xdr:to>
    <xdr:cxnSp macro="">
      <xdr:nvCxnSpPr>
        <xdr:cNvPr id="264" name="直線コネクタ 263">
          <a:extLst>
            <a:ext uri="{FF2B5EF4-FFF2-40B4-BE49-F238E27FC236}">
              <a16:creationId xmlns:a16="http://schemas.microsoft.com/office/drawing/2014/main" id="{97782EC2-366C-4FED-9B58-37C058FE507E}"/>
            </a:ext>
          </a:extLst>
        </xdr:cNvPr>
        <xdr:cNvCxnSpPr/>
      </xdr:nvCxnSpPr>
      <xdr:spPr>
        <a:xfrm flipV="1">
          <a:off x="7861300" y="14720164"/>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90627</xdr:rowOff>
    </xdr:from>
    <xdr:to>
      <xdr:col>36</xdr:col>
      <xdr:colOff>165100</xdr:colOff>
      <xdr:row>86</xdr:row>
      <xdr:rowOff>20777</xdr:rowOff>
    </xdr:to>
    <xdr:sp macro="" textlink="">
      <xdr:nvSpPr>
        <xdr:cNvPr id="265" name="楕円 264">
          <a:extLst>
            <a:ext uri="{FF2B5EF4-FFF2-40B4-BE49-F238E27FC236}">
              <a16:creationId xmlns:a16="http://schemas.microsoft.com/office/drawing/2014/main" id="{FAF49FA7-7049-4B9C-A369-80E521B86302}"/>
            </a:ext>
          </a:extLst>
        </xdr:cNvPr>
        <xdr:cNvSpPr/>
      </xdr:nvSpPr>
      <xdr:spPr>
        <a:xfrm>
          <a:off x="6921500" y="1466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141427</xdr:rowOff>
    </xdr:from>
    <xdr:to>
      <xdr:col>41</xdr:col>
      <xdr:colOff>50800</xdr:colOff>
      <xdr:row>85</xdr:row>
      <xdr:rowOff>164288</xdr:rowOff>
    </xdr:to>
    <xdr:cxnSp macro="">
      <xdr:nvCxnSpPr>
        <xdr:cNvPr id="266" name="直線コネクタ 265">
          <a:extLst>
            <a:ext uri="{FF2B5EF4-FFF2-40B4-BE49-F238E27FC236}">
              <a16:creationId xmlns:a16="http://schemas.microsoft.com/office/drawing/2014/main" id="{8A65ACC4-7D42-49D7-B946-26F432411848}"/>
            </a:ext>
          </a:extLst>
        </xdr:cNvPr>
        <xdr:cNvCxnSpPr/>
      </xdr:nvCxnSpPr>
      <xdr:spPr>
        <a:xfrm>
          <a:off x="6972300" y="1471467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94454</xdr:rowOff>
    </xdr:from>
    <xdr:ext cx="469744" cy="259045"/>
    <xdr:sp macro="" textlink="">
      <xdr:nvSpPr>
        <xdr:cNvPr id="267" name="n_1aveValue【福祉施設】&#10;一人当たり面積">
          <a:extLst>
            <a:ext uri="{FF2B5EF4-FFF2-40B4-BE49-F238E27FC236}">
              <a16:creationId xmlns:a16="http://schemas.microsoft.com/office/drawing/2014/main" id="{D2B991BF-FEC5-4381-9158-C1F93CEF7B8C}"/>
            </a:ext>
          </a:extLst>
        </xdr:cNvPr>
        <xdr:cNvSpPr txBox="1"/>
      </xdr:nvSpPr>
      <xdr:spPr>
        <a:xfrm>
          <a:off x="93917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110913</xdr:rowOff>
    </xdr:from>
    <xdr:ext cx="469744" cy="259045"/>
    <xdr:sp macro="" textlink="">
      <xdr:nvSpPr>
        <xdr:cNvPr id="268" name="n_2aveValue【福祉施設】&#10;一人当たり面積">
          <a:extLst>
            <a:ext uri="{FF2B5EF4-FFF2-40B4-BE49-F238E27FC236}">
              <a16:creationId xmlns:a16="http://schemas.microsoft.com/office/drawing/2014/main" id="{0C1F5F9C-76A9-40CD-BABB-121C538DC73F}"/>
            </a:ext>
          </a:extLst>
        </xdr:cNvPr>
        <xdr:cNvSpPr txBox="1"/>
      </xdr:nvSpPr>
      <xdr:spPr>
        <a:xfrm>
          <a:off x="85154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122344</xdr:rowOff>
    </xdr:from>
    <xdr:ext cx="469744" cy="259045"/>
    <xdr:sp macro="" textlink="">
      <xdr:nvSpPr>
        <xdr:cNvPr id="269" name="n_3aveValue【福祉施設】&#10;一人当たり面積">
          <a:extLst>
            <a:ext uri="{FF2B5EF4-FFF2-40B4-BE49-F238E27FC236}">
              <a16:creationId xmlns:a16="http://schemas.microsoft.com/office/drawing/2014/main" id="{34B5A22A-1684-429C-AE5F-248BEECE3CCC}"/>
            </a:ext>
          </a:extLst>
        </xdr:cNvPr>
        <xdr:cNvSpPr txBox="1"/>
      </xdr:nvSpPr>
      <xdr:spPr>
        <a:xfrm>
          <a:off x="7626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102227</xdr:rowOff>
    </xdr:from>
    <xdr:ext cx="469744" cy="259045"/>
    <xdr:sp macro="" textlink="">
      <xdr:nvSpPr>
        <xdr:cNvPr id="270" name="n_4aveValue【福祉施設】&#10;一人当たり面積">
          <a:extLst>
            <a:ext uri="{FF2B5EF4-FFF2-40B4-BE49-F238E27FC236}">
              <a16:creationId xmlns:a16="http://schemas.microsoft.com/office/drawing/2014/main" id="{86A9E7C3-A381-4A4D-9A0E-D68F962DF79A}"/>
            </a:ext>
          </a:extLst>
        </xdr:cNvPr>
        <xdr:cNvSpPr txBox="1"/>
      </xdr:nvSpPr>
      <xdr:spPr>
        <a:xfrm>
          <a:off x="6737427" y="1433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16476</xdr:rowOff>
    </xdr:from>
    <xdr:ext cx="469744" cy="259045"/>
    <xdr:sp macro="" textlink="">
      <xdr:nvSpPr>
        <xdr:cNvPr id="271" name="n_1mainValue【福祉施設】&#10;一人当たり面積">
          <a:extLst>
            <a:ext uri="{FF2B5EF4-FFF2-40B4-BE49-F238E27FC236}">
              <a16:creationId xmlns:a16="http://schemas.microsoft.com/office/drawing/2014/main" id="{2B60DB32-DD82-419F-A084-32BAE17D4F2E}"/>
            </a:ext>
          </a:extLst>
        </xdr:cNvPr>
        <xdr:cNvSpPr txBox="1"/>
      </xdr:nvSpPr>
      <xdr:spPr>
        <a:xfrm>
          <a:off x="9391727" y="14761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17391</xdr:rowOff>
    </xdr:from>
    <xdr:ext cx="469744" cy="259045"/>
    <xdr:sp macro="" textlink="">
      <xdr:nvSpPr>
        <xdr:cNvPr id="272" name="n_2mainValue【福祉施設】&#10;一人当たり面積">
          <a:extLst>
            <a:ext uri="{FF2B5EF4-FFF2-40B4-BE49-F238E27FC236}">
              <a16:creationId xmlns:a16="http://schemas.microsoft.com/office/drawing/2014/main" id="{BF8F5954-3C1B-47B6-81E1-8CBB716947DF}"/>
            </a:ext>
          </a:extLst>
        </xdr:cNvPr>
        <xdr:cNvSpPr txBox="1"/>
      </xdr:nvSpPr>
      <xdr:spPr>
        <a:xfrm>
          <a:off x="8515427" y="14762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34765</xdr:rowOff>
    </xdr:from>
    <xdr:ext cx="469744" cy="259045"/>
    <xdr:sp macro="" textlink="">
      <xdr:nvSpPr>
        <xdr:cNvPr id="273" name="n_3mainValue【福祉施設】&#10;一人当たり面積">
          <a:extLst>
            <a:ext uri="{FF2B5EF4-FFF2-40B4-BE49-F238E27FC236}">
              <a16:creationId xmlns:a16="http://schemas.microsoft.com/office/drawing/2014/main" id="{B497B099-BAAC-4006-BE70-EC0D6C00E496}"/>
            </a:ext>
          </a:extLst>
        </xdr:cNvPr>
        <xdr:cNvSpPr txBox="1"/>
      </xdr:nvSpPr>
      <xdr:spPr>
        <a:xfrm>
          <a:off x="7626427" y="14779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11904</xdr:rowOff>
    </xdr:from>
    <xdr:ext cx="469744" cy="259045"/>
    <xdr:sp macro="" textlink="">
      <xdr:nvSpPr>
        <xdr:cNvPr id="274" name="n_4mainValue【福祉施設】&#10;一人当たり面積">
          <a:extLst>
            <a:ext uri="{FF2B5EF4-FFF2-40B4-BE49-F238E27FC236}">
              <a16:creationId xmlns:a16="http://schemas.microsoft.com/office/drawing/2014/main" id="{091E6527-0564-4BCD-A20D-D71522A7C891}"/>
            </a:ext>
          </a:extLst>
        </xdr:cNvPr>
        <xdr:cNvSpPr txBox="1"/>
      </xdr:nvSpPr>
      <xdr:spPr>
        <a:xfrm>
          <a:off x="6737427" y="14756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a:extLst>
            <a:ext uri="{FF2B5EF4-FFF2-40B4-BE49-F238E27FC236}">
              <a16:creationId xmlns:a16="http://schemas.microsoft.com/office/drawing/2014/main" id="{A3014C6E-CC26-44DE-96F7-C34CA4AD0BE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a:extLst>
            <a:ext uri="{FF2B5EF4-FFF2-40B4-BE49-F238E27FC236}">
              <a16:creationId xmlns:a16="http://schemas.microsoft.com/office/drawing/2014/main" id="{F5732231-47E5-47C3-981E-A02852671A8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a:extLst>
            <a:ext uri="{FF2B5EF4-FFF2-40B4-BE49-F238E27FC236}">
              <a16:creationId xmlns:a16="http://schemas.microsoft.com/office/drawing/2014/main" id="{6EBDFD3B-270F-42C4-B11B-A27C6665D68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a:extLst>
            <a:ext uri="{FF2B5EF4-FFF2-40B4-BE49-F238E27FC236}">
              <a16:creationId xmlns:a16="http://schemas.microsoft.com/office/drawing/2014/main" id="{087F9C01-F47D-4704-ACD0-D005C24C0F4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a:extLst>
            <a:ext uri="{FF2B5EF4-FFF2-40B4-BE49-F238E27FC236}">
              <a16:creationId xmlns:a16="http://schemas.microsoft.com/office/drawing/2014/main" id="{9019FB96-1743-4CF9-A6B1-C6B5F65F59E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a:extLst>
            <a:ext uri="{FF2B5EF4-FFF2-40B4-BE49-F238E27FC236}">
              <a16:creationId xmlns:a16="http://schemas.microsoft.com/office/drawing/2014/main" id="{34CD08C7-6C26-4777-A5D3-1CC109FC5F4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a:extLst>
            <a:ext uri="{FF2B5EF4-FFF2-40B4-BE49-F238E27FC236}">
              <a16:creationId xmlns:a16="http://schemas.microsoft.com/office/drawing/2014/main" id="{FB52D1CA-8F1B-4A38-A5AB-955CFFFE79E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a:extLst>
            <a:ext uri="{FF2B5EF4-FFF2-40B4-BE49-F238E27FC236}">
              <a16:creationId xmlns:a16="http://schemas.microsoft.com/office/drawing/2014/main" id="{1CCC6A33-0429-471A-8FD9-2B97CC3D5B99}"/>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3" name="正方形/長方形 282">
          <a:extLst>
            <a:ext uri="{FF2B5EF4-FFF2-40B4-BE49-F238E27FC236}">
              <a16:creationId xmlns:a16="http://schemas.microsoft.com/office/drawing/2014/main" id="{E9133A58-CE98-493C-8957-EE534C5B7E3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4" name="正方形/長方形 283">
          <a:extLst>
            <a:ext uri="{FF2B5EF4-FFF2-40B4-BE49-F238E27FC236}">
              <a16:creationId xmlns:a16="http://schemas.microsoft.com/office/drawing/2014/main" id="{3F0D2E98-8B9E-49F8-84CC-9DF430053C1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5" name="正方形/長方形 284">
          <a:extLst>
            <a:ext uri="{FF2B5EF4-FFF2-40B4-BE49-F238E27FC236}">
              <a16:creationId xmlns:a16="http://schemas.microsoft.com/office/drawing/2014/main" id="{9BB5CBBF-681D-47B6-B386-6FACBDA1D5D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6" name="正方形/長方形 285">
          <a:extLst>
            <a:ext uri="{FF2B5EF4-FFF2-40B4-BE49-F238E27FC236}">
              <a16:creationId xmlns:a16="http://schemas.microsoft.com/office/drawing/2014/main" id="{025D022D-3FC4-4CC2-99E6-2AB8661446D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7" name="正方形/長方形 286">
          <a:extLst>
            <a:ext uri="{FF2B5EF4-FFF2-40B4-BE49-F238E27FC236}">
              <a16:creationId xmlns:a16="http://schemas.microsoft.com/office/drawing/2014/main" id="{8DBD307F-7870-48D6-8339-285494BA537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8" name="正方形/長方形 287">
          <a:extLst>
            <a:ext uri="{FF2B5EF4-FFF2-40B4-BE49-F238E27FC236}">
              <a16:creationId xmlns:a16="http://schemas.microsoft.com/office/drawing/2014/main" id="{0668830D-1AAF-4D64-8E35-E7AEA655D3E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9" name="正方形/長方形 288">
          <a:extLst>
            <a:ext uri="{FF2B5EF4-FFF2-40B4-BE49-F238E27FC236}">
              <a16:creationId xmlns:a16="http://schemas.microsoft.com/office/drawing/2014/main" id="{70CA88E1-99FE-455F-BD27-E57633DC903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0" name="正方形/長方形 289">
          <a:extLst>
            <a:ext uri="{FF2B5EF4-FFF2-40B4-BE49-F238E27FC236}">
              <a16:creationId xmlns:a16="http://schemas.microsoft.com/office/drawing/2014/main" id="{3B81E041-7676-4F67-9C97-67BF0BA2ED2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1" name="正方形/長方形 290">
          <a:extLst>
            <a:ext uri="{FF2B5EF4-FFF2-40B4-BE49-F238E27FC236}">
              <a16:creationId xmlns:a16="http://schemas.microsoft.com/office/drawing/2014/main" id="{5A428127-FD1F-458B-B60C-26942B9261B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2" name="正方形/長方形 291">
          <a:extLst>
            <a:ext uri="{FF2B5EF4-FFF2-40B4-BE49-F238E27FC236}">
              <a16:creationId xmlns:a16="http://schemas.microsoft.com/office/drawing/2014/main" id="{B3CB9A6D-9293-4045-97F5-389C34B87CE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3" name="正方形/長方形 292">
          <a:extLst>
            <a:ext uri="{FF2B5EF4-FFF2-40B4-BE49-F238E27FC236}">
              <a16:creationId xmlns:a16="http://schemas.microsoft.com/office/drawing/2014/main" id="{3BD2BF7E-BF64-44C5-A5B1-5C3ADA39550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4" name="正方形/長方形 293">
          <a:extLst>
            <a:ext uri="{FF2B5EF4-FFF2-40B4-BE49-F238E27FC236}">
              <a16:creationId xmlns:a16="http://schemas.microsoft.com/office/drawing/2014/main" id="{88FBBCEB-0060-4C5A-9FA4-2CB9DA3771A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5" name="正方形/長方形 294">
          <a:extLst>
            <a:ext uri="{FF2B5EF4-FFF2-40B4-BE49-F238E27FC236}">
              <a16:creationId xmlns:a16="http://schemas.microsoft.com/office/drawing/2014/main" id="{E3DFA191-DFF2-4D01-9AE7-43C2A3B7CC7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6" name="正方形/長方形 295">
          <a:extLst>
            <a:ext uri="{FF2B5EF4-FFF2-40B4-BE49-F238E27FC236}">
              <a16:creationId xmlns:a16="http://schemas.microsoft.com/office/drawing/2014/main" id="{D0D4107E-58FA-4DA8-B33F-D9D63BD0434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7" name="正方形/長方形 296">
          <a:extLst>
            <a:ext uri="{FF2B5EF4-FFF2-40B4-BE49-F238E27FC236}">
              <a16:creationId xmlns:a16="http://schemas.microsoft.com/office/drawing/2014/main" id="{EF8ECDFE-28DB-45F0-AB9E-B37765DCB5B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8" name="正方形/長方形 297">
          <a:extLst>
            <a:ext uri="{FF2B5EF4-FFF2-40B4-BE49-F238E27FC236}">
              <a16:creationId xmlns:a16="http://schemas.microsoft.com/office/drawing/2014/main" id="{842771E0-36CC-4025-A05E-C36B520A55CF}"/>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99" name="正方形/長方形 298">
          <a:extLst>
            <a:ext uri="{FF2B5EF4-FFF2-40B4-BE49-F238E27FC236}">
              <a16:creationId xmlns:a16="http://schemas.microsoft.com/office/drawing/2014/main" id="{974CB92E-3FBF-45C7-B7CD-6C6558DF74C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0" name="正方形/長方形 299">
          <a:extLst>
            <a:ext uri="{FF2B5EF4-FFF2-40B4-BE49-F238E27FC236}">
              <a16:creationId xmlns:a16="http://schemas.microsoft.com/office/drawing/2014/main" id="{5B6134A1-5F2C-47A1-9C08-BD068A543AF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1" name="正方形/長方形 300">
          <a:extLst>
            <a:ext uri="{FF2B5EF4-FFF2-40B4-BE49-F238E27FC236}">
              <a16:creationId xmlns:a16="http://schemas.microsoft.com/office/drawing/2014/main" id="{DE424E77-3D48-4745-B817-CEB51C643F7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2" name="正方形/長方形 301">
          <a:extLst>
            <a:ext uri="{FF2B5EF4-FFF2-40B4-BE49-F238E27FC236}">
              <a16:creationId xmlns:a16="http://schemas.microsoft.com/office/drawing/2014/main" id="{C57AC0B6-E5EC-40E9-A4D5-FBDD63173AC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3" name="正方形/長方形 302">
          <a:extLst>
            <a:ext uri="{FF2B5EF4-FFF2-40B4-BE49-F238E27FC236}">
              <a16:creationId xmlns:a16="http://schemas.microsoft.com/office/drawing/2014/main" id="{E92AAA47-8EEB-4359-A815-B3396046486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4" name="正方形/長方形 303">
          <a:extLst>
            <a:ext uri="{FF2B5EF4-FFF2-40B4-BE49-F238E27FC236}">
              <a16:creationId xmlns:a16="http://schemas.microsoft.com/office/drawing/2014/main" id="{60C11EFF-A998-40BD-97B2-57EE79FD6AD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5" name="正方形/長方形 304">
          <a:extLst>
            <a:ext uri="{FF2B5EF4-FFF2-40B4-BE49-F238E27FC236}">
              <a16:creationId xmlns:a16="http://schemas.microsoft.com/office/drawing/2014/main" id="{1F4482E3-9791-4844-A7A0-A9BC32C4A4A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6" name="正方形/長方形 305">
          <a:extLst>
            <a:ext uri="{FF2B5EF4-FFF2-40B4-BE49-F238E27FC236}">
              <a16:creationId xmlns:a16="http://schemas.microsoft.com/office/drawing/2014/main" id="{DF1A60A1-E5CA-4DC7-B640-C65F3E1E9278}"/>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07" name="正方形/長方形 306">
          <a:extLst>
            <a:ext uri="{FF2B5EF4-FFF2-40B4-BE49-F238E27FC236}">
              <a16:creationId xmlns:a16="http://schemas.microsoft.com/office/drawing/2014/main" id="{624B2DF3-EB03-4FAC-A30E-21702B8EBF9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8" name="正方形/長方形 307">
          <a:extLst>
            <a:ext uri="{FF2B5EF4-FFF2-40B4-BE49-F238E27FC236}">
              <a16:creationId xmlns:a16="http://schemas.microsoft.com/office/drawing/2014/main" id="{34E76761-6B8D-41E1-BAC1-36F66B42746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09" name="正方形/長方形 308">
          <a:extLst>
            <a:ext uri="{FF2B5EF4-FFF2-40B4-BE49-F238E27FC236}">
              <a16:creationId xmlns:a16="http://schemas.microsoft.com/office/drawing/2014/main" id="{7DCDBA5C-252C-42FE-A20D-C111072EB89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0" name="正方形/長方形 309">
          <a:extLst>
            <a:ext uri="{FF2B5EF4-FFF2-40B4-BE49-F238E27FC236}">
              <a16:creationId xmlns:a16="http://schemas.microsoft.com/office/drawing/2014/main" id="{213BBCB6-F041-4C04-AED3-B9227DF8B46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1" name="正方形/長方形 310">
          <a:extLst>
            <a:ext uri="{FF2B5EF4-FFF2-40B4-BE49-F238E27FC236}">
              <a16:creationId xmlns:a16="http://schemas.microsoft.com/office/drawing/2014/main" id="{EC4E3E29-6A4E-46A0-9418-FD34DACC063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2" name="正方形/長方形 311">
          <a:extLst>
            <a:ext uri="{FF2B5EF4-FFF2-40B4-BE49-F238E27FC236}">
              <a16:creationId xmlns:a16="http://schemas.microsoft.com/office/drawing/2014/main" id="{8F3F08D4-410C-4B7A-A682-7040D8DC08C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3" name="正方形/長方形 312">
          <a:extLst>
            <a:ext uri="{FF2B5EF4-FFF2-40B4-BE49-F238E27FC236}">
              <a16:creationId xmlns:a16="http://schemas.microsoft.com/office/drawing/2014/main" id="{726AE8BC-94E5-4EE2-B884-4C0E72CB80D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4" name="正方形/長方形 313">
          <a:extLst>
            <a:ext uri="{FF2B5EF4-FFF2-40B4-BE49-F238E27FC236}">
              <a16:creationId xmlns:a16="http://schemas.microsoft.com/office/drawing/2014/main" id="{1B11F7A6-C1FA-43F7-9035-D7158F09BCDC}"/>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15" name="正方形/長方形 314">
          <a:extLst>
            <a:ext uri="{FF2B5EF4-FFF2-40B4-BE49-F238E27FC236}">
              <a16:creationId xmlns:a16="http://schemas.microsoft.com/office/drawing/2014/main" id="{B9943DFD-6B2A-4DC1-A9C8-B1F5CBC6D95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16" name="正方形/長方形 315">
          <a:extLst>
            <a:ext uri="{FF2B5EF4-FFF2-40B4-BE49-F238E27FC236}">
              <a16:creationId xmlns:a16="http://schemas.microsoft.com/office/drawing/2014/main" id="{0E5573CB-A210-4A9D-9A28-FAAFCAF8AC1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17" name="正方形/長方形 316">
          <a:extLst>
            <a:ext uri="{FF2B5EF4-FFF2-40B4-BE49-F238E27FC236}">
              <a16:creationId xmlns:a16="http://schemas.microsoft.com/office/drawing/2014/main" id="{039B6EAB-29A9-4798-AD9C-5D2E3269840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18" name="正方形/長方形 317">
          <a:extLst>
            <a:ext uri="{FF2B5EF4-FFF2-40B4-BE49-F238E27FC236}">
              <a16:creationId xmlns:a16="http://schemas.microsoft.com/office/drawing/2014/main" id="{BE6A396B-3628-4BEB-B611-5CD3EBA80CE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19" name="正方形/長方形 318">
          <a:extLst>
            <a:ext uri="{FF2B5EF4-FFF2-40B4-BE49-F238E27FC236}">
              <a16:creationId xmlns:a16="http://schemas.microsoft.com/office/drawing/2014/main" id="{F4F94934-6FB3-47DE-80DA-8BDEAED267C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0" name="正方形/長方形 319">
          <a:extLst>
            <a:ext uri="{FF2B5EF4-FFF2-40B4-BE49-F238E27FC236}">
              <a16:creationId xmlns:a16="http://schemas.microsoft.com/office/drawing/2014/main" id="{87DBA97F-A868-4930-86BB-3E61419547C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1" name="正方形/長方形 320">
          <a:extLst>
            <a:ext uri="{FF2B5EF4-FFF2-40B4-BE49-F238E27FC236}">
              <a16:creationId xmlns:a16="http://schemas.microsoft.com/office/drawing/2014/main" id="{7DFEAE46-5DAA-437E-AFAE-76CB06C3586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2" name="正方形/長方形 321">
          <a:extLst>
            <a:ext uri="{FF2B5EF4-FFF2-40B4-BE49-F238E27FC236}">
              <a16:creationId xmlns:a16="http://schemas.microsoft.com/office/drawing/2014/main" id="{D6089E5D-A55E-44DE-8FBF-25A06FB386E9}"/>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23" name="正方形/長方形 322">
          <a:extLst>
            <a:ext uri="{FF2B5EF4-FFF2-40B4-BE49-F238E27FC236}">
              <a16:creationId xmlns:a16="http://schemas.microsoft.com/office/drawing/2014/main" id="{3834C5A2-8F6C-4D6E-8660-36F69164473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24" name="正方形/長方形 323">
          <a:extLst>
            <a:ext uri="{FF2B5EF4-FFF2-40B4-BE49-F238E27FC236}">
              <a16:creationId xmlns:a16="http://schemas.microsoft.com/office/drawing/2014/main" id="{89757792-B531-40E6-AF56-54D481D8DF2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25" name="正方形/長方形 324">
          <a:extLst>
            <a:ext uri="{FF2B5EF4-FFF2-40B4-BE49-F238E27FC236}">
              <a16:creationId xmlns:a16="http://schemas.microsoft.com/office/drawing/2014/main" id="{BBF7D647-156C-4D4A-8E42-B5053ED942F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26" name="正方形/長方形 325">
          <a:extLst>
            <a:ext uri="{FF2B5EF4-FFF2-40B4-BE49-F238E27FC236}">
              <a16:creationId xmlns:a16="http://schemas.microsoft.com/office/drawing/2014/main" id="{62207FF6-2802-4429-9EE1-A2FD60B20E7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27" name="正方形/長方形 326">
          <a:extLst>
            <a:ext uri="{FF2B5EF4-FFF2-40B4-BE49-F238E27FC236}">
              <a16:creationId xmlns:a16="http://schemas.microsoft.com/office/drawing/2014/main" id="{50187601-D937-4CB2-B958-610FAC3D783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28" name="正方形/長方形 327">
          <a:extLst>
            <a:ext uri="{FF2B5EF4-FFF2-40B4-BE49-F238E27FC236}">
              <a16:creationId xmlns:a16="http://schemas.microsoft.com/office/drawing/2014/main" id="{8FE64B99-A349-4F07-9DA4-C2509B9B86A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29" name="正方形/長方形 328">
          <a:extLst>
            <a:ext uri="{FF2B5EF4-FFF2-40B4-BE49-F238E27FC236}">
              <a16:creationId xmlns:a16="http://schemas.microsoft.com/office/drawing/2014/main" id="{883179C5-B84B-42C0-BCB9-2D05DABFFA7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0" name="正方形/長方形 329">
          <a:extLst>
            <a:ext uri="{FF2B5EF4-FFF2-40B4-BE49-F238E27FC236}">
              <a16:creationId xmlns:a16="http://schemas.microsoft.com/office/drawing/2014/main" id="{85ED55D4-C19A-4BD2-BAF8-63E78E4E06D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1" name="テキスト ボックス 330">
          <a:extLst>
            <a:ext uri="{FF2B5EF4-FFF2-40B4-BE49-F238E27FC236}">
              <a16:creationId xmlns:a16="http://schemas.microsoft.com/office/drawing/2014/main" id="{0E9E4F66-14CA-48B9-8C92-B0226CF1FE1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32" name="直線コネクタ 331">
          <a:extLst>
            <a:ext uri="{FF2B5EF4-FFF2-40B4-BE49-F238E27FC236}">
              <a16:creationId xmlns:a16="http://schemas.microsoft.com/office/drawing/2014/main" id="{604A8EC8-8691-4B66-ADB4-2D96CA801D9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33" name="テキスト ボックス 332">
          <a:extLst>
            <a:ext uri="{FF2B5EF4-FFF2-40B4-BE49-F238E27FC236}">
              <a16:creationId xmlns:a16="http://schemas.microsoft.com/office/drawing/2014/main" id="{D629F94C-AE2C-46C0-AC6B-1EA9DB070D4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34" name="直線コネクタ 333">
          <a:extLst>
            <a:ext uri="{FF2B5EF4-FFF2-40B4-BE49-F238E27FC236}">
              <a16:creationId xmlns:a16="http://schemas.microsoft.com/office/drawing/2014/main" id="{42D39033-3280-4308-8898-0F346DA311CC}"/>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F2C5997A-EC73-4CD2-A3FB-F99FF5B77AF4}"/>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36" name="直線コネクタ 335">
          <a:extLst>
            <a:ext uri="{FF2B5EF4-FFF2-40B4-BE49-F238E27FC236}">
              <a16:creationId xmlns:a16="http://schemas.microsoft.com/office/drawing/2014/main" id="{A22F31AD-A7C9-4FE6-B4C4-74DABF959813}"/>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37" name="テキスト ボックス 336">
          <a:extLst>
            <a:ext uri="{FF2B5EF4-FFF2-40B4-BE49-F238E27FC236}">
              <a16:creationId xmlns:a16="http://schemas.microsoft.com/office/drawing/2014/main" id="{FA2AEF88-2D82-4887-B4B8-B1734D39296C}"/>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38" name="直線コネクタ 337">
          <a:extLst>
            <a:ext uri="{FF2B5EF4-FFF2-40B4-BE49-F238E27FC236}">
              <a16:creationId xmlns:a16="http://schemas.microsoft.com/office/drawing/2014/main" id="{B64D175B-424D-4460-9CD9-193FD3272007}"/>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39" name="テキスト ボックス 338">
          <a:extLst>
            <a:ext uri="{FF2B5EF4-FFF2-40B4-BE49-F238E27FC236}">
              <a16:creationId xmlns:a16="http://schemas.microsoft.com/office/drawing/2014/main" id="{8CCC4BB6-1F53-457B-914E-90267DF5511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40" name="直線コネクタ 339">
          <a:extLst>
            <a:ext uri="{FF2B5EF4-FFF2-40B4-BE49-F238E27FC236}">
              <a16:creationId xmlns:a16="http://schemas.microsoft.com/office/drawing/2014/main" id="{F0B2822F-B9BA-4891-A496-4E99AD540676}"/>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41" name="テキスト ボックス 340">
          <a:extLst>
            <a:ext uri="{FF2B5EF4-FFF2-40B4-BE49-F238E27FC236}">
              <a16:creationId xmlns:a16="http://schemas.microsoft.com/office/drawing/2014/main" id="{078BA3FA-CC36-4351-A2FA-08DEF60A66D2}"/>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42" name="直線コネクタ 341">
          <a:extLst>
            <a:ext uri="{FF2B5EF4-FFF2-40B4-BE49-F238E27FC236}">
              <a16:creationId xmlns:a16="http://schemas.microsoft.com/office/drawing/2014/main" id="{A27B0D04-B7BE-4A41-BA84-4DA3208158B5}"/>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343" name="テキスト ボックス 342">
          <a:extLst>
            <a:ext uri="{FF2B5EF4-FFF2-40B4-BE49-F238E27FC236}">
              <a16:creationId xmlns:a16="http://schemas.microsoft.com/office/drawing/2014/main" id="{C6B5E77A-92CB-4434-837D-66E54D9EA9B7}"/>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44" name="直線コネクタ 343">
          <a:extLst>
            <a:ext uri="{FF2B5EF4-FFF2-40B4-BE49-F238E27FC236}">
              <a16:creationId xmlns:a16="http://schemas.microsoft.com/office/drawing/2014/main" id="{448B1E2D-E554-46F7-8588-C5FCBF1CB46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345" name="テキスト ボックス 344">
          <a:extLst>
            <a:ext uri="{FF2B5EF4-FFF2-40B4-BE49-F238E27FC236}">
              <a16:creationId xmlns:a16="http://schemas.microsoft.com/office/drawing/2014/main" id="{36C6868B-24A2-42CA-8215-9D7FF01F1F4C}"/>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46" name="【消防施設】&#10;有形固定資産減価償却率グラフ枠">
          <a:extLst>
            <a:ext uri="{FF2B5EF4-FFF2-40B4-BE49-F238E27FC236}">
              <a16:creationId xmlns:a16="http://schemas.microsoft.com/office/drawing/2014/main" id="{9A2088D1-B5B8-4487-AC98-10E4B3E7A4B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38100</xdr:rowOff>
    </xdr:from>
    <xdr:to>
      <xdr:col>85</xdr:col>
      <xdr:colOff>126364</xdr:colOff>
      <xdr:row>86</xdr:row>
      <xdr:rowOff>114300</xdr:rowOff>
    </xdr:to>
    <xdr:cxnSp macro="">
      <xdr:nvCxnSpPr>
        <xdr:cNvPr id="347" name="直線コネクタ 346">
          <a:extLst>
            <a:ext uri="{FF2B5EF4-FFF2-40B4-BE49-F238E27FC236}">
              <a16:creationId xmlns:a16="http://schemas.microsoft.com/office/drawing/2014/main" id="{8F2A7314-E011-4F45-987A-55E1003081C6}"/>
            </a:ext>
          </a:extLst>
        </xdr:cNvPr>
        <xdr:cNvCxnSpPr/>
      </xdr:nvCxnSpPr>
      <xdr:spPr>
        <a:xfrm flipV="1">
          <a:off x="16318864" y="1323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348" name="【消防施設】&#10;有形固定資産減価償却率最小値テキスト">
          <a:extLst>
            <a:ext uri="{FF2B5EF4-FFF2-40B4-BE49-F238E27FC236}">
              <a16:creationId xmlns:a16="http://schemas.microsoft.com/office/drawing/2014/main" id="{63A11CE7-CC71-4253-A914-EF175282F1B2}"/>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349" name="直線コネクタ 348">
          <a:extLst>
            <a:ext uri="{FF2B5EF4-FFF2-40B4-BE49-F238E27FC236}">
              <a16:creationId xmlns:a16="http://schemas.microsoft.com/office/drawing/2014/main" id="{5DABCBDC-2A3E-41F4-AF14-F8F1FCCBC318}"/>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156227</xdr:rowOff>
    </xdr:from>
    <xdr:ext cx="405111" cy="259045"/>
    <xdr:sp macro="" textlink="">
      <xdr:nvSpPr>
        <xdr:cNvPr id="350" name="【消防施設】&#10;有形固定資産減価償却率最大値テキスト">
          <a:extLst>
            <a:ext uri="{FF2B5EF4-FFF2-40B4-BE49-F238E27FC236}">
              <a16:creationId xmlns:a16="http://schemas.microsoft.com/office/drawing/2014/main" id="{9A823EFC-7073-41A8-9420-F6556CC3D040}"/>
            </a:ext>
          </a:extLst>
        </xdr:cNvPr>
        <xdr:cNvSpPr txBox="1"/>
      </xdr:nvSpPr>
      <xdr:spPr>
        <a:xfrm>
          <a:off x="163576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38100</xdr:rowOff>
    </xdr:from>
    <xdr:to>
      <xdr:col>86</xdr:col>
      <xdr:colOff>25400</xdr:colOff>
      <xdr:row>77</xdr:row>
      <xdr:rowOff>38100</xdr:rowOff>
    </xdr:to>
    <xdr:cxnSp macro="">
      <xdr:nvCxnSpPr>
        <xdr:cNvPr id="351" name="直線コネクタ 350">
          <a:extLst>
            <a:ext uri="{FF2B5EF4-FFF2-40B4-BE49-F238E27FC236}">
              <a16:creationId xmlns:a16="http://schemas.microsoft.com/office/drawing/2014/main" id="{CDD02627-8CF6-407D-85E6-7C5BCA7785B7}"/>
            </a:ext>
          </a:extLst>
        </xdr:cNvPr>
        <xdr:cNvCxnSpPr/>
      </xdr:nvCxnSpPr>
      <xdr:spPr>
        <a:xfrm>
          <a:off x="16230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135907</xdr:rowOff>
    </xdr:from>
    <xdr:ext cx="405111" cy="259045"/>
    <xdr:sp macro="" textlink="">
      <xdr:nvSpPr>
        <xdr:cNvPr id="352" name="【消防施設】&#10;有形固定資産減価償却率平均値テキスト">
          <a:extLst>
            <a:ext uri="{FF2B5EF4-FFF2-40B4-BE49-F238E27FC236}">
              <a16:creationId xmlns:a16="http://schemas.microsoft.com/office/drawing/2014/main" id="{7ADA45C6-C889-4C77-9B42-9FF6F26A3415}"/>
            </a:ext>
          </a:extLst>
        </xdr:cNvPr>
        <xdr:cNvSpPr txBox="1"/>
      </xdr:nvSpPr>
      <xdr:spPr>
        <a:xfrm>
          <a:off x="16357600" y="1402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353" name="フローチャート: 判断 352">
          <a:extLst>
            <a:ext uri="{FF2B5EF4-FFF2-40B4-BE49-F238E27FC236}">
              <a16:creationId xmlns:a16="http://schemas.microsoft.com/office/drawing/2014/main" id="{CF66F641-2B1C-4BDB-B450-D332C5A34A80}"/>
            </a:ext>
          </a:extLst>
        </xdr:cNvPr>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74930</xdr:rowOff>
    </xdr:from>
    <xdr:to>
      <xdr:col>81</xdr:col>
      <xdr:colOff>101600</xdr:colOff>
      <xdr:row>83</xdr:row>
      <xdr:rowOff>5080</xdr:rowOff>
    </xdr:to>
    <xdr:sp macro="" textlink="">
      <xdr:nvSpPr>
        <xdr:cNvPr id="354" name="フローチャート: 判断 353">
          <a:extLst>
            <a:ext uri="{FF2B5EF4-FFF2-40B4-BE49-F238E27FC236}">
              <a16:creationId xmlns:a16="http://schemas.microsoft.com/office/drawing/2014/main" id="{FB1AF0A3-0A7B-43DC-A77B-5A6047F7BFF8}"/>
            </a:ext>
          </a:extLst>
        </xdr:cNvPr>
        <xdr:cNvSpPr/>
      </xdr:nvSpPr>
      <xdr:spPr>
        <a:xfrm>
          <a:off x="15430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80645</xdr:rowOff>
    </xdr:from>
    <xdr:to>
      <xdr:col>76</xdr:col>
      <xdr:colOff>165100</xdr:colOff>
      <xdr:row>83</xdr:row>
      <xdr:rowOff>10795</xdr:rowOff>
    </xdr:to>
    <xdr:sp macro="" textlink="">
      <xdr:nvSpPr>
        <xdr:cNvPr id="355" name="フローチャート: 判断 354">
          <a:extLst>
            <a:ext uri="{FF2B5EF4-FFF2-40B4-BE49-F238E27FC236}">
              <a16:creationId xmlns:a16="http://schemas.microsoft.com/office/drawing/2014/main" id="{1442537C-5CB3-4440-8139-BAE504282490}"/>
            </a:ext>
          </a:extLst>
        </xdr:cNvPr>
        <xdr:cNvSpPr/>
      </xdr:nvSpPr>
      <xdr:spPr>
        <a:xfrm>
          <a:off x="14541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113030</xdr:rowOff>
    </xdr:from>
    <xdr:to>
      <xdr:col>72</xdr:col>
      <xdr:colOff>38100</xdr:colOff>
      <xdr:row>82</xdr:row>
      <xdr:rowOff>43180</xdr:rowOff>
    </xdr:to>
    <xdr:sp macro="" textlink="">
      <xdr:nvSpPr>
        <xdr:cNvPr id="356" name="フローチャート: 判断 355">
          <a:extLst>
            <a:ext uri="{FF2B5EF4-FFF2-40B4-BE49-F238E27FC236}">
              <a16:creationId xmlns:a16="http://schemas.microsoft.com/office/drawing/2014/main" id="{F70D8E5D-1E83-4684-A7B9-2E7495B4C989}"/>
            </a:ext>
          </a:extLst>
        </xdr:cNvPr>
        <xdr:cNvSpPr/>
      </xdr:nvSpPr>
      <xdr:spPr>
        <a:xfrm>
          <a:off x="13652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143511</xdr:rowOff>
    </xdr:from>
    <xdr:to>
      <xdr:col>67</xdr:col>
      <xdr:colOff>101600</xdr:colOff>
      <xdr:row>82</xdr:row>
      <xdr:rowOff>73661</xdr:rowOff>
    </xdr:to>
    <xdr:sp macro="" textlink="">
      <xdr:nvSpPr>
        <xdr:cNvPr id="357" name="フローチャート: 判断 356">
          <a:extLst>
            <a:ext uri="{FF2B5EF4-FFF2-40B4-BE49-F238E27FC236}">
              <a16:creationId xmlns:a16="http://schemas.microsoft.com/office/drawing/2014/main" id="{B96CAB90-E3C6-45D7-A7AB-BDA0273F6BD0}"/>
            </a:ext>
          </a:extLst>
        </xdr:cNvPr>
        <xdr:cNvSpPr/>
      </xdr:nvSpPr>
      <xdr:spPr>
        <a:xfrm>
          <a:off x="12763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F336CA01-BBC1-4327-88C2-34A2D769715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80110748-B802-45AA-9B79-15D540C48DC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1559D601-F370-4A0B-96E2-699AED5A0C3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581D847B-329A-49AF-8D71-1D1A40A31B6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E17FD48B-2E98-4680-B17A-26198640756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636</xdr:rowOff>
    </xdr:from>
    <xdr:to>
      <xdr:col>85</xdr:col>
      <xdr:colOff>177800</xdr:colOff>
      <xdr:row>85</xdr:row>
      <xdr:rowOff>102236</xdr:rowOff>
    </xdr:to>
    <xdr:sp macro="" textlink="">
      <xdr:nvSpPr>
        <xdr:cNvPr id="363" name="楕円 362">
          <a:extLst>
            <a:ext uri="{FF2B5EF4-FFF2-40B4-BE49-F238E27FC236}">
              <a16:creationId xmlns:a16="http://schemas.microsoft.com/office/drawing/2014/main" id="{931D0080-810C-4AC4-B516-5DC7DD00C34D}"/>
            </a:ext>
          </a:extLst>
        </xdr:cNvPr>
        <xdr:cNvSpPr/>
      </xdr:nvSpPr>
      <xdr:spPr>
        <a:xfrm>
          <a:off x="16268700" y="1457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150513</xdr:rowOff>
    </xdr:from>
    <xdr:ext cx="405111" cy="259045"/>
    <xdr:sp macro="" textlink="">
      <xdr:nvSpPr>
        <xdr:cNvPr id="364" name="【消防施設】&#10;有形固定資産減価償却率該当値テキスト">
          <a:extLst>
            <a:ext uri="{FF2B5EF4-FFF2-40B4-BE49-F238E27FC236}">
              <a16:creationId xmlns:a16="http://schemas.microsoft.com/office/drawing/2014/main" id="{E9899EF9-896A-43B9-AB5A-13FED0965FB8}"/>
            </a:ext>
          </a:extLst>
        </xdr:cNvPr>
        <xdr:cNvSpPr txBox="1"/>
      </xdr:nvSpPr>
      <xdr:spPr>
        <a:xfrm>
          <a:off x="16357600" y="1455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153036</xdr:rowOff>
    </xdr:from>
    <xdr:to>
      <xdr:col>81</xdr:col>
      <xdr:colOff>101600</xdr:colOff>
      <xdr:row>85</xdr:row>
      <xdr:rowOff>83186</xdr:rowOff>
    </xdr:to>
    <xdr:sp macro="" textlink="">
      <xdr:nvSpPr>
        <xdr:cNvPr id="365" name="楕円 364">
          <a:extLst>
            <a:ext uri="{FF2B5EF4-FFF2-40B4-BE49-F238E27FC236}">
              <a16:creationId xmlns:a16="http://schemas.microsoft.com/office/drawing/2014/main" id="{630D31CD-FAA3-48B8-A7B0-394AA08900FA}"/>
            </a:ext>
          </a:extLst>
        </xdr:cNvPr>
        <xdr:cNvSpPr/>
      </xdr:nvSpPr>
      <xdr:spPr>
        <a:xfrm>
          <a:off x="15430500" y="1455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32386</xdr:rowOff>
    </xdr:from>
    <xdr:to>
      <xdr:col>85</xdr:col>
      <xdr:colOff>127000</xdr:colOff>
      <xdr:row>85</xdr:row>
      <xdr:rowOff>51436</xdr:rowOff>
    </xdr:to>
    <xdr:cxnSp macro="">
      <xdr:nvCxnSpPr>
        <xdr:cNvPr id="366" name="直線コネクタ 365">
          <a:extLst>
            <a:ext uri="{FF2B5EF4-FFF2-40B4-BE49-F238E27FC236}">
              <a16:creationId xmlns:a16="http://schemas.microsoft.com/office/drawing/2014/main" id="{8CA8BFC3-C58B-4AFD-ABF7-629E78F55957}"/>
            </a:ext>
          </a:extLst>
        </xdr:cNvPr>
        <xdr:cNvCxnSpPr/>
      </xdr:nvCxnSpPr>
      <xdr:spPr>
        <a:xfrm>
          <a:off x="15481300" y="14605636"/>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111125</xdr:rowOff>
    </xdr:from>
    <xdr:to>
      <xdr:col>76</xdr:col>
      <xdr:colOff>165100</xdr:colOff>
      <xdr:row>85</xdr:row>
      <xdr:rowOff>41275</xdr:rowOff>
    </xdr:to>
    <xdr:sp macro="" textlink="">
      <xdr:nvSpPr>
        <xdr:cNvPr id="367" name="楕円 366">
          <a:extLst>
            <a:ext uri="{FF2B5EF4-FFF2-40B4-BE49-F238E27FC236}">
              <a16:creationId xmlns:a16="http://schemas.microsoft.com/office/drawing/2014/main" id="{7687F2E7-C3D8-4CF6-A328-3F057FE120DA}"/>
            </a:ext>
          </a:extLst>
        </xdr:cNvPr>
        <xdr:cNvSpPr/>
      </xdr:nvSpPr>
      <xdr:spPr>
        <a:xfrm>
          <a:off x="14541500" y="1451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161925</xdr:rowOff>
    </xdr:from>
    <xdr:to>
      <xdr:col>81</xdr:col>
      <xdr:colOff>50800</xdr:colOff>
      <xdr:row>85</xdr:row>
      <xdr:rowOff>32386</xdr:rowOff>
    </xdr:to>
    <xdr:cxnSp macro="">
      <xdr:nvCxnSpPr>
        <xdr:cNvPr id="368" name="直線コネクタ 367">
          <a:extLst>
            <a:ext uri="{FF2B5EF4-FFF2-40B4-BE49-F238E27FC236}">
              <a16:creationId xmlns:a16="http://schemas.microsoft.com/office/drawing/2014/main" id="{AF285E34-684D-4111-BBAA-1044E2443EBA}"/>
            </a:ext>
          </a:extLst>
        </xdr:cNvPr>
        <xdr:cNvCxnSpPr/>
      </xdr:nvCxnSpPr>
      <xdr:spPr>
        <a:xfrm>
          <a:off x="14592300" y="1456372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111125</xdr:rowOff>
    </xdr:from>
    <xdr:to>
      <xdr:col>67</xdr:col>
      <xdr:colOff>101600</xdr:colOff>
      <xdr:row>85</xdr:row>
      <xdr:rowOff>41275</xdr:rowOff>
    </xdr:to>
    <xdr:sp macro="" textlink="">
      <xdr:nvSpPr>
        <xdr:cNvPr id="369" name="楕円 368">
          <a:extLst>
            <a:ext uri="{FF2B5EF4-FFF2-40B4-BE49-F238E27FC236}">
              <a16:creationId xmlns:a16="http://schemas.microsoft.com/office/drawing/2014/main" id="{519B2F26-558F-4D6A-8E78-4AC24B90E1BF}"/>
            </a:ext>
          </a:extLst>
        </xdr:cNvPr>
        <xdr:cNvSpPr/>
      </xdr:nvSpPr>
      <xdr:spPr>
        <a:xfrm>
          <a:off x="12763500" y="1451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21607</xdr:rowOff>
    </xdr:from>
    <xdr:ext cx="405111" cy="259045"/>
    <xdr:sp macro="" textlink="">
      <xdr:nvSpPr>
        <xdr:cNvPr id="370" name="n_1aveValue【消防施設】&#10;有形固定資産減価償却率">
          <a:extLst>
            <a:ext uri="{FF2B5EF4-FFF2-40B4-BE49-F238E27FC236}">
              <a16:creationId xmlns:a16="http://schemas.microsoft.com/office/drawing/2014/main" id="{C207B39E-D9F5-485F-8EC7-8E5A0438E916}"/>
            </a:ext>
          </a:extLst>
        </xdr:cNvPr>
        <xdr:cNvSpPr txBox="1"/>
      </xdr:nvSpPr>
      <xdr:spPr>
        <a:xfrm>
          <a:off x="152660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27322</xdr:rowOff>
    </xdr:from>
    <xdr:ext cx="405111" cy="259045"/>
    <xdr:sp macro="" textlink="">
      <xdr:nvSpPr>
        <xdr:cNvPr id="371" name="n_2aveValue【消防施設】&#10;有形固定資産減価償却率">
          <a:extLst>
            <a:ext uri="{FF2B5EF4-FFF2-40B4-BE49-F238E27FC236}">
              <a16:creationId xmlns:a16="http://schemas.microsoft.com/office/drawing/2014/main" id="{3B0F2A50-6225-4F02-AD4F-0264C5724AA3}"/>
            </a:ext>
          </a:extLst>
        </xdr:cNvPr>
        <xdr:cNvSpPr txBox="1"/>
      </xdr:nvSpPr>
      <xdr:spPr>
        <a:xfrm>
          <a:off x="14389744" y="1391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59707</xdr:rowOff>
    </xdr:from>
    <xdr:ext cx="405111" cy="259045"/>
    <xdr:sp macro="" textlink="">
      <xdr:nvSpPr>
        <xdr:cNvPr id="372" name="n_3aveValue【消防施設】&#10;有形固定資産減価償却率">
          <a:extLst>
            <a:ext uri="{FF2B5EF4-FFF2-40B4-BE49-F238E27FC236}">
              <a16:creationId xmlns:a16="http://schemas.microsoft.com/office/drawing/2014/main" id="{AC84CBF1-22A5-469E-B3B7-7333B0C91E1F}"/>
            </a:ext>
          </a:extLst>
        </xdr:cNvPr>
        <xdr:cNvSpPr txBox="1"/>
      </xdr:nvSpPr>
      <xdr:spPr>
        <a:xfrm>
          <a:off x="13500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90188</xdr:rowOff>
    </xdr:from>
    <xdr:ext cx="405111" cy="259045"/>
    <xdr:sp macro="" textlink="">
      <xdr:nvSpPr>
        <xdr:cNvPr id="373" name="n_4aveValue【消防施設】&#10;有形固定資産減価償却率">
          <a:extLst>
            <a:ext uri="{FF2B5EF4-FFF2-40B4-BE49-F238E27FC236}">
              <a16:creationId xmlns:a16="http://schemas.microsoft.com/office/drawing/2014/main" id="{35EA3CE5-74D7-45E3-8A36-C5042D091200}"/>
            </a:ext>
          </a:extLst>
        </xdr:cNvPr>
        <xdr:cNvSpPr txBox="1"/>
      </xdr:nvSpPr>
      <xdr:spPr>
        <a:xfrm>
          <a:off x="12611744"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74313</xdr:rowOff>
    </xdr:from>
    <xdr:ext cx="405111" cy="259045"/>
    <xdr:sp macro="" textlink="">
      <xdr:nvSpPr>
        <xdr:cNvPr id="374" name="n_1mainValue【消防施設】&#10;有形固定資産減価償却率">
          <a:extLst>
            <a:ext uri="{FF2B5EF4-FFF2-40B4-BE49-F238E27FC236}">
              <a16:creationId xmlns:a16="http://schemas.microsoft.com/office/drawing/2014/main" id="{70606648-FCD8-4BAC-B3E4-190E7B2C70B2}"/>
            </a:ext>
          </a:extLst>
        </xdr:cNvPr>
        <xdr:cNvSpPr txBox="1"/>
      </xdr:nvSpPr>
      <xdr:spPr>
        <a:xfrm>
          <a:off x="15266044" y="1464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32402</xdr:rowOff>
    </xdr:from>
    <xdr:ext cx="405111" cy="259045"/>
    <xdr:sp macro="" textlink="">
      <xdr:nvSpPr>
        <xdr:cNvPr id="375" name="n_2mainValue【消防施設】&#10;有形固定資産減価償却率">
          <a:extLst>
            <a:ext uri="{FF2B5EF4-FFF2-40B4-BE49-F238E27FC236}">
              <a16:creationId xmlns:a16="http://schemas.microsoft.com/office/drawing/2014/main" id="{0585601A-0A5D-4B98-8113-962AAB9B89AC}"/>
            </a:ext>
          </a:extLst>
        </xdr:cNvPr>
        <xdr:cNvSpPr txBox="1"/>
      </xdr:nvSpPr>
      <xdr:spPr>
        <a:xfrm>
          <a:off x="14389744" y="1460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32402</xdr:rowOff>
    </xdr:from>
    <xdr:ext cx="405111" cy="259045"/>
    <xdr:sp macro="" textlink="">
      <xdr:nvSpPr>
        <xdr:cNvPr id="376" name="n_4mainValue【消防施設】&#10;有形固定資産減価償却率">
          <a:extLst>
            <a:ext uri="{FF2B5EF4-FFF2-40B4-BE49-F238E27FC236}">
              <a16:creationId xmlns:a16="http://schemas.microsoft.com/office/drawing/2014/main" id="{2F840C58-E91D-4455-ABC3-1CE54B483673}"/>
            </a:ext>
          </a:extLst>
        </xdr:cNvPr>
        <xdr:cNvSpPr txBox="1"/>
      </xdr:nvSpPr>
      <xdr:spPr>
        <a:xfrm>
          <a:off x="12611744" y="1460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77" name="正方形/長方形 376">
          <a:extLst>
            <a:ext uri="{FF2B5EF4-FFF2-40B4-BE49-F238E27FC236}">
              <a16:creationId xmlns:a16="http://schemas.microsoft.com/office/drawing/2014/main" id="{D4F23DEC-5CE9-4190-AC64-C8337EBA490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78" name="正方形/長方形 377">
          <a:extLst>
            <a:ext uri="{FF2B5EF4-FFF2-40B4-BE49-F238E27FC236}">
              <a16:creationId xmlns:a16="http://schemas.microsoft.com/office/drawing/2014/main" id="{60E3F330-B4B7-45AF-AF2B-9A6E468509D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79" name="正方形/長方形 378">
          <a:extLst>
            <a:ext uri="{FF2B5EF4-FFF2-40B4-BE49-F238E27FC236}">
              <a16:creationId xmlns:a16="http://schemas.microsoft.com/office/drawing/2014/main" id="{C4EF8108-817A-4396-86A1-F0C05B99E74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80" name="正方形/長方形 379">
          <a:extLst>
            <a:ext uri="{FF2B5EF4-FFF2-40B4-BE49-F238E27FC236}">
              <a16:creationId xmlns:a16="http://schemas.microsoft.com/office/drawing/2014/main" id="{82FFE3F3-FA00-4E31-BA6B-AF60E40BD08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81" name="正方形/長方形 380">
          <a:extLst>
            <a:ext uri="{FF2B5EF4-FFF2-40B4-BE49-F238E27FC236}">
              <a16:creationId xmlns:a16="http://schemas.microsoft.com/office/drawing/2014/main" id="{2F4F957D-1D9B-4004-A3AF-CFEBF9FF186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82" name="正方形/長方形 381">
          <a:extLst>
            <a:ext uri="{FF2B5EF4-FFF2-40B4-BE49-F238E27FC236}">
              <a16:creationId xmlns:a16="http://schemas.microsoft.com/office/drawing/2014/main" id="{CAC4A1F1-9B3B-4327-9635-23E8556AC9A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83" name="正方形/長方形 382">
          <a:extLst>
            <a:ext uri="{FF2B5EF4-FFF2-40B4-BE49-F238E27FC236}">
              <a16:creationId xmlns:a16="http://schemas.microsoft.com/office/drawing/2014/main" id="{CB8150A7-4EE9-4077-B62F-64F863F8429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84" name="正方形/長方形 383">
          <a:extLst>
            <a:ext uri="{FF2B5EF4-FFF2-40B4-BE49-F238E27FC236}">
              <a16:creationId xmlns:a16="http://schemas.microsoft.com/office/drawing/2014/main" id="{B7F38DCC-D7D9-4DCC-820C-9FCC607792F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85" name="テキスト ボックス 384">
          <a:extLst>
            <a:ext uri="{FF2B5EF4-FFF2-40B4-BE49-F238E27FC236}">
              <a16:creationId xmlns:a16="http://schemas.microsoft.com/office/drawing/2014/main" id="{9A209508-0049-499E-93CC-A2D6851D4E2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86" name="直線コネクタ 385">
          <a:extLst>
            <a:ext uri="{FF2B5EF4-FFF2-40B4-BE49-F238E27FC236}">
              <a16:creationId xmlns:a16="http://schemas.microsoft.com/office/drawing/2014/main" id="{5853F6C8-368A-4F24-AE90-8434B964DD5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87" name="直線コネクタ 386">
          <a:extLst>
            <a:ext uri="{FF2B5EF4-FFF2-40B4-BE49-F238E27FC236}">
              <a16:creationId xmlns:a16="http://schemas.microsoft.com/office/drawing/2014/main" id="{348A37C7-F887-4656-AA30-7561DB697BD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88" name="テキスト ボックス 387">
          <a:extLst>
            <a:ext uri="{FF2B5EF4-FFF2-40B4-BE49-F238E27FC236}">
              <a16:creationId xmlns:a16="http://schemas.microsoft.com/office/drawing/2014/main" id="{A122CEE5-371D-4045-B882-7FF0763A78CC}"/>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89" name="直線コネクタ 388">
          <a:extLst>
            <a:ext uri="{FF2B5EF4-FFF2-40B4-BE49-F238E27FC236}">
              <a16:creationId xmlns:a16="http://schemas.microsoft.com/office/drawing/2014/main" id="{ABA68B19-575C-4121-B577-80874636DEB6}"/>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90" name="テキスト ボックス 389">
          <a:extLst>
            <a:ext uri="{FF2B5EF4-FFF2-40B4-BE49-F238E27FC236}">
              <a16:creationId xmlns:a16="http://schemas.microsoft.com/office/drawing/2014/main" id="{DA5E8C16-3749-4696-8375-EE6132EED7CE}"/>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91" name="直線コネクタ 390">
          <a:extLst>
            <a:ext uri="{FF2B5EF4-FFF2-40B4-BE49-F238E27FC236}">
              <a16:creationId xmlns:a16="http://schemas.microsoft.com/office/drawing/2014/main" id="{D6DA8C24-FE68-4AF7-AB03-CED86F834EEB}"/>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92" name="テキスト ボックス 391">
          <a:extLst>
            <a:ext uri="{FF2B5EF4-FFF2-40B4-BE49-F238E27FC236}">
              <a16:creationId xmlns:a16="http://schemas.microsoft.com/office/drawing/2014/main" id="{95DB86AC-0581-48C8-9A0A-1016C1B8903E}"/>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93" name="直線コネクタ 392">
          <a:extLst>
            <a:ext uri="{FF2B5EF4-FFF2-40B4-BE49-F238E27FC236}">
              <a16:creationId xmlns:a16="http://schemas.microsoft.com/office/drawing/2014/main" id="{A40AE09A-0F45-4C81-B222-F4197EFEB179}"/>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394" name="テキスト ボックス 393">
          <a:extLst>
            <a:ext uri="{FF2B5EF4-FFF2-40B4-BE49-F238E27FC236}">
              <a16:creationId xmlns:a16="http://schemas.microsoft.com/office/drawing/2014/main" id="{74780FE0-1962-4E4D-AF4B-F22B98CCB9CC}"/>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395" name="直線コネクタ 394">
          <a:extLst>
            <a:ext uri="{FF2B5EF4-FFF2-40B4-BE49-F238E27FC236}">
              <a16:creationId xmlns:a16="http://schemas.microsoft.com/office/drawing/2014/main" id="{0C6DDE6A-CA07-4D59-8C44-1EE3407DB32D}"/>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396" name="テキスト ボックス 395">
          <a:extLst>
            <a:ext uri="{FF2B5EF4-FFF2-40B4-BE49-F238E27FC236}">
              <a16:creationId xmlns:a16="http://schemas.microsoft.com/office/drawing/2014/main" id="{A65D3A30-1FAE-4A00-82FA-E011EF621667}"/>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97" name="直線コネクタ 396">
          <a:extLst>
            <a:ext uri="{FF2B5EF4-FFF2-40B4-BE49-F238E27FC236}">
              <a16:creationId xmlns:a16="http://schemas.microsoft.com/office/drawing/2014/main" id="{AB856EF6-971F-4710-ACF4-9A596185184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98" name="テキスト ボックス 397">
          <a:extLst>
            <a:ext uri="{FF2B5EF4-FFF2-40B4-BE49-F238E27FC236}">
              <a16:creationId xmlns:a16="http://schemas.microsoft.com/office/drawing/2014/main" id="{4923E571-1189-49F4-869D-5D59ECB29D9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99" name="【消防施設】&#10;一人当たり面積グラフ枠">
          <a:extLst>
            <a:ext uri="{FF2B5EF4-FFF2-40B4-BE49-F238E27FC236}">
              <a16:creationId xmlns:a16="http://schemas.microsoft.com/office/drawing/2014/main" id="{84CC73A3-810E-4A2A-84F5-F4F3F623FC7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140970</xdr:rowOff>
    </xdr:from>
    <xdr:to>
      <xdr:col>116</xdr:col>
      <xdr:colOff>62864</xdr:colOff>
      <xdr:row>86</xdr:row>
      <xdr:rowOff>99061</xdr:rowOff>
    </xdr:to>
    <xdr:cxnSp macro="">
      <xdr:nvCxnSpPr>
        <xdr:cNvPr id="400" name="直線コネクタ 399">
          <a:extLst>
            <a:ext uri="{FF2B5EF4-FFF2-40B4-BE49-F238E27FC236}">
              <a16:creationId xmlns:a16="http://schemas.microsoft.com/office/drawing/2014/main" id="{D291FC8D-2E2F-42D1-BC71-AD5DBFEA52AB}"/>
            </a:ext>
          </a:extLst>
        </xdr:cNvPr>
        <xdr:cNvCxnSpPr/>
      </xdr:nvCxnSpPr>
      <xdr:spPr>
        <a:xfrm flipV="1">
          <a:off x="22160864" y="13342620"/>
          <a:ext cx="0" cy="1501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401" name="【消防施設】&#10;一人当たり面積最小値テキスト">
          <a:extLst>
            <a:ext uri="{FF2B5EF4-FFF2-40B4-BE49-F238E27FC236}">
              <a16:creationId xmlns:a16="http://schemas.microsoft.com/office/drawing/2014/main" id="{813BBC7E-F49A-4673-A0BC-C5400BE3D50C}"/>
            </a:ext>
          </a:extLst>
        </xdr:cNvPr>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402" name="直線コネクタ 401">
          <a:extLst>
            <a:ext uri="{FF2B5EF4-FFF2-40B4-BE49-F238E27FC236}">
              <a16:creationId xmlns:a16="http://schemas.microsoft.com/office/drawing/2014/main" id="{CF69DC3F-291F-487A-AAE1-500B69A0BB9D}"/>
            </a:ext>
          </a:extLst>
        </xdr:cNvPr>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87647</xdr:rowOff>
    </xdr:from>
    <xdr:ext cx="469744" cy="259045"/>
    <xdr:sp macro="" textlink="">
      <xdr:nvSpPr>
        <xdr:cNvPr id="403" name="【消防施設】&#10;一人当たり面積最大値テキスト">
          <a:extLst>
            <a:ext uri="{FF2B5EF4-FFF2-40B4-BE49-F238E27FC236}">
              <a16:creationId xmlns:a16="http://schemas.microsoft.com/office/drawing/2014/main" id="{A5732498-38D9-4FDB-846B-A4C058FAEAF9}"/>
            </a:ext>
          </a:extLst>
        </xdr:cNvPr>
        <xdr:cNvSpPr txBox="1"/>
      </xdr:nvSpPr>
      <xdr:spPr>
        <a:xfrm>
          <a:off x="22199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140970</xdr:rowOff>
    </xdr:from>
    <xdr:to>
      <xdr:col>116</xdr:col>
      <xdr:colOff>152400</xdr:colOff>
      <xdr:row>77</xdr:row>
      <xdr:rowOff>140970</xdr:rowOff>
    </xdr:to>
    <xdr:cxnSp macro="">
      <xdr:nvCxnSpPr>
        <xdr:cNvPr id="404" name="直線コネクタ 403">
          <a:extLst>
            <a:ext uri="{FF2B5EF4-FFF2-40B4-BE49-F238E27FC236}">
              <a16:creationId xmlns:a16="http://schemas.microsoft.com/office/drawing/2014/main" id="{CE2F74F4-27AB-4C92-B1D9-1ACEC7D8C336}"/>
            </a:ext>
          </a:extLst>
        </xdr:cNvPr>
        <xdr:cNvCxnSpPr/>
      </xdr:nvCxnSpPr>
      <xdr:spPr>
        <a:xfrm>
          <a:off x="22072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27322</xdr:rowOff>
    </xdr:from>
    <xdr:ext cx="469744" cy="259045"/>
    <xdr:sp macro="" textlink="">
      <xdr:nvSpPr>
        <xdr:cNvPr id="405" name="【消防施設】&#10;一人当たり面積平均値テキスト">
          <a:extLst>
            <a:ext uri="{FF2B5EF4-FFF2-40B4-BE49-F238E27FC236}">
              <a16:creationId xmlns:a16="http://schemas.microsoft.com/office/drawing/2014/main" id="{F24D9BD7-76CF-47DB-B36F-C1F42C3F545B}"/>
            </a:ext>
          </a:extLst>
        </xdr:cNvPr>
        <xdr:cNvSpPr txBox="1"/>
      </xdr:nvSpPr>
      <xdr:spPr>
        <a:xfrm>
          <a:off x="22199600" y="14257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4445</xdr:rowOff>
    </xdr:from>
    <xdr:to>
      <xdr:col>116</xdr:col>
      <xdr:colOff>114300</xdr:colOff>
      <xdr:row>84</xdr:row>
      <xdr:rowOff>106045</xdr:rowOff>
    </xdr:to>
    <xdr:sp macro="" textlink="">
      <xdr:nvSpPr>
        <xdr:cNvPr id="406" name="フローチャート: 判断 405">
          <a:extLst>
            <a:ext uri="{FF2B5EF4-FFF2-40B4-BE49-F238E27FC236}">
              <a16:creationId xmlns:a16="http://schemas.microsoft.com/office/drawing/2014/main" id="{6FF1A4CC-27BD-494B-9421-4D44CC3A302C}"/>
            </a:ext>
          </a:extLst>
        </xdr:cNvPr>
        <xdr:cNvSpPr/>
      </xdr:nvSpPr>
      <xdr:spPr>
        <a:xfrm>
          <a:off x="22110700" y="1440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168275</xdr:rowOff>
    </xdr:from>
    <xdr:to>
      <xdr:col>112</xdr:col>
      <xdr:colOff>38100</xdr:colOff>
      <xdr:row>84</xdr:row>
      <xdr:rowOff>98425</xdr:rowOff>
    </xdr:to>
    <xdr:sp macro="" textlink="">
      <xdr:nvSpPr>
        <xdr:cNvPr id="407" name="フローチャート: 判断 406">
          <a:extLst>
            <a:ext uri="{FF2B5EF4-FFF2-40B4-BE49-F238E27FC236}">
              <a16:creationId xmlns:a16="http://schemas.microsoft.com/office/drawing/2014/main" id="{21B70C6D-0BA7-4223-96AF-033AD8F1765D}"/>
            </a:ext>
          </a:extLst>
        </xdr:cNvPr>
        <xdr:cNvSpPr/>
      </xdr:nvSpPr>
      <xdr:spPr>
        <a:xfrm>
          <a:off x="21272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408" name="フローチャート: 判断 407">
          <a:extLst>
            <a:ext uri="{FF2B5EF4-FFF2-40B4-BE49-F238E27FC236}">
              <a16:creationId xmlns:a16="http://schemas.microsoft.com/office/drawing/2014/main" id="{620A66E5-617D-4790-8420-0041D31094D8}"/>
            </a:ext>
          </a:extLst>
        </xdr:cNvPr>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636</xdr:rowOff>
    </xdr:from>
    <xdr:to>
      <xdr:col>102</xdr:col>
      <xdr:colOff>165100</xdr:colOff>
      <xdr:row>84</xdr:row>
      <xdr:rowOff>102236</xdr:rowOff>
    </xdr:to>
    <xdr:sp macro="" textlink="">
      <xdr:nvSpPr>
        <xdr:cNvPr id="409" name="フローチャート: 判断 408">
          <a:extLst>
            <a:ext uri="{FF2B5EF4-FFF2-40B4-BE49-F238E27FC236}">
              <a16:creationId xmlns:a16="http://schemas.microsoft.com/office/drawing/2014/main" id="{2327A18E-28F6-4495-B23B-AAE715227C9B}"/>
            </a:ext>
          </a:extLst>
        </xdr:cNvPr>
        <xdr:cNvSpPr/>
      </xdr:nvSpPr>
      <xdr:spPr>
        <a:xfrm>
          <a:off x="19494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38736</xdr:rowOff>
    </xdr:from>
    <xdr:to>
      <xdr:col>98</xdr:col>
      <xdr:colOff>38100</xdr:colOff>
      <xdr:row>84</xdr:row>
      <xdr:rowOff>140336</xdr:rowOff>
    </xdr:to>
    <xdr:sp macro="" textlink="">
      <xdr:nvSpPr>
        <xdr:cNvPr id="410" name="フローチャート: 判断 409">
          <a:extLst>
            <a:ext uri="{FF2B5EF4-FFF2-40B4-BE49-F238E27FC236}">
              <a16:creationId xmlns:a16="http://schemas.microsoft.com/office/drawing/2014/main" id="{CAC217BB-8B83-4BF4-80F5-4033D3145F18}"/>
            </a:ext>
          </a:extLst>
        </xdr:cNvPr>
        <xdr:cNvSpPr/>
      </xdr:nvSpPr>
      <xdr:spPr>
        <a:xfrm>
          <a:off x="18605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11" name="テキスト ボックス 410">
          <a:extLst>
            <a:ext uri="{FF2B5EF4-FFF2-40B4-BE49-F238E27FC236}">
              <a16:creationId xmlns:a16="http://schemas.microsoft.com/office/drawing/2014/main" id="{EF5522D4-58D8-4248-9BCF-C6380C752D6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12" name="テキスト ボックス 411">
          <a:extLst>
            <a:ext uri="{FF2B5EF4-FFF2-40B4-BE49-F238E27FC236}">
              <a16:creationId xmlns:a16="http://schemas.microsoft.com/office/drawing/2014/main" id="{4B219D55-B74A-4499-8391-A3809B3C2A6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13" name="テキスト ボックス 412">
          <a:extLst>
            <a:ext uri="{FF2B5EF4-FFF2-40B4-BE49-F238E27FC236}">
              <a16:creationId xmlns:a16="http://schemas.microsoft.com/office/drawing/2014/main" id="{50AC6BAC-EC8F-421D-8637-349A273C216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14" name="テキスト ボックス 413">
          <a:extLst>
            <a:ext uri="{FF2B5EF4-FFF2-40B4-BE49-F238E27FC236}">
              <a16:creationId xmlns:a16="http://schemas.microsoft.com/office/drawing/2014/main" id="{A08DEF75-7B27-4D25-8B7D-ADFDB41008C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15" name="テキスト ボックス 414">
          <a:extLst>
            <a:ext uri="{FF2B5EF4-FFF2-40B4-BE49-F238E27FC236}">
              <a16:creationId xmlns:a16="http://schemas.microsoft.com/office/drawing/2014/main" id="{63894DA7-E9B8-46D2-9B9B-435FBD14738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416" name="楕円 415">
          <a:extLst>
            <a:ext uri="{FF2B5EF4-FFF2-40B4-BE49-F238E27FC236}">
              <a16:creationId xmlns:a16="http://schemas.microsoft.com/office/drawing/2014/main" id="{837D8E76-CBFC-4586-9B33-99A614D15E8A}"/>
            </a:ext>
          </a:extLst>
        </xdr:cNvPr>
        <xdr:cNvSpPr/>
      </xdr:nvSpPr>
      <xdr:spPr>
        <a:xfrm>
          <a:off x="22110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3827</xdr:rowOff>
    </xdr:from>
    <xdr:ext cx="469744" cy="259045"/>
    <xdr:sp macro="" textlink="">
      <xdr:nvSpPr>
        <xdr:cNvPr id="417" name="【消防施設】&#10;一人当たり面積該当値テキスト">
          <a:extLst>
            <a:ext uri="{FF2B5EF4-FFF2-40B4-BE49-F238E27FC236}">
              <a16:creationId xmlns:a16="http://schemas.microsoft.com/office/drawing/2014/main" id="{CE402836-0F66-44BF-8F6B-5DA60E48F035}"/>
            </a:ext>
          </a:extLst>
        </xdr:cNvPr>
        <xdr:cNvSpPr txBox="1"/>
      </xdr:nvSpPr>
      <xdr:spPr>
        <a:xfrm>
          <a:off x="22199600"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27305</xdr:rowOff>
    </xdr:from>
    <xdr:to>
      <xdr:col>112</xdr:col>
      <xdr:colOff>38100</xdr:colOff>
      <xdr:row>84</xdr:row>
      <xdr:rowOff>128905</xdr:rowOff>
    </xdr:to>
    <xdr:sp macro="" textlink="">
      <xdr:nvSpPr>
        <xdr:cNvPr id="418" name="楕円 417">
          <a:extLst>
            <a:ext uri="{FF2B5EF4-FFF2-40B4-BE49-F238E27FC236}">
              <a16:creationId xmlns:a16="http://schemas.microsoft.com/office/drawing/2014/main" id="{354451D9-2ED5-4570-AFF2-563A7DC474D4}"/>
            </a:ext>
          </a:extLst>
        </xdr:cNvPr>
        <xdr:cNvSpPr/>
      </xdr:nvSpPr>
      <xdr:spPr>
        <a:xfrm>
          <a:off x="21272500" y="1442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76200</xdr:rowOff>
    </xdr:from>
    <xdr:to>
      <xdr:col>116</xdr:col>
      <xdr:colOff>63500</xdr:colOff>
      <xdr:row>84</xdr:row>
      <xdr:rowOff>78105</xdr:rowOff>
    </xdr:to>
    <xdr:cxnSp macro="">
      <xdr:nvCxnSpPr>
        <xdr:cNvPr id="419" name="直線コネクタ 418">
          <a:extLst>
            <a:ext uri="{FF2B5EF4-FFF2-40B4-BE49-F238E27FC236}">
              <a16:creationId xmlns:a16="http://schemas.microsoft.com/office/drawing/2014/main" id="{5BC9D573-58AC-4647-9C55-4EE329F3811F}"/>
            </a:ext>
          </a:extLst>
        </xdr:cNvPr>
        <xdr:cNvCxnSpPr/>
      </xdr:nvCxnSpPr>
      <xdr:spPr>
        <a:xfrm flipV="1">
          <a:off x="21323300" y="1447800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33020</xdr:rowOff>
    </xdr:from>
    <xdr:to>
      <xdr:col>107</xdr:col>
      <xdr:colOff>101600</xdr:colOff>
      <xdr:row>84</xdr:row>
      <xdr:rowOff>134620</xdr:rowOff>
    </xdr:to>
    <xdr:sp macro="" textlink="">
      <xdr:nvSpPr>
        <xdr:cNvPr id="420" name="楕円 419">
          <a:extLst>
            <a:ext uri="{FF2B5EF4-FFF2-40B4-BE49-F238E27FC236}">
              <a16:creationId xmlns:a16="http://schemas.microsoft.com/office/drawing/2014/main" id="{DF47DEA0-6D38-47A6-AC7E-0D874916E2B8}"/>
            </a:ext>
          </a:extLst>
        </xdr:cNvPr>
        <xdr:cNvSpPr/>
      </xdr:nvSpPr>
      <xdr:spPr>
        <a:xfrm>
          <a:off x="20383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78105</xdr:rowOff>
    </xdr:from>
    <xdr:to>
      <xdr:col>111</xdr:col>
      <xdr:colOff>177800</xdr:colOff>
      <xdr:row>84</xdr:row>
      <xdr:rowOff>83820</xdr:rowOff>
    </xdr:to>
    <xdr:cxnSp macro="">
      <xdr:nvCxnSpPr>
        <xdr:cNvPr id="421" name="直線コネクタ 420">
          <a:extLst>
            <a:ext uri="{FF2B5EF4-FFF2-40B4-BE49-F238E27FC236}">
              <a16:creationId xmlns:a16="http://schemas.microsoft.com/office/drawing/2014/main" id="{AAEE52B4-41C3-4F35-8722-D6D295B0E3CF}"/>
            </a:ext>
          </a:extLst>
        </xdr:cNvPr>
        <xdr:cNvCxnSpPr/>
      </xdr:nvCxnSpPr>
      <xdr:spPr>
        <a:xfrm flipV="1">
          <a:off x="20434300" y="144799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23495</xdr:rowOff>
    </xdr:from>
    <xdr:to>
      <xdr:col>98</xdr:col>
      <xdr:colOff>38100</xdr:colOff>
      <xdr:row>84</xdr:row>
      <xdr:rowOff>125095</xdr:rowOff>
    </xdr:to>
    <xdr:sp macro="" textlink="">
      <xdr:nvSpPr>
        <xdr:cNvPr id="422" name="楕円 421">
          <a:extLst>
            <a:ext uri="{FF2B5EF4-FFF2-40B4-BE49-F238E27FC236}">
              <a16:creationId xmlns:a16="http://schemas.microsoft.com/office/drawing/2014/main" id="{14EA2E1A-95D0-44A8-8B1B-0F29BAB8662E}"/>
            </a:ext>
          </a:extLst>
        </xdr:cNvPr>
        <xdr:cNvSpPr/>
      </xdr:nvSpPr>
      <xdr:spPr>
        <a:xfrm>
          <a:off x="18605500" y="1442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114952</xdr:rowOff>
    </xdr:from>
    <xdr:ext cx="469744" cy="259045"/>
    <xdr:sp macro="" textlink="">
      <xdr:nvSpPr>
        <xdr:cNvPr id="423" name="n_1aveValue【消防施設】&#10;一人当たり面積">
          <a:extLst>
            <a:ext uri="{FF2B5EF4-FFF2-40B4-BE49-F238E27FC236}">
              <a16:creationId xmlns:a16="http://schemas.microsoft.com/office/drawing/2014/main" id="{683D8EF5-D18E-4321-8955-B420CF2B119A}"/>
            </a:ext>
          </a:extLst>
        </xdr:cNvPr>
        <xdr:cNvSpPr txBox="1"/>
      </xdr:nvSpPr>
      <xdr:spPr>
        <a:xfrm>
          <a:off x="21075727" y="1417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424" name="n_2aveValue【消防施設】&#10;一人当たり面積">
          <a:extLst>
            <a:ext uri="{FF2B5EF4-FFF2-40B4-BE49-F238E27FC236}">
              <a16:creationId xmlns:a16="http://schemas.microsoft.com/office/drawing/2014/main" id="{48695C91-FB07-4048-B034-A8F68AA9429E}"/>
            </a:ext>
          </a:extLst>
        </xdr:cNvPr>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118763</xdr:rowOff>
    </xdr:from>
    <xdr:ext cx="469744" cy="259045"/>
    <xdr:sp macro="" textlink="">
      <xdr:nvSpPr>
        <xdr:cNvPr id="425" name="n_3aveValue【消防施設】&#10;一人当たり面積">
          <a:extLst>
            <a:ext uri="{FF2B5EF4-FFF2-40B4-BE49-F238E27FC236}">
              <a16:creationId xmlns:a16="http://schemas.microsoft.com/office/drawing/2014/main" id="{FCBB2FB2-B490-472F-B7B8-2CB8F23C9CEE}"/>
            </a:ext>
          </a:extLst>
        </xdr:cNvPr>
        <xdr:cNvSpPr txBox="1"/>
      </xdr:nvSpPr>
      <xdr:spPr>
        <a:xfrm>
          <a:off x="19310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131463</xdr:rowOff>
    </xdr:from>
    <xdr:ext cx="469744" cy="259045"/>
    <xdr:sp macro="" textlink="">
      <xdr:nvSpPr>
        <xdr:cNvPr id="426" name="n_4aveValue【消防施設】&#10;一人当たり面積">
          <a:extLst>
            <a:ext uri="{FF2B5EF4-FFF2-40B4-BE49-F238E27FC236}">
              <a16:creationId xmlns:a16="http://schemas.microsoft.com/office/drawing/2014/main" id="{1F29CBA6-7782-4BA9-8A1B-1459181239F3}"/>
            </a:ext>
          </a:extLst>
        </xdr:cNvPr>
        <xdr:cNvSpPr txBox="1"/>
      </xdr:nvSpPr>
      <xdr:spPr>
        <a:xfrm>
          <a:off x="18421427" y="1453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120032</xdr:rowOff>
    </xdr:from>
    <xdr:ext cx="469744" cy="259045"/>
    <xdr:sp macro="" textlink="">
      <xdr:nvSpPr>
        <xdr:cNvPr id="427" name="n_1mainValue【消防施設】&#10;一人当たり面積">
          <a:extLst>
            <a:ext uri="{FF2B5EF4-FFF2-40B4-BE49-F238E27FC236}">
              <a16:creationId xmlns:a16="http://schemas.microsoft.com/office/drawing/2014/main" id="{BF4B8750-43E8-4B57-85EC-C4C468BBFF84}"/>
            </a:ext>
          </a:extLst>
        </xdr:cNvPr>
        <xdr:cNvSpPr txBox="1"/>
      </xdr:nvSpPr>
      <xdr:spPr>
        <a:xfrm>
          <a:off x="21075727" y="1452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125747</xdr:rowOff>
    </xdr:from>
    <xdr:ext cx="469744" cy="259045"/>
    <xdr:sp macro="" textlink="">
      <xdr:nvSpPr>
        <xdr:cNvPr id="428" name="n_2mainValue【消防施設】&#10;一人当たり面積">
          <a:extLst>
            <a:ext uri="{FF2B5EF4-FFF2-40B4-BE49-F238E27FC236}">
              <a16:creationId xmlns:a16="http://schemas.microsoft.com/office/drawing/2014/main" id="{8B611272-9353-4F2F-B664-8E3F9110D696}"/>
            </a:ext>
          </a:extLst>
        </xdr:cNvPr>
        <xdr:cNvSpPr txBox="1"/>
      </xdr:nvSpPr>
      <xdr:spPr>
        <a:xfrm>
          <a:off x="20199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141622</xdr:rowOff>
    </xdr:from>
    <xdr:ext cx="469744" cy="259045"/>
    <xdr:sp macro="" textlink="">
      <xdr:nvSpPr>
        <xdr:cNvPr id="429" name="n_4mainValue【消防施設】&#10;一人当たり面積">
          <a:extLst>
            <a:ext uri="{FF2B5EF4-FFF2-40B4-BE49-F238E27FC236}">
              <a16:creationId xmlns:a16="http://schemas.microsoft.com/office/drawing/2014/main" id="{A27D4C61-4C9E-41D6-ACCE-75B53EA52969}"/>
            </a:ext>
          </a:extLst>
        </xdr:cNvPr>
        <xdr:cNvSpPr txBox="1"/>
      </xdr:nvSpPr>
      <xdr:spPr>
        <a:xfrm>
          <a:off x="18421427" y="1420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30" name="正方形/長方形 429">
          <a:extLst>
            <a:ext uri="{FF2B5EF4-FFF2-40B4-BE49-F238E27FC236}">
              <a16:creationId xmlns:a16="http://schemas.microsoft.com/office/drawing/2014/main" id="{C309E76E-4CCD-40BF-983B-60E51192AE2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1" name="正方形/長方形 430">
          <a:extLst>
            <a:ext uri="{FF2B5EF4-FFF2-40B4-BE49-F238E27FC236}">
              <a16:creationId xmlns:a16="http://schemas.microsoft.com/office/drawing/2014/main" id="{D395FA28-A17C-40CF-824A-59D615AE13E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2" name="正方形/長方形 431">
          <a:extLst>
            <a:ext uri="{FF2B5EF4-FFF2-40B4-BE49-F238E27FC236}">
              <a16:creationId xmlns:a16="http://schemas.microsoft.com/office/drawing/2014/main" id="{88B4D644-0553-4039-BE56-EA065BE621F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33" name="正方形/長方形 432">
          <a:extLst>
            <a:ext uri="{FF2B5EF4-FFF2-40B4-BE49-F238E27FC236}">
              <a16:creationId xmlns:a16="http://schemas.microsoft.com/office/drawing/2014/main" id="{B1816C4C-302F-4D51-9ECC-CF94E55CF8C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34" name="正方形/長方形 433">
          <a:extLst>
            <a:ext uri="{FF2B5EF4-FFF2-40B4-BE49-F238E27FC236}">
              <a16:creationId xmlns:a16="http://schemas.microsoft.com/office/drawing/2014/main" id="{91FF8B18-0950-443C-BFC0-14A3FAEDB03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35" name="正方形/長方形 434">
          <a:extLst>
            <a:ext uri="{FF2B5EF4-FFF2-40B4-BE49-F238E27FC236}">
              <a16:creationId xmlns:a16="http://schemas.microsoft.com/office/drawing/2014/main" id="{4BF2BEF3-C81A-4CB5-BEEE-C1D4E2BE918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36" name="正方形/長方形 435">
          <a:extLst>
            <a:ext uri="{FF2B5EF4-FFF2-40B4-BE49-F238E27FC236}">
              <a16:creationId xmlns:a16="http://schemas.microsoft.com/office/drawing/2014/main" id="{681C3740-EF25-4F73-BC4B-387A571B135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37" name="正方形/長方形 436">
          <a:extLst>
            <a:ext uri="{FF2B5EF4-FFF2-40B4-BE49-F238E27FC236}">
              <a16:creationId xmlns:a16="http://schemas.microsoft.com/office/drawing/2014/main" id="{FA7C81FC-7606-4B3E-A808-F48286FE0EB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38" name="テキスト ボックス 437">
          <a:extLst>
            <a:ext uri="{FF2B5EF4-FFF2-40B4-BE49-F238E27FC236}">
              <a16:creationId xmlns:a16="http://schemas.microsoft.com/office/drawing/2014/main" id="{70A4F540-4651-432A-8004-1D0D354E858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39" name="直線コネクタ 438">
          <a:extLst>
            <a:ext uri="{FF2B5EF4-FFF2-40B4-BE49-F238E27FC236}">
              <a16:creationId xmlns:a16="http://schemas.microsoft.com/office/drawing/2014/main" id="{13DB34CC-C249-4918-AB65-EC3E5B09D9D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40" name="テキスト ボックス 439">
          <a:extLst>
            <a:ext uri="{FF2B5EF4-FFF2-40B4-BE49-F238E27FC236}">
              <a16:creationId xmlns:a16="http://schemas.microsoft.com/office/drawing/2014/main" id="{FF2C31E8-CA06-4B2E-A327-E68F874D596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41" name="直線コネクタ 440">
          <a:extLst>
            <a:ext uri="{FF2B5EF4-FFF2-40B4-BE49-F238E27FC236}">
              <a16:creationId xmlns:a16="http://schemas.microsoft.com/office/drawing/2014/main" id="{24F475A0-AD32-42D0-86EA-AC2DAA4117F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42" name="テキスト ボックス 441">
          <a:extLst>
            <a:ext uri="{FF2B5EF4-FFF2-40B4-BE49-F238E27FC236}">
              <a16:creationId xmlns:a16="http://schemas.microsoft.com/office/drawing/2014/main" id="{F0F12049-C7E8-4C7D-A5AA-DB3FDD1991C9}"/>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43" name="直線コネクタ 442">
          <a:extLst>
            <a:ext uri="{FF2B5EF4-FFF2-40B4-BE49-F238E27FC236}">
              <a16:creationId xmlns:a16="http://schemas.microsoft.com/office/drawing/2014/main" id="{434852F7-34B2-4687-85C0-93497A790EC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44" name="テキスト ボックス 443">
          <a:extLst>
            <a:ext uri="{FF2B5EF4-FFF2-40B4-BE49-F238E27FC236}">
              <a16:creationId xmlns:a16="http://schemas.microsoft.com/office/drawing/2014/main" id="{014AFE05-1D23-408C-9782-850BB36AF2A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45" name="直線コネクタ 444">
          <a:extLst>
            <a:ext uri="{FF2B5EF4-FFF2-40B4-BE49-F238E27FC236}">
              <a16:creationId xmlns:a16="http://schemas.microsoft.com/office/drawing/2014/main" id="{9A7B6332-BECB-4210-92DF-E9D820A33FDF}"/>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46" name="テキスト ボックス 445">
          <a:extLst>
            <a:ext uri="{FF2B5EF4-FFF2-40B4-BE49-F238E27FC236}">
              <a16:creationId xmlns:a16="http://schemas.microsoft.com/office/drawing/2014/main" id="{2DA9A9EA-B0C8-4D90-B542-E083FC3D98E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47" name="直線コネクタ 446">
          <a:extLst>
            <a:ext uri="{FF2B5EF4-FFF2-40B4-BE49-F238E27FC236}">
              <a16:creationId xmlns:a16="http://schemas.microsoft.com/office/drawing/2014/main" id="{91B41B3B-36AA-4806-96DD-49DBB870D11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48" name="テキスト ボックス 447">
          <a:extLst>
            <a:ext uri="{FF2B5EF4-FFF2-40B4-BE49-F238E27FC236}">
              <a16:creationId xmlns:a16="http://schemas.microsoft.com/office/drawing/2014/main" id="{B1C2B0FD-7BBC-4BE1-981A-5B9CDD5344AD}"/>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49" name="直線コネクタ 448">
          <a:extLst>
            <a:ext uri="{FF2B5EF4-FFF2-40B4-BE49-F238E27FC236}">
              <a16:creationId xmlns:a16="http://schemas.microsoft.com/office/drawing/2014/main" id="{D79BC0E0-7B38-4BD3-8E62-F0BCECF93548}"/>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50" name="テキスト ボックス 449">
          <a:extLst>
            <a:ext uri="{FF2B5EF4-FFF2-40B4-BE49-F238E27FC236}">
              <a16:creationId xmlns:a16="http://schemas.microsoft.com/office/drawing/2014/main" id="{6757E983-D6C9-4044-9BD7-662C804A245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51" name="直線コネクタ 450">
          <a:extLst>
            <a:ext uri="{FF2B5EF4-FFF2-40B4-BE49-F238E27FC236}">
              <a16:creationId xmlns:a16="http://schemas.microsoft.com/office/drawing/2014/main" id="{9C4402EB-4A79-446A-89F4-052BDD0EC55E}"/>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52" name="テキスト ボックス 451">
          <a:extLst>
            <a:ext uri="{FF2B5EF4-FFF2-40B4-BE49-F238E27FC236}">
              <a16:creationId xmlns:a16="http://schemas.microsoft.com/office/drawing/2014/main" id="{731182A6-7FE6-4CF2-B087-64848ECC676C}"/>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3" name="直線コネクタ 452">
          <a:extLst>
            <a:ext uri="{FF2B5EF4-FFF2-40B4-BE49-F238E27FC236}">
              <a16:creationId xmlns:a16="http://schemas.microsoft.com/office/drawing/2014/main" id="{3A77A7DB-F398-4AD7-9725-54BBE1DF877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4" name="【庁舎】&#10;有形固定資産減価償却率グラフ枠">
          <a:extLst>
            <a:ext uri="{FF2B5EF4-FFF2-40B4-BE49-F238E27FC236}">
              <a16:creationId xmlns:a16="http://schemas.microsoft.com/office/drawing/2014/main" id="{488466C7-394D-4869-B469-695FC6F1CF9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455" name="直線コネクタ 454">
          <a:extLst>
            <a:ext uri="{FF2B5EF4-FFF2-40B4-BE49-F238E27FC236}">
              <a16:creationId xmlns:a16="http://schemas.microsoft.com/office/drawing/2014/main" id="{757F0C2F-DB3B-44BB-AA8F-AD7A53C19BEC}"/>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56" name="【庁舎】&#10;有形固定資産減価償却率最小値テキスト">
          <a:extLst>
            <a:ext uri="{FF2B5EF4-FFF2-40B4-BE49-F238E27FC236}">
              <a16:creationId xmlns:a16="http://schemas.microsoft.com/office/drawing/2014/main" id="{BA1444DD-4186-45A9-8CEA-72CCE4592EA6}"/>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57" name="直線コネクタ 456">
          <a:extLst>
            <a:ext uri="{FF2B5EF4-FFF2-40B4-BE49-F238E27FC236}">
              <a16:creationId xmlns:a16="http://schemas.microsoft.com/office/drawing/2014/main" id="{372033A9-56C8-4A4B-BCC3-F7BB6B142F9B}"/>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458" name="【庁舎】&#10;有形固定資産減価償却率最大値テキスト">
          <a:extLst>
            <a:ext uri="{FF2B5EF4-FFF2-40B4-BE49-F238E27FC236}">
              <a16:creationId xmlns:a16="http://schemas.microsoft.com/office/drawing/2014/main" id="{6487F7A0-ED6C-46EF-98E9-C6DA415B419A}"/>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459" name="直線コネクタ 458">
          <a:extLst>
            <a:ext uri="{FF2B5EF4-FFF2-40B4-BE49-F238E27FC236}">
              <a16:creationId xmlns:a16="http://schemas.microsoft.com/office/drawing/2014/main" id="{9FE48F84-E216-40E3-93C8-48E55849A1AF}"/>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15620</xdr:rowOff>
    </xdr:from>
    <xdr:ext cx="405111" cy="259045"/>
    <xdr:sp macro="" textlink="">
      <xdr:nvSpPr>
        <xdr:cNvPr id="460" name="【庁舎】&#10;有形固定資産減価償却率平均値テキスト">
          <a:extLst>
            <a:ext uri="{FF2B5EF4-FFF2-40B4-BE49-F238E27FC236}">
              <a16:creationId xmlns:a16="http://schemas.microsoft.com/office/drawing/2014/main" id="{42E682A3-0A75-47B7-B4B6-54E6439A7ED9}"/>
            </a:ext>
          </a:extLst>
        </xdr:cNvPr>
        <xdr:cNvSpPr txBox="1"/>
      </xdr:nvSpPr>
      <xdr:spPr>
        <a:xfrm>
          <a:off x="16357600" y="1784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164193</xdr:rowOff>
    </xdr:from>
    <xdr:to>
      <xdr:col>85</xdr:col>
      <xdr:colOff>177800</xdr:colOff>
      <xdr:row>105</xdr:row>
      <xdr:rowOff>94343</xdr:rowOff>
    </xdr:to>
    <xdr:sp macro="" textlink="">
      <xdr:nvSpPr>
        <xdr:cNvPr id="461" name="フローチャート: 判断 460">
          <a:extLst>
            <a:ext uri="{FF2B5EF4-FFF2-40B4-BE49-F238E27FC236}">
              <a16:creationId xmlns:a16="http://schemas.microsoft.com/office/drawing/2014/main" id="{C5B44565-30D2-4E43-8739-B21BF8B1EED1}"/>
            </a:ext>
          </a:extLst>
        </xdr:cNvPr>
        <xdr:cNvSpPr/>
      </xdr:nvSpPr>
      <xdr:spPr>
        <a:xfrm>
          <a:off x="162687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142966</xdr:rowOff>
    </xdr:from>
    <xdr:to>
      <xdr:col>81</xdr:col>
      <xdr:colOff>101600</xdr:colOff>
      <xdr:row>105</xdr:row>
      <xdr:rowOff>73116</xdr:rowOff>
    </xdr:to>
    <xdr:sp macro="" textlink="">
      <xdr:nvSpPr>
        <xdr:cNvPr id="462" name="フローチャート: 判断 461">
          <a:extLst>
            <a:ext uri="{FF2B5EF4-FFF2-40B4-BE49-F238E27FC236}">
              <a16:creationId xmlns:a16="http://schemas.microsoft.com/office/drawing/2014/main" id="{21364201-6DEB-4D73-B5FD-D339F09676DE}"/>
            </a:ext>
          </a:extLst>
        </xdr:cNvPr>
        <xdr:cNvSpPr/>
      </xdr:nvSpPr>
      <xdr:spPr>
        <a:xfrm>
          <a:off x="15430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128270</xdr:rowOff>
    </xdr:from>
    <xdr:to>
      <xdr:col>76</xdr:col>
      <xdr:colOff>165100</xdr:colOff>
      <xdr:row>105</xdr:row>
      <xdr:rowOff>58420</xdr:rowOff>
    </xdr:to>
    <xdr:sp macro="" textlink="">
      <xdr:nvSpPr>
        <xdr:cNvPr id="463" name="フローチャート: 判断 462">
          <a:extLst>
            <a:ext uri="{FF2B5EF4-FFF2-40B4-BE49-F238E27FC236}">
              <a16:creationId xmlns:a16="http://schemas.microsoft.com/office/drawing/2014/main" id="{4812A999-2972-4DCF-BFB9-5D3261244399}"/>
            </a:ext>
          </a:extLst>
        </xdr:cNvPr>
        <xdr:cNvSpPr/>
      </xdr:nvSpPr>
      <xdr:spPr>
        <a:xfrm>
          <a:off x="14541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160927</xdr:rowOff>
    </xdr:from>
    <xdr:to>
      <xdr:col>72</xdr:col>
      <xdr:colOff>38100</xdr:colOff>
      <xdr:row>105</xdr:row>
      <xdr:rowOff>91077</xdr:rowOff>
    </xdr:to>
    <xdr:sp macro="" textlink="">
      <xdr:nvSpPr>
        <xdr:cNvPr id="464" name="フローチャート: 判断 463">
          <a:extLst>
            <a:ext uri="{FF2B5EF4-FFF2-40B4-BE49-F238E27FC236}">
              <a16:creationId xmlns:a16="http://schemas.microsoft.com/office/drawing/2014/main" id="{53F6DBDD-89DE-4F53-AE8A-27287A49849D}"/>
            </a:ext>
          </a:extLst>
        </xdr:cNvPr>
        <xdr:cNvSpPr/>
      </xdr:nvSpPr>
      <xdr:spPr>
        <a:xfrm>
          <a:off x="13652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152763</xdr:rowOff>
    </xdr:from>
    <xdr:to>
      <xdr:col>67</xdr:col>
      <xdr:colOff>101600</xdr:colOff>
      <xdr:row>105</xdr:row>
      <xdr:rowOff>82913</xdr:rowOff>
    </xdr:to>
    <xdr:sp macro="" textlink="">
      <xdr:nvSpPr>
        <xdr:cNvPr id="465" name="フローチャート: 判断 464">
          <a:extLst>
            <a:ext uri="{FF2B5EF4-FFF2-40B4-BE49-F238E27FC236}">
              <a16:creationId xmlns:a16="http://schemas.microsoft.com/office/drawing/2014/main" id="{208F0C8F-7BE3-4134-B8C4-22F5A9F49553}"/>
            </a:ext>
          </a:extLst>
        </xdr:cNvPr>
        <xdr:cNvSpPr/>
      </xdr:nvSpPr>
      <xdr:spPr>
        <a:xfrm>
          <a:off x="12763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AAC33B01-CB6A-40CC-9A94-8EC36006950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3F13C37E-B904-41E0-8C0D-BCA703BB888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D829D489-3B54-4C0D-8D61-5C5659B68C2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10536926-8982-4F72-A1F1-A6F9D374833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60E31551-2570-4994-9367-4A5BE816F0D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61323</xdr:rowOff>
    </xdr:from>
    <xdr:to>
      <xdr:col>85</xdr:col>
      <xdr:colOff>177800</xdr:colOff>
      <xdr:row>107</xdr:row>
      <xdr:rowOff>162923</xdr:rowOff>
    </xdr:to>
    <xdr:sp macro="" textlink="">
      <xdr:nvSpPr>
        <xdr:cNvPr id="471" name="楕円 470">
          <a:extLst>
            <a:ext uri="{FF2B5EF4-FFF2-40B4-BE49-F238E27FC236}">
              <a16:creationId xmlns:a16="http://schemas.microsoft.com/office/drawing/2014/main" id="{93566AB5-9A29-44EB-99A0-A5C9EA43FF5A}"/>
            </a:ext>
          </a:extLst>
        </xdr:cNvPr>
        <xdr:cNvSpPr/>
      </xdr:nvSpPr>
      <xdr:spPr>
        <a:xfrm>
          <a:off x="16268700" y="1840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39750</xdr:rowOff>
    </xdr:from>
    <xdr:ext cx="405111" cy="259045"/>
    <xdr:sp macro="" textlink="">
      <xdr:nvSpPr>
        <xdr:cNvPr id="472" name="【庁舎】&#10;有形固定資産減価償却率該当値テキスト">
          <a:extLst>
            <a:ext uri="{FF2B5EF4-FFF2-40B4-BE49-F238E27FC236}">
              <a16:creationId xmlns:a16="http://schemas.microsoft.com/office/drawing/2014/main" id="{4550A205-CEC6-4165-88E6-4AE2567D1C45}"/>
            </a:ext>
          </a:extLst>
        </xdr:cNvPr>
        <xdr:cNvSpPr txBox="1"/>
      </xdr:nvSpPr>
      <xdr:spPr>
        <a:xfrm>
          <a:off x="16357600" y="1838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33564</xdr:rowOff>
    </xdr:from>
    <xdr:to>
      <xdr:col>81</xdr:col>
      <xdr:colOff>101600</xdr:colOff>
      <xdr:row>107</xdr:row>
      <xdr:rowOff>135164</xdr:rowOff>
    </xdr:to>
    <xdr:sp macro="" textlink="">
      <xdr:nvSpPr>
        <xdr:cNvPr id="473" name="楕円 472">
          <a:extLst>
            <a:ext uri="{FF2B5EF4-FFF2-40B4-BE49-F238E27FC236}">
              <a16:creationId xmlns:a16="http://schemas.microsoft.com/office/drawing/2014/main" id="{F2B22094-8997-41DB-8FBC-3DF7093A76A8}"/>
            </a:ext>
          </a:extLst>
        </xdr:cNvPr>
        <xdr:cNvSpPr/>
      </xdr:nvSpPr>
      <xdr:spPr>
        <a:xfrm>
          <a:off x="154305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84364</xdr:rowOff>
    </xdr:from>
    <xdr:to>
      <xdr:col>85</xdr:col>
      <xdr:colOff>127000</xdr:colOff>
      <xdr:row>107</xdr:row>
      <xdr:rowOff>112123</xdr:rowOff>
    </xdr:to>
    <xdr:cxnSp macro="">
      <xdr:nvCxnSpPr>
        <xdr:cNvPr id="474" name="直線コネクタ 473">
          <a:extLst>
            <a:ext uri="{FF2B5EF4-FFF2-40B4-BE49-F238E27FC236}">
              <a16:creationId xmlns:a16="http://schemas.microsoft.com/office/drawing/2014/main" id="{10DA3205-2D23-4BF5-8DE2-04700C1CED5A}"/>
            </a:ext>
          </a:extLst>
        </xdr:cNvPr>
        <xdr:cNvCxnSpPr/>
      </xdr:nvCxnSpPr>
      <xdr:spPr>
        <a:xfrm>
          <a:off x="15481300" y="1842951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907</xdr:rowOff>
    </xdr:from>
    <xdr:to>
      <xdr:col>76</xdr:col>
      <xdr:colOff>165100</xdr:colOff>
      <xdr:row>107</xdr:row>
      <xdr:rowOff>102507</xdr:rowOff>
    </xdr:to>
    <xdr:sp macro="" textlink="">
      <xdr:nvSpPr>
        <xdr:cNvPr id="475" name="楕円 474">
          <a:extLst>
            <a:ext uri="{FF2B5EF4-FFF2-40B4-BE49-F238E27FC236}">
              <a16:creationId xmlns:a16="http://schemas.microsoft.com/office/drawing/2014/main" id="{F9EE964E-DAAE-4040-9779-F4E6E09E9C87}"/>
            </a:ext>
          </a:extLst>
        </xdr:cNvPr>
        <xdr:cNvSpPr/>
      </xdr:nvSpPr>
      <xdr:spPr>
        <a:xfrm>
          <a:off x="14541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51707</xdr:rowOff>
    </xdr:from>
    <xdr:to>
      <xdr:col>81</xdr:col>
      <xdr:colOff>50800</xdr:colOff>
      <xdr:row>107</xdr:row>
      <xdr:rowOff>84364</xdr:rowOff>
    </xdr:to>
    <xdr:cxnSp macro="">
      <xdr:nvCxnSpPr>
        <xdr:cNvPr id="476" name="直線コネクタ 475">
          <a:extLst>
            <a:ext uri="{FF2B5EF4-FFF2-40B4-BE49-F238E27FC236}">
              <a16:creationId xmlns:a16="http://schemas.microsoft.com/office/drawing/2014/main" id="{D2F95359-D4D1-4E10-95AE-53D0660F3278}"/>
            </a:ext>
          </a:extLst>
        </xdr:cNvPr>
        <xdr:cNvCxnSpPr/>
      </xdr:nvCxnSpPr>
      <xdr:spPr>
        <a:xfrm>
          <a:off x="14592300" y="183968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141332</xdr:rowOff>
    </xdr:from>
    <xdr:to>
      <xdr:col>72</xdr:col>
      <xdr:colOff>38100</xdr:colOff>
      <xdr:row>107</xdr:row>
      <xdr:rowOff>71482</xdr:rowOff>
    </xdr:to>
    <xdr:sp macro="" textlink="">
      <xdr:nvSpPr>
        <xdr:cNvPr id="477" name="楕円 476">
          <a:extLst>
            <a:ext uri="{FF2B5EF4-FFF2-40B4-BE49-F238E27FC236}">
              <a16:creationId xmlns:a16="http://schemas.microsoft.com/office/drawing/2014/main" id="{DE8E6C2A-5EAB-4EDC-90AF-20486C3CB70E}"/>
            </a:ext>
          </a:extLst>
        </xdr:cNvPr>
        <xdr:cNvSpPr/>
      </xdr:nvSpPr>
      <xdr:spPr>
        <a:xfrm>
          <a:off x="13652500" y="1831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20682</xdr:rowOff>
    </xdr:from>
    <xdr:to>
      <xdr:col>76</xdr:col>
      <xdr:colOff>114300</xdr:colOff>
      <xdr:row>107</xdr:row>
      <xdr:rowOff>51707</xdr:rowOff>
    </xdr:to>
    <xdr:cxnSp macro="">
      <xdr:nvCxnSpPr>
        <xdr:cNvPr id="478" name="直線コネクタ 477">
          <a:extLst>
            <a:ext uri="{FF2B5EF4-FFF2-40B4-BE49-F238E27FC236}">
              <a16:creationId xmlns:a16="http://schemas.microsoft.com/office/drawing/2014/main" id="{A8BBB7B9-DC36-4790-87F8-453871AA26D5}"/>
            </a:ext>
          </a:extLst>
        </xdr:cNvPr>
        <xdr:cNvCxnSpPr/>
      </xdr:nvCxnSpPr>
      <xdr:spPr>
        <a:xfrm>
          <a:off x="13703300" y="18365832"/>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49893</xdr:rowOff>
    </xdr:from>
    <xdr:to>
      <xdr:col>67</xdr:col>
      <xdr:colOff>101600</xdr:colOff>
      <xdr:row>106</xdr:row>
      <xdr:rowOff>151493</xdr:rowOff>
    </xdr:to>
    <xdr:sp macro="" textlink="">
      <xdr:nvSpPr>
        <xdr:cNvPr id="479" name="楕円 478">
          <a:extLst>
            <a:ext uri="{FF2B5EF4-FFF2-40B4-BE49-F238E27FC236}">
              <a16:creationId xmlns:a16="http://schemas.microsoft.com/office/drawing/2014/main" id="{BA619645-A9BE-4AF0-BA83-0EAE61D0BB2B}"/>
            </a:ext>
          </a:extLst>
        </xdr:cNvPr>
        <xdr:cNvSpPr/>
      </xdr:nvSpPr>
      <xdr:spPr>
        <a:xfrm>
          <a:off x="12763500" y="1822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100693</xdr:rowOff>
    </xdr:from>
    <xdr:to>
      <xdr:col>71</xdr:col>
      <xdr:colOff>177800</xdr:colOff>
      <xdr:row>107</xdr:row>
      <xdr:rowOff>20682</xdr:rowOff>
    </xdr:to>
    <xdr:cxnSp macro="">
      <xdr:nvCxnSpPr>
        <xdr:cNvPr id="480" name="直線コネクタ 479">
          <a:extLst>
            <a:ext uri="{FF2B5EF4-FFF2-40B4-BE49-F238E27FC236}">
              <a16:creationId xmlns:a16="http://schemas.microsoft.com/office/drawing/2014/main" id="{FF36243B-29AA-4407-97D3-33E341A60FB7}"/>
            </a:ext>
          </a:extLst>
        </xdr:cNvPr>
        <xdr:cNvCxnSpPr/>
      </xdr:nvCxnSpPr>
      <xdr:spPr>
        <a:xfrm>
          <a:off x="12814300" y="18274393"/>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89643</xdr:rowOff>
    </xdr:from>
    <xdr:ext cx="405111" cy="259045"/>
    <xdr:sp macro="" textlink="">
      <xdr:nvSpPr>
        <xdr:cNvPr id="481" name="n_1aveValue【庁舎】&#10;有形固定資産減価償却率">
          <a:extLst>
            <a:ext uri="{FF2B5EF4-FFF2-40B4-BE49-F238E27FC236}">
              <a16:creationId xmlns:a16="http://schemas.microsoft.com/office/drawing/2014/main" id="{2DBE63E3-5E46-4676-A8A3-D54D91379D3A}"/>
            </a:ext>
          </a:extLst>
        </xdr:cNvPr>
        <xdr:cNvSpPr txBox="1"/>
      </xdr:nvSpPr>
      <xdr:spPr>
        <a:xfrm>
          <a:off x="152660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74947</xdr:rowOff>
    </xdr:from>
    <xdr:ext cx="405111" cy="259045"/>
    <xdr:sp macro="" textlink="">
      <xdr:nvSpPr>
        <xdr:cNvPr id="482" name="n_2aveValue【庁舎】&#10;有形固定資産減価償却率">
          <a:extLst>
            <a:ext uri="{FF2B5EF4-FFF2-40B4-BE49-F238E27FC236}">
              <a16:creationId xmlns:a16="http://schemas.microsoft.com/office/drawing/2014/main" id="{6886006B-E8F9-4D58-A383-9E977CF3CABE}"/>
            </a:ext>
          </a:extLst>
        </xdr:cNvPr>
        <xdr:cNvSpPr txBox="1"/>
      </xdr:nvSpPr>
      <xdr:spPr>
        <a:xfrm>
          <a:off x="143897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107604</xdr:rowOff>
    </xdr:from>
    <xdr:ext cx="405111" cy="259045"/>
    <xdr:sp macro="" textlink="">
      <xdr:nvSpPr>
        <xdr:cNvPr id="483" name="n_3aveValue【庁舎】&#10;有形固定資産減価償却率">
          <a:extLst>
            <a:ext uri="{FF2B5EF4-FFF2-40B4-BE49-F238E27FC236}">
              <a16:creationId xmlns:a16="http://schemas.microsoft.com/office/drawing/2014/main" id="{0BBD61D8-B491-4CAF-8775-6DB4B9224AFB}"/>
            </a:ext>
          </a:extLst>
        </xdr:cNvPr>
        <xdr:cNvSpPr txBox="1"/>
      </xdr:nvSpPr>
      <xdr:spPr>
        <a:xfrm>
          <a:off x="13500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99440</xdr:rowOff>
    </xdr:from>
    <xdr:ext cx="405111" cy="259045"/>
    <xdr:sp macro="" textlink="">
      <xdr:nvSpPr>
        <xdr:cNvPr id="484" name="n_4aveValue【庁舎】&#10;有形固定資産減価償却率">
          <a:extLst>
            <a:ext uri="{FF2B5EF4-FFF2-40B4-BE49-F238E27FC236}">
              <a16:creationId xmlns:a16="http://schemas.microsoft.com/office/drawing/2014/main" id="{55A5D553-D502-45D1-BC7E-3E3AA7447F25}"/>
            </a:ext>
          </a:extLst>
        </xdr:cNvPr>
        <xdr:cNvSpPr txBox="1"/>
      </xdr:nvSpPr>
      <xdr:spPr>
        <a:xfrm>
          <a:off x="12611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126291</xdr:rowOff>
    </xdr:from>
    <xdr:ext cx="405111" cy="259045"/>
    <xdr:sp macro="" textlink="">
      <xdr:nvSpPr>
        <xdr:cNvPr id="485" name="n_1mainValue【庁舎】&#10;有形固定資産減価償却率">
          <a:extLst>
            <a:ext uri="{FF2B5EF4-FFF2-40B4-BE49-F238E27FC236}">
              <a16:creationId xmlns:a16="http://schemas.microsoft.com/office/drawing/2014/main" id="{2B0513F8-0F88-4CEC-AEEE-B93BF287B684}"/>
            </a:ext>
          </a:extLst>
        </xdr:cNvPr>
        <xdr:cNvSpPr txBox="1"/>
      </xdr:nvSpPr>
      <xdr:spPr>
        <a:xfrm>
          <a:off x="15266044" y="1847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93634</xdr:rowOff>
    </xdr:from>
    <xdr:ext cx="405111" cy="259045"/>
    <xdr:sp macro="" textlink="">
      <xdr:nvSpPr>
        <xdr:cNvPr id="486" name="n_2mainValue【庁舎】&#10;有形固定資産減価償却率">
          <a:extLst>
            <a:ext uri="{FF2B5EF4-FFF2-40B4-BE49-F238E27FC236}">
              <a16:creationId xmlns:a16="http://schemas.microsoft.com/office/drawing/2014/main" id="{9AC2E0D4-4AE4-492B-B283-F87AE3A27A83}"/>
            </a:ext>
          </a:extLst>
        </xdr:cNvPr>
        <xdr:cNvSpPr txBox="1"/>
      </xdr:nvSpPr>
      <xdr:spPr>
        <a:xfrm>
          <a:off x="14389744" y="1843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62609</xdr:rowOff>
    </xdr:from>
    <xdr:ext cx="405111" cy="259045"/>
    <xdr:sp macro="" textlink="">
      <xdr:nvSpPr>
        <xdr:cNvPr id="487" name="n_3mainValue【庁舎】&#10;有形固定資産減価償却率">
          <a:extLst>
            <a:ext uri="{FF2B5EF4-FFF2-40B4-BE49-F238E27FC236}">
              <a16:creationId xmlns:a16="http://schemas.microsoft.com/office/drawing/2014/main" id="{7DC295B4-F8CD-41DC-8C6E-CA7ECB34FF51}"/>
            </a:ext>
          </a:extLst>
        </xdr:cNvPr>
        <xdr:cNvSpPr txBox="1"/>
      </xdr:nvSpPr>
      <xdr:spPr>
        <a:xfrm>
          <a:off x="13500744" y="1840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142620</xdr:rowOff>
    </xdr:from>
    <xdr:ext cx="405111" cy="259045"/>
    <xdr:sp macro="" textlink="">
      <xdr:nvSpPr>
        <xdr:cNvPr id="488" name="n_4mainValue【庁舎】&#10;有形固定資産減価償却率">
          <a:extLst>
            <a:ext uri="{FF2B5EF4-FFF2-40B4-BE49-F238E27FC236}">
              <a16:creationId xmlns:a16="http://schemas.microsoft.com/office/drawing/2014/main" id="{5D217915-E94F-429D-B264-F046E7C13F60}"/>
            </a:ext>
          </a:extLst>
        </xdr:cNvPr>
        <xdr:cNvSpPr txBox="1"/>
      </xdr:nvSpPr>
      <xdr:spPr>
        <a:xfrm>
          <a:off x="12611744" y="1831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89" name="正方形/長方形 488">
          <a:extLst>
            <a:ext uri="{FF2B5EF4-FFF2-40B4-BE49-F238E27FC236}">
              <a16:creationId xmlns:a16="http://schemas.microsoft.com/office/drawing/2014/main" id="{F7CA8C6E-A35F-46E6-893D-CCF981F41CF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0" name="正方形/長方形 489">
          <a:extLst>
            <a:ext uri="{FF2B5EF4-FFF2-40B4-BE49-F238E27FC236}">
              <a16:creationId xmlns:a16="http://schemas.microsoft.com/office/drawing/2014/main" id="{15B8D916-9F21-4E97-BCF6-DC2FDE4EF38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91" name="正方形/長方形 490">
          <a:extLst>
            <a:ext uri="{FF2B5EF4-FFF2-40B4-BE49-F238E27FC236}">
              <a16:creationId xmlns:a16="http://schemas.microsoft.com/office/drawing/2014/main" id="{2AEE79CE-C73F-43C2-9867-B9D824227C0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92" name="正方形/長方形 491">
          <a:extLst>
            <a:ext uri="{FF2B5EF4-FFF2-40B4-BE49-F238E27FC236}">
              <a16:creationId xmlns:a16="http://schemas.microsoft.com/office/drawing/2014/main" id="{483166A6-2E01-43E7-8308-AD4D2332A74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93" name="正方形/長方形 492">
          <a:extLst>
            <a:ext uri="{FF2B5EF4-FFF2-40B4-BE49-F238E27FC236}">
              <a16:creationId xmlns:a16="http://schemas.microsoft.com/office/drawing/2014/main" id="{8BB0D3D2-E521-465B-BE16-ECA719E54DA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94" name="正方形/長方形 493">
          <a:extLst>
            <a:ext uri="{FF2B5EF4-FFF2-40B4-BE49-F238E27FC236}">
              <a16:creationId xmlns:a16="http://schemas.microsoft.com/office/drawing/2014/main" id="{6EACAC9B-3E91-4F8C-AAD0-4DF8E960C92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95" name="正方形/長方形 494">
          <a:extLst>
            <a:ext uri="{FF2B5EF4-FFF2-40B4-BE49-F238E27FC236}">
              <a16:creationId xmlns:a16="http://schemas.microsoft.com/office/drawing/2014/main" id="{6F6ECA24-C8D1-4E3B-9F5C-24076B3BE2F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96" name="正方形/長方形 495">
          <a:extLst>
            <a:ext uri="{FF2B5EF4-FFF2-40B4-BE49-F238E27FC236}">
              <a16:creationId xmlns:a16="http://schemas.microsoft.com/office/drawing/2014/main" id="{AE107F76-4036-40E0-9B80-E418AA5F9E7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97" name="テキスト ボックス 496">
          <a:extLst>
            <a:ext uri="{FF2B5EF4-FFF2-40B4-BE49-F238E27FC236}">
              <a16:creationId xmlns:a16="http://schemas.microsoft.com/office/drawing/2014/main" id="{59FB56CE-94FB-4820-AD1A-8F13AE97BF4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98" name="直線コネクタ 497">
          <a:extLst>
            <a:ext uri="{FF2B5EF4-FFF2-40B4-BE49-F238E27FC236}">
              <a16:creationId xmlns:a16="http://schemas.microsoft.com/office/drawing/2014/main" id="{1F364473-3928-4872-B266-00DED363E46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99" name="直線コネクタ 498">
          <a:extLst>
            <a:ext uri="{FF2B5EF4-FFF2-40B4-BE49-F238E27FC236}">
              <a16:creationId xmlns:a16="http://schemas.microsoft.com/office/drawing/2014/main" id="{FF78719D-0A5C-4ADB-ACB9-FAE6705734E7}"/>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00" name="テキスト ボックス 499">
          <a:extLst>
            <a:ext uri="{FF2B5EF4-FFF2-40B4-BE49-F238E27FC236}">
              <a16:creationId xmlns:a16="http://schemas.microsoft.com/office/drawing/2014/main" id="{31E54ABE-54B3-4A94-8A04-F829E27ED806}"/>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01" name="直線コネクタ 500">
          <a:extLst>
            <a:ext uri="{FF2B5EF4-FFF2-40B4-BE49-F238E27FC236}">
              <a16:creationId xmlns:a16="http://schemas.microsoft.com/office/drawing/2014/main" id="{0D2E1088-DF69-4B05-B800-389F0B5777CF}"/>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02" name="テキスト ボックス 501">
          <a:extLst>
            <a:ext uri="{FF2B5EF4-FFF2-40B4-BE49-F238E27FC236}">
              <a16:creationId xmlns:a16="http://schemas.microsoft.com/office/drawing/2014/main" id="{09297428-EC62-452F-A680-15FB491F8F8E}"/>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03" name="直線コネクタ 502">
          <a:extLst>
            <a:ext uri="{FF2B5EF4-FFF2-40B4-BE49-F238E27FC236}">
              <a16:creationId xmlns:a16="http://schemas.microsoft.com/office/drawing/2014/main" id="{42403ED5-AFF1-4D33-B977-240ED9882088}"/>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04" name="テキスト ボックス 503">
          <a:extLst>
            <a:ext uri="{FF2B5EF4-FFF2-40B4-BE49-F238E27FC236}">
              <a16:creationId xmlns:a16="http://schemas.microsoft.com/office/drawing/2014/main" id="{5C4B83C7-093A-4A35-9078-807E090A1774}"/>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05" name="直線コネクタ 504">
          <a:extLst>
            <a:ext uri="{FF2B5EF4-FFF2-40B4-BE49-F238E27FC236}">
              <a16:creationId xmlns:a16="http://schemas.microsoft.com/office/drawing/2014/main" id="{71838A13-487C-4FC2-A2FF-015915E0B272}"/>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06" name="テキスト ボックス 505">
          <a:extLst>
            <a:ext uri="{FF2B5EF4-FFF2-40B4-BE49-F238E27FC236}">
              <a16:creationId xmlns:a16="http://schemas.microsoft.com/office/drawing/2014/main" id="{FC05D34C-A546-4848-A34A-3F2AB2081233}"/>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07" name="直線コネクタ 506">
          <a:extLst>
            <a:ext uri="{FF2B5EF4-FFF2-40B4-BE49-F238E27FC236}">
              <a16:creationId xmlns:a16="http://schemas.microsoft.com/office/drawing/2014/main" id="{7FE9945D-CA92-4F17-9CD8-3E67A4C82875}"/>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08" name="テキスト ボックス 507">
          <a:extLst>
            <a:ext uri="{FF2B5EF4-FFF2-40B4-BE49-F238E27FC236}">
              <a16:creationId xmlns:a16="http://schemas.microsoft.com/office/drawing/2014/main" id="{185BFD90-540F-4849-AE51-5E4FF8E6EF32}"/>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09" name="直線コネクタ 508">
          <a:extLst>
            <a:ext uri="{FF2B5EF4-FFF2-40B4-BE49-F238E27FC236}">
              <a16:creationId xmlns:a16="http://schemas.microsoft.com/office/drawing/2014/main" id="{30BE8008-75D3-45E2-ACCB-1BFC454757E2}"/>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510" name="テキスト ボックス 509">
          <a:extLst>
            <a:ext uri="{FF2B5EF4-FFF2-40B4-BE49-F238E27FC236}">
              <a16:creationId xmlns:a16="http://schemas.microsoft.com/office/drawing/2014/main" id="{C406AA75-D034-41B5-B64C-541ED91508C7}"/>
            </a:ext>
          </a:extLst>
        </xdr:cNvPr>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1" name="直線コネクタ 510">
          <a:extLst>
            <a:ext uri="{FF2B5EF4-FFF2-40B4-BE49-F238E27FC236}">
              <a16:creationId xmlns:a16="http://schemas.microsoft.com/office/drawing/2014/main" id="{B19D5E83-6E1B-4071-8EB7-E7C7F7DDF58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12" name="テキスト ボックス 511">
          <a:extLst>
            <a:ext uri="{FF2B5EF4-FFF2-40B4-BE49-F238E27FC236}">
              <a16:creationId xmlns:a16="http://schemas.microsoft.com/office/drawing/2014/main" id="{C71D46CD-4C3B-44B7-8F84-8B8A575AE572}"/>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13" name="【庁舎】&#10;一人当たり面積グラフ枠">
          <a:extLst>
            <a:ext uri="{FF2B5EF4-FFF2-40B4-BE49-F238E27FC236}">
              <a16:creationId xmlns:a16="http://schemas.microsoft.com/office/drawing/2014/main" id="{24D68623-5284-4CAF-9C76-DB0791C0891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109</xdr:row>
      <xdr:rowOff>27214</xdr:rowOff>
    </xdr:to>
    <xdr:cxnSp macro="">
      <xdr:nvCxnSpPr>
        <xdr:cNvPr id="514" name="直線コネクタ 513">
          <a:extLst>
            <a:ext uri="{FF2B5EF4-FFF2-40B4-BE49-F238E27FC236}">
              <a16:creationId xmlns:a16="http://schemas.microsoft.com/office/drawing/2014/main" id="{E1BBB0CA-9740-4700-B57E-6E322307A90D}"/>
            </a:ext>
          </a:extLst>
        </xdr:cNvPr>
        <xdr:cNvCxnSpPr/>
      </xdr:nvCxnSpPr>
      <xdr:spPr>
        <a:xfrm flipV="1">
          <a:off x="22160864" y="17198339"/>
          <a:ext cx="0" cy="1516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515" name="【庁舎】&#10;一人当たり面積最小値テキスト">
          <a:extLst>
            <a:ext uri="{FF2B5EF4-FFF2-40B4-BE49-F238E27FC236}">
              <a16:creationId xmlns:a16="http://schemas.microsoft.com/office/drawing/2014/main" id="{97FC29D2-00DA-4ED6-BAC7-6CF27C4E2F93}"/>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516" name="直線コネクタ 515">
          <a:extLst>
            <a:ext uri="{FF2B5EF4-FFF2-40B4-BE49-F238E27FC236}">
              <a16:creationId xmlns:a16="http://schemas.microsoft.com/office/drawing/2014/main" id="{E56CE709-724F-4500-969F-86DACB3EB840}"/>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517" name="【庁舎】&#10;一人当たり面積最大値テキスト">
          <a:extLst>
            <a:ext uri="{FF2B5EF4-FFF2-40B4-BE49-F238E27FC236}">
              <a16:creationId xmlns:a16="http://schemas.microsoft.com/office/drawing/2014/main" id="{FF8B6B77-E6C9-4697-9184-911BBA286DB7}"/>
            </a:ext>
          </a:extLst>
        </xdr:cNvPr>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518" name="直線コネクタ 517">
          <a:extLst>
            <a:ext uri="{FF2B5EF4-FFF2-40B4-BE49-F238E27FC236}">
              <a16:creationId xmlns:a16="http://schemas.microsoft.com/office/drawing/2014/main" id="{DA96E913-C81D-4B67-B7D6-976E5B1F0A30}"/>
            </a:ext>
          </a:extLst>
        </xdr:cNvPr>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63626</xdr:rowOff>
    </xdr:from>
    <xdr:ext cx="469744" cy="259045"/>
    <xdr:sp macro="" textlink="">
      <xdr:nvSpPr>
        <xdr:cNvPr id="519" name="【庁舎】&#10;一人当たり面積平均値テキスト">
          <a:extLst>
            <a:ext uri="{FF2B5EF4-FFF2-40B4-BE49-F238E27FC236}">
              <a16:creationId xmlns:a16="http://schemas.microsoft.com/office/drawing/2014/main" id="{F3960E6D-DC14-4F11-8E9A-A45C29E05B3C}"/>
            </a:ext>
          </a:extLst>
        </xdr:cNvPr>
        <xdr:cNvSpPr txBox="1"/>
      </xdr:nvSpPr>
      <xdr:spPr>
        <a:xfrm>
          <a:off x="22199600" y="18408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40749</xdr:rowOff>
    </xdr:from>
    <xdr:to>
      <xdr:col>116</xdr:col>
      <xdr:colOff>114300</xdr:colOff>
      <xdr:row>108</xdr:row>
      <xdr:rowOff>142349</xdr:rowOff>
    </xdr:to>
    <xdr:sp macro="" textlink="">
      <xdr:nvSpPr>
        <xdr:cNvPr id="520" name="フローチャート: 判断 519">
          <a:extLst>
            <a:ext uri="{FF2B5EF4-FFF2-40B4-BE49-F238E27FC236}">
              <a16:creationId xmlns:a16="http://schemas.microsoft.com/office/drawing/2014/main" id="{856983A9-A89F-4841-B107-3E89F5B13AFF}"/>
            </a:ext>
          </a:extLst>
        </xdr:cNvPr>
        <xdr:cNvSpPr/>
      </xdr:nvSpPr>
      <xdr:spPr>
        <a:xfrm>
          <a:off x="22110700" y="1855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39605</xdr:rowOff>
    </xdr:from>
    <xdr:to>
      <xdr:col>112</xdr:col>
      <xdr:colOff>38100</xdr:colOff>
      <xdr:row>108</xdr:row>
      <xdr:rowOff>141205</xdr:rowOff>
    </xdr:to>
    <xdr:sp macro="" textlink="">
      <xdr:nvSpPr>
        <xdr:cNvPr id="521" name="フローチャート: 判断 520">
          <a:extLst>
            <a:ext uri="{FF2B5EF4-FFF2-40B4-BE49-F238E27FC236}">
              <a16:creationId xmlns:a16="http://schemas.microsoft.com/office/drawing/2014/main" id="{F0BF235E-D5D1-40CC-A783-2F994DBF623E}"/>
            </a:ext>
          </a:extLst>
        </xdr:cNvPr>
        <xdr:cNvSpPr/>
      </xdr:nvSpPr>
      <xdr:spPr>
        <a:xfrm>
          <a:off x="21272500" y="1855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43035</xdr:rowOff>
    </xdr:from>
    <xdr:to>
      <xdr:col>107</xdr:col>
      <xdr:colOff>101600</xdr:colOff>
      <xdr:row>108</xdr:row>
      <xdr:rowOff>144635</xdr:rowOff>
    </xdr:to>
    <xdr:sp macro="" textlink="">
      <xdr:nvSpPr>
        <xdr:cNvPr id="522" name="フローチャート: 判断 521">
          <a:extLst>
            <a:ext uri="{FF2B5EF4-FFF2-40B4-BE49-F238E27FC236}">
              <a16:creationId xmlns:a16="http://schemas.microsoft.com/office/drawing/2014/main" id="{3D56F53A-F355-4671-863B-F5167158BB6D}"/>
            </a:ext>
          </a:extLst>
        </xdr:cNvPr>
        <xdr:cNvSpPr/>
      </xdr:nvSpPr>
      <xdr:spPr>
        <a:xfrm>
          <a:off x="20383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58220</xdr:rowOff>
    </xdr:from>
    <xdr:to>
      <xdr:col>102</xdr:col>
      <xdr:colOff>165100</xdr:colOff>
      <xdr:row>108</xdr:row>
      <xdr:rowOff>159820</xdr:rowOff>
    </xdr:to>
    <xdr:sp macro="" textlink="">
      <xdr:nvSpPr>
        <xdr:cNvPr id="523" name="フローチャート: 判断 522">
          <a:extLst>
            <a:ext uri="{FF2B5EF4-FFF2-40B4-BE49-F238E27FC236}">
              <a16:creationId xmlns:a16="http://schemas.microsoft.com/office/drawing/2014/main" id="{BFC382B0-8609-4FF5-B2AF-CF1EBEA9E07A}"/>
            </a:ext>
          </a:extLst>
        </xdr:cNvPr>
        <xdr:cNvSpPr/>
      </xdr:nvSpPr>
      <xdr:spPr>
        <a:xfrm>
          <a:off x="19494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50873</xdr:rowOff>
    </xdr:from>
    <xdr:to>
      <xdr:col>98</xdr:col>
      <xdr:colOff>38100</xdr:colOff>
      <xdr:row>108</xdr:row>
      <xdr:rowOff>152473</xdr:rowOff>
    </xdr:to>
    <xdr:sp macro="" textlink="">
      <xdr:nvSpPr>
        <xdr:cNvPr id="524" name="フローチャート: 判断 523">
          <a:extLst>
            <a:ext uri="{FF2B5EF4-FFF2-40B4-BE49-F238E27FC236}">
              <a16:creationId xmlns:a16="http://schemas.microsoft.com/office/drawing/2014/main" id="{E0089464-1897-427F-A1AE-337AA74EA12B}"/>
            </a:ext>
          </a:extLst>
        </xdr:cNvPr>
        <xdr:cNvSpPr/>
      </xdr:nvSpPr>
      <xdr:spPr>
        <a:xfrm>
          <a:off x="18605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25" name="テキスト ボックス 524">
          <a:extLst>
            <a:ext uri="{FF2B5EF4-FFF2-40B4-BE49-F238E27FC236}">
              <a16:creationId xmlns:a16="http://schemas.microsoft.com/office/drawing/2014/main" id="{DBCE72E5-2FF2-4F72-B657-AF07A9DBD4D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26" name="テキスト ボックス 525">
          <a:extLst>
            <a:ext uri="{FF2B5EF4-FFF2-40B4-BE49-F238E27FC236}">
              <a16:creationId xmlns:a16="http://schemas.microsoft.com/office/drawing/2014/main" id="{85F0571F-BFAB-4098-A573-CBE0F88C048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27" name="テキスト ボックス 526">
          <a:extLst>
            <a:ext uri="{FF2B5EF4-FFF2-40B4-BE49-F238E27FC236}">
              <a16:creationId xmlns:a16="http://schemas.microsoft.com/office/drawing/2014/main" id="{01F83388-0765-4234-9560-76EA5A2FEC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28" name="テキスト ボックス 527">
          <a:extLst>
            <a:ext uri="{FF2B5EF4-FFF2-40B4-BE49-F238E27FC236}">
              <a16:creationId xmlns:a16="http://schemas.microsoft.com/office/drawing/2014/main" id="{98CF49F3-CA53-44AC-BC0A-48A95E4F204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29" name="テキスト ボックス 528">
          <a:extLst>
            <a:ext uri="{FF2B5EF4-FFF2-40B4-BE49-F238E27FC236}">
              <a16:creationId xmlns:a16="http://schemas.microsoft.com/office/drawing/2014/main" id="{D697D176-FCD9-423C-A8BD-FA591A35967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108838</xdr:rowOff>
    </xdr:from>
    <xdr:to>
      <xdr:col>116</xdr:col>
      <xdr:colOff>114300</xdr:colOff>
      <xdr:row>109</xdr:row>
      <xdr:rowOff>38988</xdr:rowOff>
    </xdr:to>
    <xdr:sp macro="" textlink="">
      <xdr:nvSpPr>
        <xdr:cNvPr id="530" name="楕円 529">
          <a:extLst>
            <a:ext uri="{FF2B5EF4-FFF2-40B4-BE49-F238E27FC236}">
              <a16:creationId xmlns:a16="http://schemas.microsoft.com/office/drawing/2014/main" id="{AB69A149-B63B-41EF-A241-0BFBA814A756}"/>
            </a:ext>
          </a:extLst>
        </xdr:cNvPr>
        <xdr:cNvSpPr/>
      </xdr:nvSpPr>
      <xdr:spPr>
        <a:xfrm>
          <a:off x="22110700" y="1862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23765</xdr:rowOff>
    </xdr:from>
    <xdr:ext cx="469744" cy="259045"/>
    <xdr:sp macro="" textlink="">
      <xdr:nvSpPr>
        <xdr:cNvPr id="531" name="【庁舎】&#10;一人当たり面積該当値テキスト">
          <a:extLst>
            <a:ext uri="{FF2B5EF4-FFF2-40B4-BE49-F238E27FC236}">
              <a16:creationId xmlns:a16="http://schemas.microsoft.com/office/drawing/2014/main" id="{BB51DCA2-F207-4389-A4B9-2E94B641CB80}"/>
            </a:ext>
          </a:extLst>
        </xdr:cNvPr>
        <xdr:cNvSpPr txBox="1"/>
      </xdr:nvSpPr>
      <xdr:spPr>
        <a:xfrm>
          <a:off x="22199600" y="1854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109003</xdr:rowOff>
    </xdr:from>
    <xdr:to>
      <xdr:col>112</xdr:col>
      <xdr:colOff>38100</xdr:colOff>
      <xdr:row>109</xdr:row>
      <xdr:rowOff>39153</xdr:rowOff>
    </xdr:to>
    <xdr:sp macro="" textlink="">
      <xdr:nvSpPr>
        <xdr:cNvPr id="532" name="楕円 531">
          <a:extLst>
            <a:ext uri="{FF2B5EF4-FFF2-40B4-BE49-F238E27FC236}">
              <a16:creationId xmlns:a16="http://schemas.microsoft.com/office/drawing/2014/main" id="{592857A5-F80E-485B-A71D-49E94335FAAE}"/>
            </a:ext>
          </a:extLst>
        </xdr:cNvPr>
        <xdr:cNvSpPr/>
      </xdr:nvSpPr>
      <xdr:spPr>
        <a:xfrm>
          <a:off x="21272500" y="1862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159638</xdr:rowOff>
    </xdr:from>
    <xdr:to>
      <xdr:col>116</xdr:col>
      <xdr:colOff>63500</xdr:colOff>
      <xdr:row>108</xdr:row>
      <xdr:rowOff>159803</xdr:rowOff>
    </xdr:to>
    <xdr:cxnSp macro="">
      <xdr:nvCxnSpPr>
        <xdr:cNvPr id="533" name="直線コネクタ 532">
          <a:extLst>
            <a:ext uri="{FF2B5EF4-FFF2-40B4-BE49-F238E27FC236}">
              <a16:creationId xmlns:a16="http://schemas.microsoft.com/office/drawing/2014/main" id="{A7CC17CD-6BBB-41BE-9D45-C97112DF2F65}"/>
            </a:ext>
          </a:extLst>
        </xdr:cNvPr>
        <xdr:cNvCxnSpPr/>
      </xdr:nvCxnSpPr>
      <xdr:spPr>
        <a:xfrm flipV="1">
          <a:off x="21323300" y="18676238"/>
          <a:ext cx="838200" cy="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109655</xdr:rowOff>
    </xdr:from>
    <xdr:to>
      <xdr:col>107</xdr:col>
      <xdr:colOff>101600</xdr:colOff>
      <xdr:row>109</xdr:row>
      <xdr:rowOff>39805</xdr:rowOff>
    </xdr:to>
    <xdr:sp macro="" textlink="">
      <xdr:nvSpPr>
        <xdr:cNvPr id="534" name="楕円 533">
          <a:extLst>
            <a:ext uri="{FF2B5EF4-FFF2-40B4-BE49-F238E27FC236}">
              <a16:creationId xmlns:a16="http://schemas.microsoft.com/office/drawing/2014/main" id="{A74989A9-B306-43E0-886F-51C0935F8EF7}"/>
            </a:ext>
          </a:extLst>
        </xdr:cNvPr>
        <xdr:cNvSpPr/>
      </xdr:nvSpPr>
      <xdr:spPr>
        <a:xfrm>
          <a:off x="20383500" y="1862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159803</xdr:rowOff>
    </xdr:from>
    <xdr:to>
      <xdr:col>111</xdr:col>
      <xdr:colOff>177800</xdr:colOff>
      <xdr:row>108</xdr:row>
      <xdr:rowOff>160455</xdr:rowOff>
    </xdr:to>
    <xdr:cxnSp macro="">
      <xdr:nvCxnSpPr>
        <xdr:cNvPr id="535" name="直線コネクタ 534">
          <a:extLst>
            <a:ext uri="{FF2B5EF4-FFF2-40B4-BE49-F238E27FC236}">
              <a16:creationId xmlns:a16="http://schemas.microsoft.com/office/drawing/2014/main" id="{C3C27415-DE01-4FCE-A8C7-D82AD2970420}"/>
            </a:ext>
          </a:extLst>
        </xdr:cNvPr>
        <xdr:cNvCxnSpPr/>
      </xdr:nvCxnSpPr>
      <xdr:spPr>
        <a:xfrm flipV="1">
          <a:off x="20434300" y="18676403"/>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111778</xdr:rowOff>
    </xdr:from>
    <xdr:to>
      <xdr:col>102</xdr:col>
      <xdr:colOff>165100</xdr:colOff>
      <xdr:row>109</xdr:row>
      <xdr:rowOff>41928</xdr:rowOff>
    </xdr:to>
    <xdr:sp macro="" textlink="">
      <xdr:nvSpPr>
        <xdr:cNvPr id="536" name="楕円 535">
          <a:extLst>
            <a:ext uri="{FF2B5EF4-FFF2-40B4-BE49-F238E27FC236}">
              <a16:creationId xmlns:a16="http://schemas.microsoft.com/office/drawing/2014/main" id="{2F4E3AA6-9970-43E7-82CF-D3395F48FFC9}"/>
            </a:ext>
          </a:extLst>
        </xdr:cNvPr>
        <xdr:cNvSpPr/>
      </xdr:nvSpPr>
      <xdr:spPr>
        <a:xfrm>
          <a:off x="19494500" y="1862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160455</xdr:rowOff>
    </xdr:from>
    <xdr:to>
      <xdr:col>107</xdr:col>
      <xdr:colOff>50800</xdr:colOff>
      <xdr:row>108</xdr:row>
      <xdr:rowOff>162578</xdr:rowOff>
    </xdr:to>
    <xdr:cxnSp macro="">
      <xdr:nvCxnSpPr>
        <xdr:cNvPr id="537" name="直線コネクタ 536">
          <a:extLst>
            <a:ext uri="{FF2B5EF4-FFF2-40B4-BE49-F238E27FC236}">
              <a16:creationId xmlns:a16="http://schemas.microsoft.com/office/drawing/2014/main" id="{C5ACD816-469F-4EDA-9561-74C7C68CBADC}"/>
            </a:ext>
          </a:extLst>
        </xdr:cNvPr>
        <xdr:cNvCxnSpPr/>
      </xdr:nvCxnSpPr>
      <xdr:spPr>
        <a:xfrm flipV="1">
          <a:off x="19545300" y="18677055"/>
          <a:ext cx="889000" cy="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110635</xdr:rowOff>
    </xdr:from>
    <xdr:to>
      <xdr:col>98</xdr:col>
      <xdr:colOff>38100</xdr:colOff>
      <xdr:row>109</xdr:row>
      <xdr:rowOff>40785</xdr:rowOff>
    </xdr:to>
    <xdr:sp macro="" textlink="">
      <xdr:nvSpPr>
        <xdr:cNvPr id="538" name="楕円 537">
          <a:extLst>
            <a:ext uri="{FF2B5EF4-FFF2-40B4-BE49-F238E27FC236}">
              <a16:creationId xmlns:a16="http://schemas.microsoft.com/office/drawing/2014/main" id="{B31A370A-3571-4244-99AE-73E98DC77909}"/>
            </a:ext>
          </a:extLst>
        </xdr:cNvPr>
        <xdr:cNvSpPr/>
      </xdr:nvSpPr>
      <xdr:spPr>
        <a:xfrm>
          <a:off x="18605500" y="1862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161435</xdr:rowOff>
    </xdr:from>
    <xdr:to>
      <xdr:col>102</xdr:col>
      <xdr:colOff>114300</xdr:colOff>
      <xdr:row>108</xdr:row>
      <xdr:rowOff>162578</xdr:rowOff>
    </xdr:to>
    <xdr:cxnSp macro="">
      <xdr:nvCxnSpPr>
        <xdr:cNvPr id="539" name="直線コネクタ 538">
          <a:extLst>
            <a:ext uri="{FF2B5EF4-FFF2-40B4-BE49-F238E27FC236}">
              <a16:creationId xmlns:a16="http://schemas.microsoft.com/office/drawing/2014/main" id="{34AB7916-8CAA-4C6A-B8C7-8BCD69FAAE0F}"/>
            </a:ext>
          </a:extLst>
        </xdr:cNvPr>
        <xdr:cNvCxnSpPr/>
      </xdr:nvCxnSpPr>
      <xdr:spPr>
        <a:xfrm>
          <a:off x="18656300" y="18678035"/>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157732</xdr:rowOff>
    </xdr:from>
    <xdr:ext cx="469744" cy="259045"/>
    <xdr:sp macro="" textlink="">
      <xdr:nvSpPr>
        <xdr:cNvPr id="540" name="n_1aveValue【庁舎】&#10;一人当たり面積">
          <a:extLst>
            <a:ext uri="{FF2B5EF4-FFF2-40B4-BE49-F238E27FC236}">
              <a16:creationId xmlns:a16="http://schemas.microsoft.com/office/drawing/2014/main" id="{A821EF2E-FA6D-4668-A072-09C8819504D9}"/>
            </a:ext>
          </a:extLst>
        </xdr:cNvPr>
        <xdr:cNvSpPr txBox="1"/>
      </xdr:nvSpPr>
      <xdr:spPr>
        <a:xfrm>
          <a:off x="21075727" y="1833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161162</xdr:rowOff>
    </xdr:from>
    <xdr:ext cx="469744" cy="259045"/>
    <xdr:sp macro="" textlink="">
      <xdr:nvSpPr>
        <xdr:cNvPr id="541" name="n_2aveValue【庁舎】&#10;一人当たり面積">
          <a:extLst>
            <a:ext uri="{FF2B5EF4-FFF2-40B4-BE49-F238E27FC236}">
              <a16:creationId xmlns:a16="http://schemas.microsoft.com/office/drawing/2014/main" id="{5BED0E24-475C-487B-86FA-48C07180402B}"/>
            </a:ext>
          </a:extLst>
        </xdr:cNvPr>
        <xdr:cNvSpPr txBox="1"/>
      </xdr:nvSpPr>
      <xdr:spPr>
        <a:xfrm>
          <a:off x="201994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4897</xdr:rowOff>
    </xdr:from>
    <xdr:ext cx="469744" cy="259045"/>
    <xdr:sp macro="" textlink="">
      <xdr:nvSpPr>
        <xdr:cNvPr id="542" name="n_3aveValue【庁舎】&#10;一人当たり面積">
          <a:extLst>
            <a:ext uri="{FF2B5EF4-FFF2-40B4-BE49-F238E27FC236}">
              <a16:creationId xmlns:a16="http://schemas.microsoft.com/office/drawing/2014/main" id="{A325248C-265B-4803-B0D8-6001065174FA}"/>
            </a:ext>
          </a:extLst>
        </xdr:cNvPr>
        <xdr:cNvSpPr txBox="1"/>
      </xdr:nvSpPr>
      <xdr:spPr>
        <a:xfrm>
          <a:off x="19310427" y="183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169000</xdr:rowOff>
    </xdr:from>
    <xdr:ext cx="469744" cy="259045"/>
    <xdr:sp macro="" textlink="">
      <xdr:nvSpPr>
        <xdr:cNvPr id="543" name="n_4aveValue【庁舎】&#10;一人当たり面積">
          <a:extLst>
            <a:ext uri="{FF2B5EF4-FFF2-40B4-BE49-F238E27FC236}">
              <a16:creationId xmlns:a16="http://schemas.microsoft.com/office/drawing/2014/main" id="{B738DFFD-699F-4079-AB4B-BFDD12263DFF}"/>
            </a:ext>
          </a:extLst>
        </xdr:cNvPr>
        <xdr:cNvSpPr txBox="1"/>
      </xdr:nvSpPr>
      <xdr:spPr>
        <a:xfrm>
          <a:off x="18421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30280</xdr:rowOff>
    </xdr:from>
    <xdr:ext cx="469744" cy="259045"/>
    <xdr:sp macro="" textlink="">
      <xdr:nvSpPr>
        <xdr:cNvPr id="544" name="n_1mainValue【庁舎】&#10;一人当たり面積">
          <a:extLst>
            <a:ext uri="{FF2B5EF4-FFF2-40B4-BE49-F238E27FC236}">
              <a16:creationId xmlns:a16="http://schemas.microsoft.com/office/drawing/2014/main" id="{6682CDBC-6B9B-4BC8-AD6E-0BF05DB80172}"/>
            </a:ext>
          </a:extLst>
        </xdr:cNvPr>
        <xdr:cNvSpPr txBox="1"/>
      </xdr:nvSpPr>
      <xdr:spPr>
        <a:xfrm>
          <a:off x="21075727" y="1871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30932</xdr:rowOff>
    </xdr:from>
    <xdr:ext cx="469744" cy="259045"/>
    <xdr:sp macro="" textlink="">
      <xdr:nvSpPr>
        <xdr:cNvPr id="545" name="n_2mainValue【庁舎】&#10;一人当たり面積">
          <a:extLst>
            <a:ext uri="{FF2B5EF4-FFF2-40B4-BE49-F238E27FC236}">
              <a16:creationId xmlns:a16="http://schemas.microsoft.com/office/drawing/2014/main" id="{7E9848F6-A813-4576-8111-7011D2FE3ACA}"/>
            </a:ext>
          </a:extLst>
        </xdr:cNvPr>
        <xdr:cNvSpPr txBox="1"/>
      </xdr:nvSpPr>
      <xdr:spPr>
        <a:xfrm>
          <a:off x="20199427" y="1871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33055</xdr:rowOff>
    </xdr:from>
    <xdr:ext cx="469744" cy="259045"/>
    <xdr:sp macro="" textlink="">
      <xdr:nvSpPr>
        <xdr:cNvPr id="546" name="n_3mainValue【庁舎】&#10;一人当たり面積">
          <a:extLst>
            <a:ext uri="{FF2B5EF4-FFF2-40B4-BE49-F238E27FC236}">
              <a16:creationId xmlns:a16="http://schemas.microsoft.com/office/drawing/2014/main" id="{A16B9832-C7D7-40E8-AAAA-811237CFA0C9}"/>
            </a:ext>
          </a:extLst>
        </xdr:cNvPr>
        <xdr:cNvSpPr txBox="1"/>
      </xdr:nvSpPr>
      <xdr:spPr>
        <a:xfrm>
          <a:off x="19310427" y="18721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31912</xdr:rowOff>
    </xdr:from>
    <xdr:ext cx="469744" cy="259045"/>
    <xdr:sp macro="" textlink="">
      <xdr:nvSpPr>
        <xdr:cNvPr id="547" name="n_4mainValue【庁舎】&#10;一人当たり面積">
          <a:extLst>
            <a:ext uri="{FF2B5EF4-FFF2-40B4-BE49-F238E27FC236}">
              <a16:creationId xmlns:a16="http://schemas.microsoft.com/office/drawing/2014/main" id="{EDE249A4-1B63-47A7-B7E3-2AEAF2197D9C}"/>
            </a:ext>
          </a:extLst>
        </xdr:cNvPr>
        <xdr:cNvSpPr txBox="1"/>
      </xdr:nvSpPr>
      <xdr:spPr>
        <a:xfrm>
          <a:off x="18421427" y="1871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48" name="正方形/長方形 547">
          <a:extLst>
            <a:ext uri="{FF2B5EF4-FFF2-40B4-BE49-F238E27FC236}">
              <a16:creationId xmlns:a16="http://schemas.microsoft.com/office/drawing/2014/main" id="{31CB265C-BFA6-4D5D-A784-856C16ADBA7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49" name="正方形/長方形 548">
          <a:extLst>
            <a:ext uri="{FF2B5EF4-FFF2-40B4-BE49-F238E27FC236}">
              <a16:creationId xmlns:a16="http://schemas.microsoft.com/office/drawing/2014/main" id="{8706AFAB-EA99-43E3-A5DC-0B3FA68534D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0" name="テキスト ボックス 549">
          <a:extLst>
            <a:ext uri="{FF2B5EF4-FFF2-40B4-BE49-F238E27FC236}">
              <a16:creationId xmlns:a16="http://schemas.microsoft.com/office/drawing/2014/main" id="{72265B46-3671-4E8A-9E5D-EAF9EAE87FF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減価償却率について、消防施設、</a:t>
          </a:r>
          <a:r>
            <a:rPr kumimoji="1" lang="en-US" altLang="ja-JP" sz="1300">
              <a:latin typeface="ＭＳ Ｐゴシック" panose="020B0600070205080204" pitchFamily="50" charset="-128"/>
              <a:ea typeface="ＭＳ Ｐゴシック" panose="020B0600070205080204" pitchFamily="50" charset="-128"/>
            </a:rPr>
            <a:t>87.7</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87.0</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83.7</a:t>
          </a:r>
          <a:r>
            <a:rPr kumimoji="1" lang="ja-JP" altLang="en-US" sz="1300">
              <a:latin typeface="ＭＳ Ｐゴシック" panose="020B0600070205080204" pitchFamily="50" charset="-128"/>
              <a:ea typeface="ＭＳ Ｐゴシック" panose="020B0600070205080204" pitchFamily="50" charset="-128"/>
            </a:rPr>
            <a:t>％と</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を超えており類似団体内平均値と比較しても大幅に高くなっている。消防施設については、消防団の詰所等の老朽化が進んでいるものは計画的に建替を行っていく。体育館・プール、庁舎については使用する上での問題は生じていないが、それぞれの施設について個別施設計画により計画的に対応する必要がある。福祉施設については償却率</a:t>
          </a:r>
          <a:r>
            <a:rPr kumimoji="1" lang="en-US" altLang="ja-JP" sz="1300">
              <a:latin typeface="ＭＳ Ｐゴシック" panose="020B0600070205080204" pitchFamily="50" charset="-128"/>
              <a:ea typeface="ＭＳ Ｐゴシック" panose="020B0600070205080204" pitchFamily="50" charset="-128"/>
            </a:rPr>
            <a:t>45.5</a:t>
          </a:r>
          <a:r>
            <a:rPr kumimoji="1" lang="ja-JP" altLang="en-US" sz="1300">
              <a:latin typeface="ＭＳ Ｐゴシック" panose="020B0600070205080204" pitchFamily="50" charset="-128"/>
              <a:ea typeface="ＭＳ Ｐゴシック" panose="020B0600070205080204" pitchFamily="50" charset="-128"/>
            </a:rPr>
            <a:t>％と類似団体内平均値を下回っている。一人当たり面積については、それぞれの施設において類似団体内平均値を下回っている。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群馬県嬬恋村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9,514
9,332
337.58
8,299,615
7,367,225
419,552
4,250,105
6,193,476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前年度からは横ばいとなっているが、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税収等は減少傾向にある。基幹産業である農業収入により税収への影響があるため、安定的な税収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確保</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する事ができるよう対策を行うとともに徴収率向上対策を中心とする歳入確保に努める。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また、各事業の見直し等により歳出削減を行い財政基盤の強化に努める。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156633</xdr:rowOff>
    </xdr:from>
    <xdr:to>
      <xdr:col>23</xdr:col>
      <xdr:colOff>133350</xdr:colOff>
      <xdr:row>41</xdr:row>
      <xdr:rowOff>156633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1860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134355</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35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42</xdr:row>
      <xdr:rowOff>11995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18608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11995</xdr:rowOff>
    </xdr:from>
    <xdr:to>
      <xdr:col>15</xdr:col>
      <xdr:colOff>82550</xdr:colOff>
      <xdr:row>42</xdr:row>
      <xdr:rowOff>38805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2128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38805</xdr:rowOff>
    </xdr:from>
    <xdr:to>
      <xdr:col>11</xdr:col>
      <xdr:colOff>31750</xdr:colOff>
      <xdr:row>42</xdr:row>
      <xdr:rowOff>52211</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2397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17639</xdr:rowOff>
    </xdr:from>
    <xdr:to>
      <xdr:col>11</xdr:col>
      <xdr:colOff>82550</xdr:colOff>
      <xdr:row>43</xdr:row>
      <xdr:rowOff>119239</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104016</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117422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122360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132645</xdr:rowOff>
    </xdr:from>
    <xdr:to>
      <xdr:col>15</xdr:col>
      <xdr:colOff>133350</xdr:colOff>
      <xdr:row>42</xdr:row>
      <xdr:rowOff>62795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159455</xdr:rowOff>
    </xdr:from>
    <xdr:to>
      <xdr:col>11</xdr:col>
      <xdr:colOff>82550</xdr:colOff>
      <xdr:row>42</xdr:row>
      <xdr:rowOff>89605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99782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1411</xdr:rowOff>
    </xdr:from>
    <xdr:to>
      <xdr:col>7</xdr:col>
      <xdr:colOff>31750</xdr:colOff>
      <xdr:row>42</xdr:row>
      <xdr:rowOff>103011</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113188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経常収支比率について、前年度より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88.0%</a:t>
          </a:r>
          <a:r>
            <a:rPr kumimoji="1" lang="ja-JP" altLang="en-US" sz="1300">
              <a:latin typeface="ＭＳ Ｐゴシック" panose="020B0600070205080204" pitchFamily="50" charset="-128"/>
              <a:ea typeface="ＭＳ Ｐゴシック" panose="020B0600070205080204" pitchFamily="50" charset="-128"/>
            </a:rPr>
            <a:t>となっている、今後、義務的経費である公債費の増加が見込まれ、財政の硬直化が進む可能性があるため、村税収入等の確保強化を行い、人件費の抑制・地方債の新規発行の制限・指定管理制度・</a:t>
          </a:r>
          <a:r>
            <a:rPr kumimoji="1" lang="en-US" altLang="ja-JP" sz="1300">
              <a:latin typeface="ＭＳ Ｐゴシック" panose="020B0600070205080204" pitchFamily="50" charset="-128"/>
              <a:ea typeface="ＭＳ Ｐゴシック" panose="020B0600070205080204" pitchFamily="50" charset="-128"/>
            </a:rPr>
            <a:t>PDCA</a:t>
          </a:r>
          <a:r>
            <a:rPr kumimoji="1" lang="ja-JP" altLang="en-US" sz="1300">
              <a:latin typeface="ＭＳ Ｐゴシック" panose="020B0600070205080204" pitchFamily="50" charset="-128"/>
              <a:ea typeface="ＭＳ Ｐゴシック" panose="020B0600070205080204" pitchFamily="50" charset="-128"/>
            </a:rPr>
            <a:t>サイクルに基づく事務事業評価の実施など行財政改革への取組を通じて義務的経費の削減に努める。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66</xdr:row>
      <xdr:rowOff>159766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09708"/>
          <a:ext cx="0" cy="13657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104648</xdr:rowOff>
    </xdr:from>
    <xdr:to>
      <xdr:col>23</xdr:col>
      <xdr:colOff>133350</xdr:colOff>
      <xdr:row>63</xdr:row>
      <xdr:rowOff>138430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905998"/>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64533</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65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104648</xdr:rowOff>
    </xdr:from>
    <xdr:to>
      <xdr:col>19</xdr:col>
      <xdr:colOff>133350</xdr:colOff>
      <xdr:row>63</xdr:row>
      <xdr:rowOff>123952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90599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169181</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126492</xdr:rowOff>
    </xdr:from>
    <xdr:to>
      <xdr:col>15</xdr:col>
      <xdr:colOff>82550</xdr:colOff>
      <xdr:row>63</xdr:row>
      <xdr:rowOff>123952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756392"/>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117365</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126746</xdr:rowOff>
    </xdr:from>
    <xdr:to>
      <xdr:col>11</xdr:col>
      <xdr:colOff>31750</xdr:colOff>
      <xdr:row>62</xdr:row>
      <xdr:rowOff>126492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413746"/>
          <a:ext cx="889000" cy="34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5097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70375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104157</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53848</xdr:rowOff>
    </xdr:from>
    <xdr:to>
      <xdr:col>19</xdr:col>
      <xdr:colOff>184150</xdr:colOff>
      <xdr:row>63</xdr:row>
      <xdr:rowOff>155448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165625</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624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73152</xdr:rowOff>
    </xdr:from>
    <xdr:to>
      <xdr:col>15</xdr:col>
      <xdr:colOff>133350</xdr:colOff>
      <xdr:row>64</xdr:row>
      <xdr:rowOff>3302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159529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96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75692</xdr:rowOff>
    </xdr:from>
    <xdr:to>
      <xdr:col>11</xdr:col>
      <xdr:colOff>82550</xdr:colOff>
      <xdr:row>63</xdr:row>
      <xdr:rowOff>5842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16019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47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75946</xdr:rowOff>
    </xdr:from>
    <xdr:to>
      <xdr:col>7</xdr:col>
      <xdr:colOff>31750</xdr:colOff>
      <xdr:row>61</xdr:row>
      <xdr:rowOff>6096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3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16273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13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[217,510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類似団体平均値を下回る値で推移しているが前年度からは物件費の増により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16,111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今後は、義務的経費を抑えつつも、多様化する行政サービスに対応できるよう効率的な財政運営に努める。　</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163086</xdr:rowOff>
    </xdr:from>
    <xdr:to>
      <xdr:col>23</xdr:col>
      <xdr:colOff>133350</xdr:colOff>
      <xdr:row>89</xdr:row>
      <xdr:rowOff>16940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879086"/>
          <a:ext cx="0" cy="13969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160467</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16940</xdr:rowOff>
    </xdr:from>
    <xdr:to>
      <xdr:col>24</xdr:col>
      <xdr:colOff>12700</xdr:colOff>
      <xdr:row>89</xdr:row>
      <xdr:rowOff>16940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7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78013</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2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163086</xdr:rowOff>
    </xdr:from>
    <xdr:to>
      <xdr:col>24</xdr:col>
      <xdr:colOff>12700</xdr:colOff>
      <xdr:row>80</xdr:row>
      <xdr:rowOff>163086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87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33851</xdr:rowOff>
    </xdr:from>
    <xdr:to>
      <xdr:col>23</xdr:col>
      <xdr:colOff>133350</xdr:colOff>
      <xdr:row>82</xdr:row>
      <xdr:rowOff>89388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092751"/>
          <a:ext cx="838200" cy="5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109991</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34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137914</xdr:rowOff>
    </xdr:from>
    <xdr:to>
      <xdr:col>23</xdr:col>
      <xdr:colOff>184150</xdr:colOff>
      <xdr:row>84</xdr:row>
      <xdr:rowOff>68064</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6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33851</xdr:rowOff>
    </xdr:from>
    <xdr:to>
      <xdr:col>19</xdr:col>
      <xdr:colOff>133350</xdr:colOff>
      <xdr:row>82</xdr:row>
      <xdr:rowOff>86789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3225800" y="14092751"/>
          <a:ext cx="889000" cy="5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104074</xdr:rowOff>
    </xdr:from>
    <xdr:to>
      <xdr:col>19</xdr:col>
      <xdr:colOff>184150</xdr:colOff>
      <xdr:row>84</xdr:row>
      <xdr:rowOff>34224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33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19001</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420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86789</xdr:rowOff>
    </xdr:from>
    <xdr:to>
      <xdr:col>15</xdr:col>
      <xdr:colOff>82550</xdr:colOff>
      <xdr:row>82</xdr:row>
      <xdr:rowOff>88261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2336800" y="14145689"/>
          <a:ext cx="889000" cy="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83254</xdr:rowOff>
    </xdr:from>
    <xdr:to>
      <xdr:col>15</xdr:col>
      <xdr:colOff>133350</xdr:colOff>
      <xdr:row>84</xdr:row>
      <xdr:rowOff>13404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169631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9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22496</xdr:rowOff>
    </xdr:from>
    <xdr:to>
      <xdr:col>11</xdr:col>
      <xdr:colOff>31750</xdr:colOff>
      <xdr:row>82</xdr:row>
      <xdr:rowOff>88261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081396"/>
          <a:ext cx="889000" cy="6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46307</xdr:rowOff>
    </xdr:from>
    <xdr:to>
      <xdr:col>11</xdr:col>
      <xdr:colOff>82550</xdr:colOff>
      <xdr:row>83</xdr:row>
      <xdr:rowOff>147907</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132684</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6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14500</xdr:rowOff>
    </xdr:from>
    <xdr:to>
      <xdr:col>7</xdr:col>
      <xdr:colOff>31750</xdr:colOff>
      <xdr:row>83</xdr:row>
      <xdr:rowOff>116100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100877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3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38588</xdr:rowOff>
    </xdr:from>
    <xdr:to>
      <xdr:col>23</xdr:col>
      <xdr:colOff>184150</xdr:colOff>
      <xdr:row>82</xdr:row>
      <xdr:rowOff>140188</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09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55115</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94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154501</xdr:rowOff>
    </xdr:from>
    <xdr:to>
      <xdr:col>19</xdr:col>
      <xdr:colOff>184150</xdr:colOff>
      <xdr:row>82</xdr:row>
      <xdr:rowOff>84651</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04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94828</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810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35989</xdr:rowOff>
    </xdr:from>
    <xdr:to>
      <xdr:col>15</xdr:col>
      <xdr:colOff>133350</xdr:colOff>
      <xdr:row>82</xdr:row>
      <xdr:rowOff>137589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09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147766</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86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37461</xdr:rowOff>
    </xdr:from>
    <xdr:to>
      <xdr:col>11</xdr:col>
      <xdr:colOff>82550</xdr:colOff>
      <xdr:row>82</xdr:row>
      <xdr:rowOff>139061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09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149238</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86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143146</xdr:rowOff>
    </xdr:from>
    <xdr:to>
      <xdr:col>7</xdr:col>
      <xdr:colOff>31750</xdr:colOff>
      <xdr:row>82</xdr:row>
      <xdr:rowOff>73296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03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83473</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799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年度数値を引用している。</a:t>
          </a:r>
        </a:p>
        <a:p>
          <a:r>
            <a:rPr kumimoji="1" lang="ja-JP" altLang="en-US" sz="1300">
              <a:latin typeface="ＭＳ Ｐゴシック" panose="020B0600070205080204" pitchFamily="50" charset="-128"/>
              <a:ea typeface="ＭＳ Ｐゴシック" panose="020B0600070205080204" pitchFamily="50" charset="-128"/>
            </a:rPr>
            <a:t>職員構造は依然として</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代、</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代の職員比率が高く、類似団体平均値と比較して</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今後も定年退職者に対する新規採用職員のバランスを考慮し、業務の効率化を進めると共に人事院勧告等を勘案し給与水準の適正な運営に努める。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82127</xdr:rowOff>
    </xdr:from>
    <xdr:to>
      <xdr:col>81</xdr:col>
      <xdr:colOff>44450</xdr:colOff>
      <xdr:row>89</xdr:row>
      <xdr:rowOff>61807</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6957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168504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82127</xdr:rowOff>
    </xdr:from>
    <xdr:to>
      <xdr:col>81</xdr:col>
      <xdr:colOff>133350</xdr:colOff>
      <xdr:row>81</xdr:row>
      <xdr:rowOff>82127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69427</xdr:rowOff>
    </xdr:from>
    <xdr:to>
      <xdr:col>81</xdr:col>
      <xdr:colOff>44450</xdr:colOff>
      <xdr:row>86</xdr:row>
      <xdr:rowOff>133773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814127"/>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61384</xdr:rowOff>
    </xdr:from>
    <xdr:to>
      <xdr:col>77</xdr:col>
      <xdr:colOff>44450</xdr:colOff>
      <xdr:row>86</xdr:row>
      <xdr:rowOff>69427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80608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61384</xdr:rowOff>
    </xdr:from>
    <xdr:to>
      <xdr:col>72</xdr:col>
      <xdr:colOff>203200</xdr:colOff>
      <xdr:row>86</xdr:row>
      <xdr:rowOff>93557</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480608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93557</xdr:rowOff>
    </xdr:from>
    <xdr:to>
      <xdr:col>68</xdr:col>
      <xdr:colOff>152400</xdr:colOff>
      <xdr:row>86</xdr:row>
      <xdr:rowOff>149861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838257"/>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82973</xdr:rowOff>
    </xdr:from>
    <xdr:to>
      <xdr:col>81</xdr:col>
      <xdr:colOff>95250</xdr:colOff>
      <xdr:row>87</xdr:row>
      <xdr:rowOff>13123</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55050</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79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18627</xdr:rowOff>
    </xdr:from>
    <xdr:to>
      <xdr:col>77</xdr:col>
      <xdr:colOff>95250</xdr:colOff>
      <xdr:row>86</xdr:row>
      <xdr:rowOff>120227</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105004</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849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10584</xdr:rowOff>
    </xdr:from>
    <xdr:to>
      <xdr:col>73</xdr:col>
      <xdr:colOff>44450</xdr:colOff>
      <xdr:row>86</xdr:row>
      <xdr:rowOff>112184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96961</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42757</xdr:rowOff>
    </xdr:from>
    <xdr:to>
      <xdr:col>68</xdr:col>
      <xdr:colOff>203200</xdr:colOff>
      <xdr:row>86</xdr:row>
      <xdr:rowOff>144357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129134</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87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99061</xdr:rowOff>
    </xdr:from>
    <xdr:to>
      <xdr:col>64</xdr:col>
      <xdr:colOff>152400</xdr:colOff>
      <xdr:row>87</xdr:row>
      <xdr:rowOff>29211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13988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93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年度においては職員数を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名削減し、定員の削減を行った。平成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年度には幼稚園が統合し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園となり、保育園も東部子ども園として同一施設内に設置するなどを行った結果類似団体平均を下回っている。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今後も効率的な行財政運営を行い、適切な職員の管理に努める。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132429</xdr:rowOff>
    </xdr:from>
    <xdr:to>
      <xdr:col>81</xdr:col>
      <xdr:colOff>44450</xdr:colOff>
      <xdr:row>66</xdr:row>
      <xdr:rowOff>35496</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076529"/>
          <a:ext cx="0" cy="1274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7573</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32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35496</xdr:rowOff>
    </xdr:from>
    <xdr:to>
      <xdr:col>81</xdr:col>
      <xdr:colOff>133350</xdr:colOff>
      <xdr:row>66</xdr:row>
      <xdr:rowOff>35496</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3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47356</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82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132429</xdr:rowOff>
    </xdr:from>
    <xdr:to>
      <xdr:col>81</xdr:col>
      <xdr:colOff>133350</xdr:colOff>
      <xdr:row>58</xdr:row>
      <xdr:rowOff>132429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0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166688</xdr:rowOff>
    </xdr:from>
    <xdr:to>
      <xdr:col>81</xdr:col>
      <xdr:colOff>44450</xdr:colOff>
      <xdr:row>60</xdr:row>
      <xdr:rowOff>18161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282238"/>
          <a:ext cx="838200" cy="2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21353</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479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49276</xdr:rowOff>
    </xdr:from>
    <xdr:to>
      <xdr:col>81</xdr:col>
      <xdr:colOff>95250</xdr:colOff>
      <xdr:row>61</xdr:row>
      <xdr:rowOff>150876</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157035</xdr:rowOff>
    </xdr:from>
    <xdr:to>
      <xdr:col>77</xdr:col>
      <xdr:colOff>44450</xdr:colOff>
      <xdr:row>59</xdr:row>
      <xdr:rowOff>166688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272585"/>
          <a:ext cx="8890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30575</xdr:rowOff>
    </xdr:from>
    <xdr:to>
      <xdr:col>77</xdr:col>
      <xdr:colOff>95250</xdr:colOff>
      <xdr:row>61</xdr:row>
      <xdr:rowOff>132175</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116952</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575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157035</xdr:rowOff>
    </xdr:from>
    <xdr:to>
      <xdr:col>72</xdr:col>
      <xdr:colOff>203200</xdr:colOff>
      <xdr:row>60</xdr:row>
      <xdr:rowOff>15748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4401800" y="1027258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20924</xdr:rowOff>
    </xdr:from>
    <xdr:to>
      <xdr:col>73</xdr:col>
      <xdr:colOff>44450</xdr:colOff>
      <xdr:row>61</xdr:row>
      <xdr:rowOff>122524</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107301</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13938</xdr:rowOff>
    </xdr:from>
    <xdr:to>
      <xdr:col>68</xdr:col>
      <xdr:colOff>152400</xdr:colOff>
      <xdr:row>60</xdr:row>
      <xdr:rowOff>15748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300938"/>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5238</xdr:rowOff>
    </xdr:from>
    <xdr:to>
      <xdr:col>68</xdr:col>
      <xdr:colOff>203200</xdr:colOff>
      <xdr:row>61</xdr:row>
      <xdr:rowOff>106838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91615</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55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162211</xdr:rowOff>
    </xdr:from>
    <xdr:to>
      <xdr:col>64</xdr:col>
      <xdr:colOff>152400</xdr:colOff>
      <xdr:row>61</xdr:row>
      <xdr:rowOff>92361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77138</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138811</xdr:rowOff>
    </xdr:from>
    <xdr:to>
      <xdr:col>81</xdr:col>
      <xdr:colOff>95250</xdr:colOff>
      <xdr:row>60</xdr:row>
      <xdr:rowOff>68961</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25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155338</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09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115888</xdr:rowOff>
    </xdr:from>
    <xdr:to>
      <xdr:col>77</xdr:col>
      <xdr:colOff>95250</xdr:colOff>
      <xdr:row>60</xdr:row>
      <xdr:rowOff>46038</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23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56215</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000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106235</xdr:rowOff>
    </xdr:from>
    <xdr:to>
      <xdr:col>73</xdr:col>
      <xdr:colOff>44450</xdr:colOff>
      <xdr:row>60</xdr:row>
      <xdr:rowOff>36385</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22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46562</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9990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136398</xdr:rowOff>
    </xdr:from>
    <xdr:to>
      <xdr:col>68</xdr:col>
      <xdr:colOff>203200</xdr:colOff>
      <xdr:row>60</xdr:row>
      <xdr:rowOff>66548</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25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76725</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02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134588</xdr:rowOff>
    </xdr:from>
    <xdr:to>
      <xdr:col>64</xdr:col>
      <xdr:colOff>152400</xdr:colOff>
      <xdr:row>60</xdr:row>
      <xdr:rowOff>64738</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25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74915</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019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年度と比較すると</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ポイント増加し、類似団体平均値を上回る事となった。</a:t>
          </a:r>
        </a:p>
        <a:p>
          <a:r>
            <a:rPr kumimoji="1" lang="ja-JP" altLang="en-US" sz="1300">
              <a:latin typeface="ＭＳ Ｐゴシック" panose="020B0600070205080204" pitchFamily="50" charset="-128"/>
              <a:ea typeface="ＭＳ Ｐゴシック" panose="020B0600070205080204" pitchFamily="50" charset="-128"/>
            </a:rPr>
            <a:t>小学校の再編及び幼稚園等に対する起債の償還が増加の要因となっている。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今後においても、施設の老朽化等により、起債額が増加する可能性があるが、事業計画の整理縮小を図るなど起債依存型の事業実施を見直し、比率改善のための適切な起債発行に努める。</a:t>
          </a: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4318</xdr:rowOff>
    </xdr:from>
    <xdr:to>
      <xdr:col>81</xdr:col>
      <xdr:colOff>44450</xdr:colOff>
      <xdr:row>44</xdr:row>
      <xdr:rowOff>92710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347968"/>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64787</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92710</xdr:rowOff>
    </xdr:from>
    <xdr:to>
      <xdr:col>81</xdr:col>
      <xdr:colOff>133350</xdr:colOff>
      <xdr:row>44</xdr:row>
      <xdr:rowOff>92710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90695</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4318</xdr:rowOff>
    </xdr:from>
    <xdr:to>
      <xdr:col>81</xdr:col>
      <xdr:colOff>133350</xdr:colOff>
      <xdr:row>37</xdr:row>
      <xdr:rowOff>4318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129286</xdr:rowOff>
    </xdr:from>
    <xdr:to>
      <xdr:col>81</xdr:col>
      <xdr:colOff>44450</xdr:colOff>
      <xdr:row>41</xdr:row>
      <xdr:rowOff>148590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179800" y="715873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95013</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109982</xdr:rowOff>
    </xdr:from>
    <xdr:to>
      <xdr:col>77</xdr:col>
      <xdr:colOff>44450</xdr:colOff>
      <xdr:row>41</xdr:row>
      <xdr:rowOff>129286</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5290800" y="713943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18813</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95504</xdr:rowOff>
    </xdr:from>
    <xdr:to>
      <xdr:col>72</xdr:col>
      <xdr:colOff>203200</xdr:colOff>
      <xdr:row>41</xdr:row>
      <xdr:rowOff>109982</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4401800" y="712495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95504</xdr:rowOff>
    </xdr:from>
    <xdr:to>
      <xdr:col>68</xdr:col>
      <xdr:colOff>152400</xdr:colOff>
      <xdr:row>41</xdr:row>
      <xdr:rowOff>119634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3512800" y="712495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164863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69867</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78486</xdr:rowOff>
    </xdr:from>
    <xdr:to>
      <xdr:col>77</xdr:col>
      <xdr:colOff>95250</xdr:colOff>
      <xdr:row>42</xdr:row>
      <xdr:rowOff>8636</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59182</xdr:rowOff>
    </xdr:from>
    <xdr:to>
      <xdr:col>73</xdr:col>
      <xdr:colOff>44450</xdr:colOff>
      <xdr:row>41</xdr:row>
      <xdr:rowOff>160782</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170959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44704</xdr:rowOff>
    </xdr:from>
    <xdr:to>
      <xdr:col>68</xdr:col>
      <xdr:colOff>203200</xdr:colOff>
      <xdr:row>41</xdr:row>
      <xdr:rowOff>146304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156481</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68834</xdr:rowOff>
    </xdr:from>
    <xdr:to>
      <xdr:col>64</xdr:col>
      <xdr:colOff>152400</xdr:colOff>
      <xdr:row>41</xdr:row>
      <xdr:rowOff>170434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9161</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令和元年度は昨年度に引き続き、類似団体平均値と同じく将来負担比率は</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％を下回った。</a:t>
          </a:r>
        </a:p>
        <a:p>
          <a:r>
            <a:rPr kumimoji="1" lang="ja-JP" altLang="en-US" sz="1300">
              <a:latin typeface="ＭＳ Ｐゴシック" panose="020B0600070205080204" pitchFamily="50" charset="-128"/>
              <a:ea typeface="ＭＳ Ｐゴシック" panose="020B0600070205080204" pitchFamily="50" charset="-128"/>
            </a:rPr>
            <a:t>今後も、計画的な地方債の発行による起債額の抑制及び基金への積立を行い、将来負担の抑制に努める。</a:t>
          </a: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160322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13214"/>
          <a:ext cx="0" cy="16190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132399</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90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160322</xdr:rowOff>
    </xdr:from>
    <xdr:to>
      <xdr:col>81</xdr:col>
      <xdr:colOff>133350</xdr:colOff>
      <xdr:row>22</xdr:row>
      <xdr:rowOff>160322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93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71241</xdr:rowOff>
    </xdr:from>
    <xdr:to>
      <xdr:col>64</xdr:col>
      <xdr:colOff>152400</xdr:colOff>
      <xdr:row>15</xdr:row>
      <xdr:rowOff>1391</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3462000" y="247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157618</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55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群馬県嬬恋村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9,514
9,332
337.58
8,299,615
7,367,225
419,552
4,250,105
6,193,476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人件費に係る類似団体平均値比較では</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ポイント低くなっている。</a:t>
          </a:r>
        </a:p>
        <a:p>
          <a:r>
            <a:rPr kumimoji="1" lang="ja-JP" altLang="en-US" sz="1300">
              <a:latin typeface="ＭＳ Ｐゴシック" panose="020B0600070205080204" pitchFamily="50" charset="-128"/>
              <a:ea typeface="ＭＳ Ｐゴシック" panose="020B0600070205080204" pitchFamily="50" charset="-128"/>
            </a:rPr>
            <a:t>職員数の大幅な増減はないため、ほほ横ばいで推移している事から、今後も職員数等の適正管理に努める。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40132</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694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126509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40132</xdr:rowOff>
    </xdr:from>
    <xdr:to>
      <xdr:col>24</xdr:col>
      <xdr:colOff>114300</xdr:colOff>
      <xdr:row>34</xdr:row>
      <xdr:rowOff>40132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26416</xdr:rowOff>
    </xdr:from>
    <xdr:to>
      <xdr:col>24</xdr:col>
      <xdr:colOff>25400</xdr:colOff>
      <xdr:row>36</xdr:row>
      <xdr:rowOff>44704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9861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80281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44704</xdr:rowOff>
    </xdr:from>
    <xdr:to>
      <xdr:col>19</xdr:col>
      <xdr:colOff>187325</xdr:colOff>
      <xdr:row>36</xdr:row>
      <xdr:rowOff>113284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1690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113284</xdr:rowOff>
    </xdr:from>
    <xdr:to>
      <xdr:col>15</xdr:col>
      <xdr:colOff>98425</xdr:colOff>
      <xdr:row>36</xdr:row>
      <xdr:rowOff>122428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854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89916</xdr:rowOff>
    </xdr:from>
    <xdr:to>
      <xdr:col>15</xdr:col>
      <xdr:colOff>149225</xdr:colOff>
      <xdr:row>37</xdr:row>
      <xdr:rowOff>20066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4843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85852</xdr:rowOff>
    </xdr:from>
    <xdr:to>
      <xdr:col>11</xdr:col>
      <xdr:colOff>9525</xdr:colOff>
      <xdr:row>36</xdr:row>
      <xdr:rowOff>122428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580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9415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167149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147066</xdr:rowOff>
    </xdr:from>
    <xdr:to>
      <xdr:col>24</xdr:col>
      <xdr:colOff>76200</xdr:colOff>
      <xdr:row>36</xdr:row>
      <xdr:rowOff>77216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163593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165354</xdr:rowOff>
    </xdr:from>
    <xdr:to>
      <xdr:col>20</xdr:col>
      <xdr:colOff>38100</xdr:colOff>
      <xdr:row>36</xdr:row>
      <xdr:rowOff>95504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105681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62484</xdr:rowOff>
    </xdr:from>
    <xdr:to>
      <xdr:col>15</xdr:col>
      <xdr:colOff>149225</xdr:colOff>
      <xdr:row>36</xdr:row>
      <xdr:rowOff>164084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2811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71628</xdr:rowOff>
    </xdr:from>
    <xdr:to>
      <xdr:col>11</xdr:col>
      <xdr:colOff>60325</xdr:colOff>
      <xdr:row>37</xdr:row>
      <xdr:rowOff>1778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11955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35052</xdr:rowOff>
    </xdr:from>
    <xdr:to>
      <xdr:col>6</xdr:col>
      <xdr:colOff>171450</xdr:colOff>
      <xdr:row>36</xdr:row>
      <xdr:rowOff>136652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146829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物件費における類似団体平均値比較では、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ポイント下回っているが平成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ポイント増加している。地方創生推進交付金事業及び公共交通対策事業に要する委託料等の増加が要因となっている。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108712</xdr:rowOff>
    </xdr:from>
    <xdr:to>
      <xdr:col>82</xdr:col>
      <xdr:colOff>107950</xdr:colOff>
      <xdr:row>20</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09012"/>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156227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xdr:rowOff>
    </xdr:from>
    <xdr:to>
      <xdr:col>82</xdr:col>
      <xdr:colOff>196850</xdr:colOff>
      <xdr:row>20</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4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23639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5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108712</xdr:rowOff>
    </xdr:from>
    <xdr:to>
      <xdr:col>82</xdr:col>
      <xdr:colOff>196850</xdr:colOff>
      <xdr:row>14</xdr:row>
      <xdr:rowOff>108712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0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24130</xdr:rowOff>
    </xdr:from>
    <xdr:to>
      <xdr:col>82</xdr:col>
      <xdr:colOff>107950</xdr:colOff>
      <xdr:row>17</xdr:row>
      <xdr:rowOff>60706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93878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24130</xdr:rowOff>
    </xdr:from>
    <xdr:to>
      <xdr:col>78</xdr:col>
      <xdr:colOff>69850</xdr:colOff>
      <xdr:row>17</xdr:row>
      <xdr:rowOff>88138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93878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91711</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0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154432</xdr:rowOff>
    </xdr:from>
    <xdr:to>
      <xdr:col>73</xdr:col>
      <xdr:colOff>180975</xdr:colOff>
      <xdr:row>17</xdr:row>
      <xdr:rowOff>88138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89763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26416</xdr:rowOff>
    </xdr:from>
    <xdr:to>
      <xdr:col>69</xdr:col>
      <xdr:colOff>92075</xdr:colOff>
      <xdr:row>16</xdr:row>
      <xdr:rowOff>154432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76961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41419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4843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9906</xdr:rowOff>
    </xdr:from>
    <xdr:to>
      <xdr:col>82</xdr:col>
      <xdr:colOff>158750</xdr:colOff>
      <xdr:row>17</xdr:row>
      <xdr:rowOff>111506</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26433</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76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144780</xdr:rowOff>
    </xdr:from>
    <xdr:to>
      <xdr:col>78</xdr:col>
      <xdr:colOff>120650</xdr:colOff>
      <xdr:row>17</xdr:row>
      <xdr:rowOff>74930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37338</xdr:rowOff>
    </xdr:from>
    <xdr:to>
      <xdr:col>74</xdr:col>
      <xdr:colOff>31750</xdr:colOff>
      <xdr:row>17</xdr:row>
      <xdr:rowOff>138938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123715</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103632</xdr:rowOff>
    </xdr:from>
    <xdr:to>
      <xdr:col>69</xdr:col>
      <xdr:colOff>142875</xdr:colOff>
      <xdr:row>17</xdr:row>
      <xdr:rowOff>33782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43959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615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147066</xdr:rowOff>
    </xdr:from>
    <xdr:to>
      <xdr:col>65</xdr:col>
      <xdr:colOff>53975</xdr:colOff>
      <xdr:row>16</xdr:row>
      <xdr:rowOff>77216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87393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48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扶助費に対する類似団体平均値比較では、</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ポイント低くなっている。</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年度と比較しても、ほぼ横ばいとなっているが、今後の高齢化率を勘案すれば数値が伸びる可能性があるため、介護予防等の徹底に努める。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60</xdr:row>
      <xdr:rowOff>132443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893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61685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3091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7455</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3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39915</xdr:rowOff>
    </xdr:from>
    <xdr:to>
      <xdr:col>19</xdr:col>
      <xdr:colOff>187325</xdr:colOff>
      <xdr:row>54</xdr:row>
      <xdr:rowOff>61685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2982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110870</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4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29028</xdr:rowOff>
    </xdr:from>
    <xdr:to>
      <xdr:col>15</xdr:col>
      <xdr:colOff>98425</xdr:colOff>
      <xdr:row>54</xdr:row>
      <xdr:rowOff>39915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2873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89099</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135165</xdr:rowOff>
    </xdr:from>
    <xdr:to>
      <xdr:col>11</xdr:col>
      <xdr:colOff>9525</xdr:colOff>
      <xdr:row>54</xdr:row>
      <xdr:rowOff>29028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2220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152400</xdr:rowOff>
    </xdr:from>
    <xdr:to>
      <xdr:col>11</xdr:col>
      <xdr:colOff>60325</xdr:colOff>
      <xdr:row>55</xdr:row>
      <xdr:rowOff>82550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67327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34670</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80027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10885</xdr:rowOff>
    </xdr:from>
    <xdr:to>
      <xdr:col>20</xdr:col>
      <xdr:colOff>38100</xdr:colOff>
      <xdr:row>54</xdr:row>
      <xdr:rowOff>112485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122662</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3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160565</xdr:rowOff>
    </xdr:from>
    <xdr:to>
      <xdr:col>15</xdr:col>
      <xdr:colOff>149225</xdr:colOff>
      <xdr:row>54</xdr:row>
      <xdr:rowOff>90715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100892</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149678</xdr:rowOff>
    </xdr:from>
    <xdr:to>
      <xdr:col>11</xdr:col>
      <xdr:colOff>60325</xdr:colOff>
      <xdr:row>54</xdr:row>
      <xdr:rowOff>79828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90005</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84365</xdr:rowOff>
    </xdr:from>
    <xdr:to>
      <xdr:col>6</xdr:col>
      <xdr:colOff>171450</xdr:colOff>
      <xdr:row>54</xdr:row>
      <xdr:rowOff>14515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24692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その他における類似団体平均値比較では、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年度との比較では、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ポイント増加している。その他に係る経常収支比率は他会計に対する繰出金が大きな割合となっている。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社会情勢を見据えた施設の老朽化に対する整備の精査等をすると共に社会保障費の増加を考慮し健全な財政運営に努める。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24130</xdr:rowOff>
    </xdr:from>
    <xdr:to>
      <xdr:col>82</xdr:col>
      <xdr:colOff>107950</xdr:colOff>
      <xdr:row>61</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8243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110507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24130</xdr:rowOff>
    </xdr:from>
    <xdr:to>
      <xdr:col>82</xdr:col>
      <xdr:colOff>196850</xdr:colOff>
      <xdr:row>54</xdr:row>
      <xdr:rowOff>24130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41275</xdr:rowOff>
    </xdr:from>
    <xdr:to>
      <xdr:col>82</xdr:col>
      <xdr:colOff>107950</xdr:colOff>
      <xdr:row>60</xdr:row>
      <xdr:rowOff>75565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1032827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167022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68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150495</xdr:rowOff>
    </xdr:from>
    <xdr:to>
      <xdr:col>82</xdr:col>
      <xdr:colOff>158750</xdr:colOff>
      <xdr:row>58</xdr:row>
      <xdr:rowOff>80645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29845</xdr:rowOff>
    </xdr:from>
    <xdr:to>
      <xdr:col>78</xdr:col>
      <xdr:colOff>69850</xdr:colOff>
      <xdr:row>60</xdr:row>
      <xdr:rowOff>41275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103168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96537</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69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1270</xdr:rowOff>
    </xdr:from>
    <xdr:to>
      <xdr:col>73</xdr:col>
      <xdr:colOff>180975</xdr:colOff>
      <xdr:row>60</xdr:row>
      <xdr:rowOff>29845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102882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144780</xdr:rowOff>
    </xdr:from>
    <xdr:to>
      <xdr:col>74</xdr:col>
      <xdr:colOff>31750</xdr:colOff>
      <xdr:row>58</xdr:row>
      <xdr:rowOff>74930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91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85107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8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109855</xdr:rowOff>
    </xdr:from>
    <xdr:to>
      <xdr:col>69</xdr:col>
      <xdr:colOff>92075</xdr:colOff>
      <xdr:row>60</xdr:row>
      <xdr:rowOff>1270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1022540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121920</xdr:rowOff>
    </xdr:from>
    <xdr:to>
      <xdr:col>69</xdr:col>
      <xdr:colOff>142875</xdr:colOff>
      <xdr:row>58</xdr:row>
      <xdr:rowOff>52070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62247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121920</xdr:rowOff>
    </xdr:from>
    <xdr:to>
      <xdr:col>65</xdr:col>
      <xdr:colOff>53975</xdr:colOff>
      <xdr:row>58</xdr:row>
      <xdr:rowOff>52070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62247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24765</xdr:rowOff>
    </xdr:from>
    <xdr:to>
      <xdr:col>82</xdr:col>
      <xdr:colOff>158750</xdr:colOff>
      <xdr:row>60</xdr:row>
      <xdr:rowOff>126365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1031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168292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1028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161925</xdr:rowOff>
    </xdr:from>
    <xdr:to>
      <xdr:col>78</xdr:col>
      <xdr:colOff>120650</xdr:colOff>
      <xdr:row>60</xdr:row>
      <xdr:rowOff>92075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1027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76852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36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150495</xdr:rowOff>
    </xdr:from>
    <xdr:to>
      <xdr:col>74</xdr:col>
      <xdr:colOff>31750</xdr:colOff>
      <xdr:row>60</xdr:row>
      <xdr:rowOff>80645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1026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65422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35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121920</xdr:rowOff>
    </xdr:from>
    <xdr:to>
      <xdr:col>69</xdr:col>
      <xdr:colOff>142875</xdr:colOff>
      <xdr:row>60</xdr:row>
      <xdr:rowOff>52070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36847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32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59055</xdr:rowOff>
    </xdr:from>
    <xdr:to>
      <xdr:col>65</xdr:col>
      <xdr:colOff>53975</xdr:colOff>
      <xdr:row>59</xdr:row>
      <xdr:rowOff>160655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1017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145432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26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補助費等における類似団体平均値比較では、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年度との比較でも一部事務組合及び観光団体負担金等への負担金が増えたことにより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ゴミ処理、病院等の一部事務組合への負担金が大きなウエイトを占めるため、今後はより効率的な一部事務組合の経営を目指す。</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131572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8314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170434</xdr:rowOff>
    </xdr:from>
    <xdr:to>
      <xdr:col>82</xdr:col>
      <xdr:colOff>107950</xdr:colOff>
      <xdr:row>38</xdr:row>
      <xdr:rowOff>17272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51408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147574</xdr:rowOff>
    </xdr:from>
    <xdr:to>
      <xdr:col>78</xdr:col>
      <xdr:colOff>69850</xdr:colOff>
      <xdr:row>37</xdr:row>
      <xdr:rowOff>170434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4912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106426</xdr:rowOff>
    </xdr:from>
    <xdr:to>
      <xdr:col>73</xdr:col>
      <xdr:colOff>180975</xdr:colOff>
      <xdr:row>37</xdr:row>
      <xdr:rowOff>147574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4500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42418</xdr:rowOff>
    </xdr:from>
    <xdr:to>
      <xdr:col>69</xdr:col>
      <xdr:colOff>92075</xdr:colOff>
      <xdr:row>37</xdr:row>
      <xdr:rowOff>106426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3860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80535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137922</xdr:rowOff>
    </xdr:from>
    <xdr:to>
      <xdr:col>82</xdr:col>
      <xdr:colOff>158750</xdr:colOff>
      <xdr:row>38</xdr:row>
      <xdr:rowOff>68072</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109999</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119634</xdr:rowOff>
    </xdr:from>
    <xdr:to>
      <xdr:col>78</xdr:col>
      <xdr:colOff>120650</xdr:colOff>
      <xdr:row>38</xdr:row>
      <xdr:rowOff>49785</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34561</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549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96774</xdr:rowOff>
    </xdr:from>
    <xdr:to>
      <xdr:col>74</xdr:col>
      <xdr:colOff>31750</xdr:colOff>
      <xdr:row>38</xdr:row>
      <xdr:rowOff>26924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11701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55626</xdr:rowOff>
    </xdr:from>
    <xdr:to>
      <xdr:col>69</xdr:col>
      <xdr:colOff>142875</xdr:colOff>
      <xdr:row>37</xdr:row>
      <xdr:rowOff>157226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142003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公債費に対する類似団体平均値比較では</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ポイント低くなっている。平成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年度と比較すると</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ポイント減少している、これは中学校等の償還が終了したことによる。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新規の地方債発行の抑制などを行うことにより、公債費の比率を抑えてきたが、今後、老朽化施設の更新等に対する地方債の発行により増加する可能性があるため大幅に増加する事の無いよう適切な起債発行を行うよう努める。</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2" name="公債費最小値テキスト">
          <a:extLst>
            <a:ext uri="{FF2B5EF4-FFF2-40B4-BE49-F238E27FC236}">
              <a16:creationId xmlns:a16="http://schemas.microsoft.com/office/drawing/2014/main" id="{00000000-0008-0000-0400-000060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4" name="公債費最大値テキスト">
          <a:extLst>
            <a:ext uri="{FF2B5EF4-FFF2-40B4-BE49-F238E27FC236}">
              <a16:creationId xmlns:a16="http://schemas.microsoft.com/office/drawing/2014/main" id="{00000000-0008-0000-0400-000062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5842</xdr:rowOff>
    </xdr:from>
    <xdr:to>
      <xdr:col>24</xdr:col>
      <xdr:colOff>25400</xdr:colOff>
      <xdr:row>77</xdr:row>
      <xdr:rowOff>33274</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3987800" y="1320749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57" name="公債費平均値テキスト">
          <a:extLst>
            <a:ext uri="{FF2B5EF4-FFF2-40B4-BE49-F238E27FC236}">
              <a16:creationId xmlns:a16="http://schemas.microsoft.com/office/drawing/2014/main" id="{00000000-0008-0000-0400-000065010000}"/>
            </a:ext>
          </a:extLst>
        </xdr:cNvPr>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58" name="フローチャート: 判断 357">
          <a:extLst>
            <a:ext uri="{FF2B5EF4-FFF2-40B4-BE49-F238E27FC236}">
              <a16:creationId xmlns:a16="http://schemas.microsoft.com/office/drawing/2014/main" id="{00000000-0008-0000-0400-000066010000}"/>
            </a:ext>
          </a:extLst>
        </xdr:cNvPr>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131572</xdr:rowOff>
    </xdr:from>
    <xdr:to>
      <xdr:col>19</xdr:col>
      <xdr:colOff>187325</xdr:colOff>
      <xdr:row>77</xdr:row>
      <xdr:rowOff>33274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3098800" y="1316177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30480</xdr:rowOff>
    </xdr:from>
    <xdr:to>
      <xdr:col>20</xdr:col>
      <xdr:colOff>38100</xdr:colOff>
      <xdr:row>78</xdr:row>
      <xdr:rowOff>132080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131572</xdr:rowOff>
    </xdr:from>
    <xdr:to>
      <xdr:col>15</xdr:col>
      <xdr:colOff>98425</xdr:colOff>
      <xdr:row>76</xdr:row>
      <xdr:rowOff>136144</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2209800" y="13161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21337</xdr:rowOff>
    </xdr:from>
    <xdr:to>
      <xdr:col>15</xdr:col>
      <xdr:colOff>149225</xdr:colOff>
      <xdr:row>78</xdr:row>
      <xdr:rowOff>122937</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107714</xdr:rowOff>
    </xdr:from>
    <xdr:ext cx="762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117856</xdr:rowOff>
    </xdr:from>
    <xdr:to>
      <xdr:col>11</xdr:col>
      <xdr:colOff>9525</xdr:colOff>
      <xdr:row>76</xdr:row>
      <xdr:rowOff>136144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1320800" y="131480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84853</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75709</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126492</xdr:rowOff>
    </xdr:from>
    <xdr:to>
      <xdr:col>24</xdr:col>
      <xdr:colOff>76200</xdr:colOff>
      <xdr:row>77</xdr:row>
      <xdr:rowOff>56642</xdr:rowOff>
    </xdr:to>
    <xdr:sp macro="" textlink="">
      <xdr:nvSpPr>
        <xdr:cNvPr id="375" name="楕円 374">
          <a:extLst>
            <a:ext uri="{FF2B5EF4-FFF2-40B4-BE49-F238E27FC236}">
              <a16:creationId xmlns:a16="http://schemas.microsoft.com/office/drawing/2014/main" id="{00000000-0008-0000-0400-000077010000}"/>
            </a:ext>
          </a:extLst>
        </xdr:cNvPr>
        <xdr:cNvSpPr/>
      </xdr:nvSpPr>
      <xdr:spPr>
        <a:xfrm>
          <a:off x="47752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143019</xdr:rowOff>
    </xdr:from>
    <xdr:ext cx="762000" cy="259045"/>
    <xdr:sp macro="" textlink="">
      <xdr:nvSpPr>
        <xdr:cNvPr id="376" name="公債費該当値テキスト">
          <a:extLst>
            <a:ext uri="{FF2B5EF4-FFF2-40B4-BE49-F238E27FC236}">
              <a16:creationId xmlns:a16="http://schemas.microsoft.com/office/drawing/2014/main" id="{00000000-0008-0000-0400-000078010000}"/>
            </a:ext>
          </a:extLst>
        </xdr:cNvPr>
        <xdr:cNvSpPr txBox="1"/>
      </xdr:nvSpPr>
      <xdr:spPr>
        <a:xfrm>
          <a:off x="4914900" y="1300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153924</xdr:rowOff>
    </xdr:from>
    <xdr:to>
      <xdr:col>20</xdr:col>
      <xdr:colOff>38100</xdr:colOff>
      <xdr:row>77</xdr:row>
      <xdr:rowOff>84074</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3937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94251</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80772</xdr:rowOff>
    </xdr:from>
    <xdr:to>
      <xdr:col>15</xdr:col>
      <xdr:colOff>149225</xdr:colOff>
      <xdr:row>77</xdr:row>
      <xdr:rowOff>10922</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048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21099</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85344</xdr:rowOff>
    </xdr:from>
    <xdr:to>
      <xdr:col>11</xdr:col>
      <xdr:colOff>60325</xdr:colOff>
      <xdr:row>77</xdr:row>
      <xdr:rowOff>15494</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2159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25671</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67056</xdr:rowOff>
    </xdr:from>
    <xdr:to>
      <xdr:col>6</xdr:col>
      <xdr:colOff>171450</xdr:colOff>
      <xdr:row>76</xdr:row>
      <xdr:rowOff>168656</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1270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7383</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a:extLst>
            <a:ext uri="{FF2B5EF4-FFF2-40B4-BE49-F238E27FC236}">
              <a16:creationId xmlns:a16="http://schemas.microsoft.com/office/drawing/2014/main" id="{00000000-0008-0000-0400-00008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a:extLst>
            <a:ext uri="{FF2B5EF4-FFF2-40B4-BE49-F238E27FC236}">
              <a16:creationId xmlns:a16="http://schemas.microsoft.com/office/drawing/2014/main" id="{00000000-0008-0000-0400-00008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ポイント増加していおり、類似団体平均値比較でも、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ポイント上回っている。物件費及び補助費等の増加が要因となっている。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業務の効率化・適正化により、健全な財政運営に努める。</a:t>
          </a:r>
        </a:p>
      </xdr:txBody>
    </xdr:sp>
    <xdr:clientData/>
  </xdr:twoCellAnchor>
  <xdr:oneCellAnchor>
    <xdr:from>
      <xdr:col>62</xdr:col>
      <xdr:colOff>6350</xdr:colOff>
      <xdr:row>69</xdr:row>
      <xdr:rowOff>107950</xdr:rowOff>
    </xdr:from>
    <xdr:ext cx="298543" cy="225703"/>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a:extLst>
            <a:ext uri="{FF2B5EF4-FFF2-40B4-BE49-F238E27FC236}">
              <a16:creationId xmlns:a16="http://schemas.microsoft.com/office/drawing/2014/main" id="{00000000-0008-0000-0400-00008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77470</xdr:rowOff>
    </xdr:from>
    <xdr:to>
      <xdr:col>82</xdr:col>
      <xdr:colOff>107950</xdr:colOff>
      <xdr:row>80</xdr:row>
      <xdr:rowOff>146050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933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163847</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77470</xdr:rowOff>
    </xdr:from>
    <xdr:to>
      <xdr:col>82</xdr:col>
      <xdr:colOff>196850</xdr:colOff>
      <xdr:row>73</xdr:row>
      <xdr:rowOff>77470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16511</xdr:rowOff>
    </xdr:from>
    <xdr:to>
      <xdr:col>82</xdr:col>
      <xdr:colOff>107950</xdr:colOff>
      <xdr:row>78</xdr:row>
      <xdr:rowOff>66039</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5671800" y="13389611"/>
          <a:ext cx="8382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16511</xdr:rowOff>
    </xdr:from>
    <xdr:to>
      <xdr:col>78</xdr:col>
      <xdr:colOff>69850</xdr:colOff>
      <xdr:row>78</xdr:row>
      <xdr:rowOff>92711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4782800" y="1338961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148589</xdr:rowOff>
    </xdr:from>
    <xdr:to>
      <xdr:col>78</xdr:col>
      <xdr:colOff>120650</xdr:colOff>
      <xdr:row>77</xdr:row>
      <xdr:rowOff>78739</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88916</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127000</xdr:rowOff>
    </xdr:from>
    <xdr:to>
      <xdr:col>73</xdr:col>
      <xdr:colOff>180975</xdr:colOff>
      <xdr:row>78</xdr:row>
      <xdr:rowOff>92711</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3328650"/>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95250</xdr:rowOff>
    </xdr:from>
    <xdr:to>
      <xdr:col>74</xdr:col>
      <xdr:colOff>31750</xdr:colOff>
      <xdr:row>77</xdr:row>
      <xdr:rowOff>25400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35577</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43180</xdr:rowOff>
    </xdr:from>
    <xdr:to>
      <xdr:col>69</xdr:col>
      <xdr:colOff>92075</xdr:colOff>
      <xdr:row>77</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004800" y="13073380"/>
          <a:ext cx="889000" cy="25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157497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140970</xdr:rowOff>
    </xdr:from>
    <xdr:to>
      <xdr:col>65</xdr:col>
      <xdr:colOff>53975</xdr:colOff>
      <xdr:row>76</xdr:row>
      <xdr:rowOff>71120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81297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15239</xdr:rowOff>
    </xdr:from>
    <xdr:to>
      <xdr:col>82</xdr:col>
      <xdr:colOff>158750</xdr:colOff>
      <xdr:row>78</xdr:row>
      <xdr:rowOff>116839</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158766</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137161</xdr:rowOff>
    </xdr:from>
    <xdr:to>
      <xdr:col>78</xdr:col>
      <xdr:colOff>120650</xdr:colOff>
      <xdr:row>78</xdr:row>
      <xdr:rowOff>67311</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52088</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425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41911</xdr:rowOff>
    </xdr:from>
    <xdr:to>
      <xdr:col>74</xdr:col>
      <xdr:colOff>31750</xdr:colOff>
      <xdr:row>78</xdr:row>
      <xdr:rowOff>143511</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128288</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50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76200</xdr:rowOff>
    </xdr:from>
    <xdr:to>
      <xdr:col>69</xdr:col>
      <xdr:colOff>142875</xdr:colOff>
      <xdr:row>78</xdr:row>
      <xdr:rowOff>6350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162577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163830</xdr:rowOff>
    </xdr:from>
    <xdr:to>
      <xdr:col>65</xdr:col>
      <xdr:colOff>53975</xdr:colOff>
      <xdr:row>76</xdr:row>
      <xdr:rowOff>93980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78757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10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群馬県嬬恋村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92723</xdr:rowOff>
    </xdr:from>
    <xdr:to>
      <xdr:col>29</xdr:col>
      <xdr:colOff>127000</xdr:colOff>
      <xdr:row>19</xdr:row>
      <xdr:rowOff>102073</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197748"/>
          <a:ext cx="0" cy="12095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74150</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37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102073</xdr:rowOff>
    </xdr:from>
    <xdr:to>
      <xdr:col>30</xdr:col>
      <xdr:colOff>25400</xdr:colOff>
      <xdr:row>19</xdr:row>
      <xdr:rowOff>102073</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40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7650</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94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92723</xdr:rowOff>
    </xdr:from>
    <xdr:to>
      <xdr:col>30</xdr:col>
      <xdr:colOff>25400</xdr:colOff>
      <xdr:row>12</xdr:row>
      <xdr:rowOff>92723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197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6153</xdr:rowOff>
    </xdr:from>
    <xdr:to>
      <xdr:col>29</xdr:col>
      <xdr:colOff>127000</xdr:colOff>
      <xdr:row>18</xdr:row>
      <xdr:rowOff>13708</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3139878"/>
          <a:ext cx="647700" cy="7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85208</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704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68681</xdr:rowOff>
    </xdr:from>
    <xdr:to>
      <xdr:col>29</xdr:col>
      <xdr:colOff>177800</xdr:colOff>
      <xdr:row>16</xdr:row>
      <xdr:rowOff>170281</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13708</xdr:rowOff>
    </xdr:from>
    <xdr:to>
      <xdr:col>26</xdr:col>
      <xdr:colOff>50800</xdr:colOff>
      <xdr:row>18</xdr:row>
      <xdr:rowOff>25355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3147433"/>
          <a:ext cx="698500" cy="11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78597</xdr:rowOff>
    </xdr:from>
    <xdr:to>
      <xdr:col>26</xdr:col>
      <xdr:colOff>101600</xdr:colOff>
      <xdr:row>17</xdr:row>
      <xdr:rowOff>8747</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18924</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63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11496</xdr:rowOff>
    </xdr:from>
    <xdr:to>
      <xdr:col>22</xdr:col>
      <xdr:colOff>114300</xdr:colOff>
      <xdr:row>18</xdr:row>
      <xdr:rowOff>25355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3606800" y="3145221"/>
          <a:ext cx="698500" cy="13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100548</xdr:rowOff>
    </xdr:from>
    <xdr:to>
      <xdr:col>22</xdr:col>
      <xdr:colOff>165100</xdr:colOff>
      <xdr:row>17</xdr:row>
      <xdr:rowOff>30698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40875</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66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11496</xdr:rowOff>
    </xdr:from>
    <xdr:to>
      <xdr:col>18</xdr:col>
      <xdr:colOff>177800</xdr:colOff>
      <xdr:row>18</xdr:row>
      <xdr:rowOff>25446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2908300" y="3145221"/>
          <a:ext cx="698500" cy="139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120042</xdr:rowOff>
    </xdr:from>
    <xdr:to>
      <xdr:col>19</xdr:col>
      <xdr:colOff>38100</xdr:colOff>
      <xdr:row>17</xdr:row>
      <xdr:rowOff>50192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60369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67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136484</xdr:rowOff>
    </xdr:from>
    <xdr:to>
      <xdr:col>15</xdr:col>
      <xdr:colOff>101600</xdr:colOff>
      <xdr:row>17</xdr:row>
      <xdr:rowOff>66634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76811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126803</xdr:rowOff>
    </xdr:from>
    <xdr:to>
      <xdr:col>29</xdr:col>
      <xdr:colOff>177800</xdr:colOff>
      <xdr:row>18</xdr:row>
      <xdr:rowOff>56953</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3089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98880</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3061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134358</xdr:rowOff>
    </xdr:from>
    <xdr:to>
      <xdr:col>26</xdr:col>
      <xdr:colOff>101600</xdr:colOff>
      <xdr:row>18</xdr:row>
      <xdr:rowOff>64508</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3096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49285</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3183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146005</xdr:rowOff>
    </xdr:from>
    <xdr:to>
      <xdr:col>22</xdr:col>
      <xdr:colOff>165100</xdr:colOff>
      <xdr:row>18</xdr:row>
      <xdr:rowOff>76155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3108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60932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31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132146</xdr:rowOff>
    </xdr:from>
    <xdr:to>
      <xdr:col>19</xdr:col>
      <xdr:colOff>38100</xdr:colOff>
      <xdr:row>18</xdr:row>
      <xdr:rowOff>62296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3094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47073</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3180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146096</xdr:rowOff>
    </xdr:from>
    <xdr:to>
      <xdr:col>15</xdr:col>
      <xdr:colOff>101600</xdr:colOff>
      <xdr:row>18</xdr:row>
      <xdr:rowOff>76246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3108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61024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319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249542</xdr:rowOff>
    </xdr:from>
    <xdr:to>
      <xdr:col>29</xdr:col>
      <xdr:colOff>127000</xdr:colOff>
      <xdr:row>38</xdr:row>
      <xdr:rowOff>165798</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6174092"/>
          <a:ext cx="0" cy="1459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137875</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60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165798</xdr:rowOff>
    </xdr:from>
    <xdr:to>
      <xdr:col>30</xdr:col>
      <xdr:colOff>25400</xdr:colOff>
      <xdr:row>38</xdr:row>
      <xdr:rowOff>165798</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63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164469</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91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249542</xdr:rowOff>
    </xdr:from>
    <xdr:to>
      <xdr:col>30</xdr:col>
      <xdr:colOff>25400</xdr:colOff>
      <xdr:row>33</xdr:row>
      <xdr:rowOff>249542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61740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125679</xdr:rowOff>
    </xdr:from>
    <xdr:to>
      <xdr:col>29</xdr:col>
      <xdr:colOff>127000</xdr:colOff>
      <xdr:row>35</xdr:row>
      <xdr:rowOff>129997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003800" y="6736029"/>
          <a:ext cx="647700" cy="4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221137</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488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33160</xdr:rowOff>
    </xdr:from>
    <xdr:to>
      <xdr:col>29</xdr:col>
      <xdr:colOff>177800</xdr:colOff>
      <xdr:row>35</xdr:row>
      <xdr:rowOff>134760</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125679</xdr:rowOff>
    </xdr:from>
    <xdr:to>
      <xdr:col>26</xdr:col>
      <xdr:colOff>50800</xdr:colOff>
      <xdr:row>35</xdr:row>
      <xdr:rowOff>159093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6736029"/>
          <a:ext cx="698500" cy="33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27762</xdr:rowOff>
    </xdr:from>
    <xdr:to>
      <xdr:col>26</xdr:col>
      <xdr:colOff>101600</xdr:colOff>
      <xdr:row>35</xdr:row>
      <xdr:rowOff>129362</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139539</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4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159093</xdr:rowOff>
    </xdr:from>
    <xdr:to>
      <xdr:col>22</xdr:col>
      <xdr:colOff>114300</xdr:colOff>
      <xdr:row>35</xdr:row>
      <xdr:rowOff>179121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6769443"/>
          <a:ext cx="698500" cy="20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21501</xdr:rowOff>
    </xdr:from>
    <xdr:to>
      <xdr:col>22</xdr:col>
      <xdr:colOff>165100</xdr:colOff>
      <xdr:row>35</xdr:row>
      <xdr:rowOff>123101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133278</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4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176924</xdr:rowOff>
    </xdr:from>
    <xdr:to>
      <xdr:col>18</xdr:col>
      <xdr:colOff>177800</xdr:colOff>
      <xdr:row>35</xdr:row>
      <xdr:rowOff>179121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2908300" y="6787274"/>
          <a:ext cx="698500" cy="2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47295</xdr:rowOff>
    </xdr:from>
    <xdr:to>
      <xdr:col>19</xdr:col>
      <xdr:colOff>38100</xdr:colOff>
      <xdr:row>35</xdr:row>
      <xdr:rowOff>148895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159072</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42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70688</xdr:rowOff>
    </xdr:from>
    <xdr:to>
      <xdr:col>15</xdr:col>
      <xdr:colOff>101600</xdr:colOff>
      <xdr:row>35</xdr:row>
      <xdr:rowOff>172288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681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182465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449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79197</xdr:rowOff>
    </xdr:from>
    <xdr:to>
      <xdr:col>29</xdr:col>
      <xdr:colOff>177800</xdr:colOff>
      <xdr:row>35</xdr:row>
      <xdr:rowOff>180797</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689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51274</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66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74879</xdr:rowOff>
    </xdr:from>
    <xdr:to>
      <xdr:col>26</xdr:col>
      <xdr:colOff>101600</xdr:colOff>
      <xdr:row>35</xdr:row>
      <xdr:rowOff>176479</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685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161256</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771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108293</xdr:rowOff>
    </xdr:from>
    <xdr:to>
      <xdr:col>22</xdr:col>
      <xdr:colOff>165100</xdr:colOff>
      <xdr:row>35</xdr:row>
      <xdr:rowOff>209893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718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194670</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80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128321</xdr:rowOff>
    </xdr:from>
    <xdr:to>
      <xdr:col>19</xdr:col>
      <xdr:colOff>38100</xdr:colOff>
      <xdr:row>35</xdr:row>
      <xdr:rowOff>229921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738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214698</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82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126124</xdr:rowOff>
    </xdr:from>
    <xdr:to>
      <xdr:col>15</xdr:col>
      <xdr:colOff>101600</xdr:colOff>
      <xdr:row>35</xdr:row>
      <xdr:rowOff>227724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736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212501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822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群馬県嬬恋村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9,514
9,332
337.58
8,299,615
7,367,225
419,552
4,250,105
6,193,476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22207</xdr:rowOff>
    </xdr:from>
    <xdr:to>
      <xdr:col>24</xdr:col>
      <xdr:colOff>62865</xdr:colOff>
      <xdr:row>38</xdr:row>
      <xdr:rowOff>91625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65707"/>
          <a:ext cx="1270" cy="144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95452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91625</xdr:rowOff>
    </xdr:from>
    <xdr:to>
      <xdr:col>24</xdr:col>
      <xdr:colOff>152400</xdr:colOff>
      <xdr:row>38</xdr:row>
      <xdr:rowOff>91625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0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140334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4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22207</xdr:rowOff>
    </xdr:from>
    <xdr:to>
      <xdr:col>24</xdr:col>
      <xdr:colOff>152400</xdr:colOff>
      <xdr:row>30</xdr:row>
      <xdr:rowOff>22207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6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8682</xdr:rowOff>
    </xdr:from>
    <xdr:to>
      <xdr:col>24</xdr:col>
      <xdr:colOff>63500</xdr:colOff>
      <xdr:row>37</xdr:row>
      <xdr:rowOff>8964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52332"/>
          <a:ext cx="838200" cy="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14919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44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163492</xdr:rowOff>
    </xdr:from>
    <xdr:to>
      <xdr:col>24</xdr:col>
      <xdr:colOff>114300</xdr:colOff>
      <xdr:row>35</xdr:row>
      <xdr:rowOff>93642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9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127348</xdr:rowOff>
    </xdr:from>
    <xdr:to>
      <xdr:col>19</xdr:col>
      <xdr:colOff>177800</xdr:colOff>
      <xdr:row>37</xdr:row>
      <xdr:rowOff>8964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299548"/>
          <a:ext cx="889000" cy="5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13027</xdr:rowOff>
    </xdr:from>
    <xdr:to>
      <xdr:col>20</xdr:col>
      <xdr:colOff>38100</xdr:colOff>
      <xdr:row>35</xdr:row>
      <xdr:rowOff>114627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131154</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789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107117</xdr:rowOff>
    </xdr:from>
    <xdr:to>
      <xdr:col>15</xdr:col>
      <xdr:colOff>50800</xdr:colOff>
      <xdr:row>36</xdr:row>
      <xdr:rowOff>127348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279317"/>
          <a:ext cx="8890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29022</xdr:rowOff>
    </xdr:from>
    <xdr:to>
      <xdr:col>15</xdr:col>
      <xdr:colOff>101600</xdr:colOff>
      <xdr:row>35</xdr:row>
      <xdr:rowOff>130622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147149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0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107117</xdr:rowOff>
    </xdr:from>
    <xdr:to>
      <xdr:col>10</xdr:col>
      <xdr:colOff>114300</xdr:colOff>
      <xdr:row>36</xdr:row>
      <xdr:rowOff>115225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79317"/>
          <a:ext cx="889000" cy="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34791</xdr:rowOff>
    </xdr:from>
    <xdr:to>
      <xdr:col>10</xdr:col>
      <xdr:colOff>165100</xdr:colOff>
      <xdr:row>35</xdr:row>
      <xdr:rowOff>136391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152918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160545</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129332</xdr:rowOff>
    </xdr:from>
    <xdr:to>
      <xdr:col>24</xdr:col>
      <xdr:colOff>114300</xdr:colOff>
      <xdr:row>37</xdr:row>
      <xdr:rowOff>59482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0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107759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7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129614</xdr:rowOff>
    </xdr:from>
    <xdr:to>
      <xdr:col>20</xdr:col>
      <xdr:colOff>38100</xdr:colOff>
      <xdr:row>37</xdr:row>
      <xdr:rowOff>59764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0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50891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9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76548</xdr:rowOff>
    </xdr:from>
    <xdr:to>
      <xdr:col>15</xdr:col>
      <xdr:colOff>101600</xdr:colOff>
      <xdr:row>37</xdr:row>
      <xdr:rowOff>6698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4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169275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341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56317</xdr:rowOff>
    </xdr:from>
    <xdr:to>
      <xdr:col>10</xdr:col>
      <xdr:colOff>165100</xdr:colOff>
      <xdr:row>36</xdr:row>
      <xdr:rowOff>157917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2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149044</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321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64425</xdr:rowOff>
    </xdr:from>
    <xdr:to>
      <xdr:col>6</xdr:col>
      <xdr:colOff>38100</xdr:colOff>
      <xdr:row>36</xdr:row>
      <xdr:rowOff>166025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3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157152</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329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48937</xdr:rowOff>
    </xdr:from>
    <xdr:to>
      <xdr:col>24</xdr:col>
      <xdr:colOff>62865</xdr:colOff>
      <xdr:row>57</xdr:row>
      <xdr:rowOff>9682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21437"/>
          <a:ext cx="1270" cy="116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13509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7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9682</xdr:rowOff>
    </xdr:from>
    <xdr:to>
      <xdr:col>24</xdr:col>
      <xdr:colOff>152400</xdr:colOff>
      <xdr:row>57</xdr:row>
      <xdr:rowOff>9682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78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167064</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39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48937</xdr:rowOff>
    </xdr:from>
    <xdr:to>
      <xdr:col>24</xdr:col>
      <xdr:colOff>152400</xdr:colOff>
      <xdr:row>50</xdr:row>
      <xdr:rowOff>48937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2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15927</xdr:rowOff>
    </xdr:from>
    <xdr:to>
      <xdr:col>24</xdr:col>
      <xdr:colOff>63500</xdr:colOff>
      <xdr:row>56</xdr:row>
      <xdr:rowOff>59699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617127"/>
          <a:ext cx="838200" cy="4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108133</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194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85256</xdr:rowOff>
    </xdr:from>
    <xdr:to>
      <xdr:col>24</xdr:col>
      <xdr:colOff>114300</xdr:colOff>
      <xdr:row>55</xdr:row>
      <xdr:rowOff>15406</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3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757</xdr:rowOff>
    </xdr:from>
    <xdr:to>
      <xdr:col>19</xdr:col>
      <xdr:colOff>177800</xdr:colOff>
      <xdr:row>56</xdr:row>
      <xdr:rowOff>59699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601957"/>
          <a:ext cx="889000" cy="5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120049</xdr:rowOff>
    </xdr:from>
    <xdr:to>
      <xdr:col>20</xdr:col>
      <xdr:colOff>38100</xdr:colOff>
      <xdr:row>55</xdr:row>
      <xdr:rowOff>50199</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66726</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15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757</xdr:rowOff>
    </xdr:from>
    <xdr:to>
      <xdr:col>15</xdr:col>
      <xdr:colOff>50800</xdr:colOff>
      <xdr:row>56</xdr:row>
      <xdr:rowOff>25299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601957"/>
          <a:ext cx="889000" cy="2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136065</xdr:rowOff>
    </xdr:from>
    <xdr:to>
      <xdr:col>15</xdr:col>
      <xdr:colOff>101600</xdr:colOff>
      <xdr:row>55</xdr:row>
      <xdr:rowOff>66215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82742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16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25299</xdr:rowOff>
    </xdr:from>
    <xdr:to>
      <xdr:col>10</xdr:col>
      <xdr:colOff>114300</xdr:colOff>
      <xdr:row>56</xdr:row>
      <xdr:rowOff>91973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626499"/>
          <a:ext cx="889000" cy="6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697</xdr:rowOff>
    </xdr:from>
    <xdr:to>
      <xdr:col>10</xdr:col>
      <xdr:colOff>165100</xdr:colOff>
      <xdr:row>55</xdr:row>
      <xdr:rowOff>102297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118824</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20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37844</xdr:rowOff>
    </xdr:from>
    <xdr:to>
      <xdr:col>6</xdr:col>
      <xdr:colOff>38100</xdr:colOff>
      <xdr:row>55</xdr:row>
      <xdr:rowOff>139444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155971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24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136577</xdr:rowOff>
    </xdr:from>
    <xdr:to>
      <xdr:col>24</xdr:col>
      <xdr:colOff>114300</xdr:colOff>
      <xdr:row>56</xdr:row>
      <xdr:rowOff>66727</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56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115004</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544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8899</xdr:rowOff>
    </xdr:from>
    <xdr:to>
      <xdr:col>20</xdr:col>
      <xdr:colOff>38100</xdr:colOff>
      <xdr:row>56</xdr:row>
      <xdr:rowOff>110499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61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101626</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70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121407</xdr:rowOff>
    </xdr:from>
    <xdr:to>
      <xdr:col>15</xdr:col>
      <xdr:colOff>101600</xdr:colOff>
      <xdr:row>56</xdr:row>
      <xdr:rowOff>51557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55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42684</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64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145949</xdr:rowOff>
    </xdr:from>
    <xdr:to>
      <xdr:col>10</xdr:col>
      <xdr:colOff>165100</xdr:colOff>
      <xdr:row>56</xdr:row>
      <xdr:rowOff>76099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57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67226</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668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41173</xdr:rowOff>
    </xdr:from>
    <xdr:to>
      <xdr:col>6</xdr:col>
      <xdr:colOff>38100</xdr:colOff>
      <xdr:row>56</xdr:row>
      <xdr:rowOff>142773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64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133900</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73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41036</xdr:rowOff>
    </xdr:from>
    <xdr:to>
      <xdr:col>24</xdr:col>
      <xdr:colOff>62865</xdr:colOff>
      <xdr:row>78</xdr:row>
      <xdr:rowOff>138968</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213986"/>
          <a:ext cx="1270" cy="129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142795</xdr:rowOff>
    </xdr:from>
    <xdr:ext cx="313932"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15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138968</xdr:rowOff>
    </xdr:from>
    <xdr:to>
      <xdr:col>24</xdr:col>
      <xdr:colOff>152400</xdr:colOff>
      <xdr:row>78</xdr:row>
      <xdr:rowOff>138968</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1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159163</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9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41036</xdr:rowOff>
    </xdr:from>
    <xdr:to>
      <xdr:col>24</xdr:col>
      <xdr:colOff>152400</xdr:colOff>
      <xdr:row>71</xdr:row>
      <xdr:rowOff>41036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21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40694</xdr:rowOff>
    </xdr:from>
    <xdr:to>
      <xdr:col>24</xdr:col>
      <xdr:colOff>63500</xdr:colOff>
      <xdr:row>76</xdr:row>
      <xdr:rowOff>156068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070894"/>
          <a:ext cx="838200" cy="11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46479</xdr:rowOff>
    </xdr:from>
    <xdr:ext cx="534377"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76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68052</xdr:rowOff>
    </xdr:from>
    <xdr:to>
      <xdr:col>24</xdr:col>
      <xdr:colOff>114300</xdr:colOff>
      <xdr:row>76</xdr:row>
      <xdr:rowOff>169652</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134854</xdr:rowOff>
    </xdr:from>
    <xdr:to>
      <xdr:col>19</xdr:col>
      <xdr:colOff>177800</xdr:colOff>
      <xdr:row>76</xdr:row>
      <xdr:rowOff>156068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2908300" y="13165054"/>
          <a:ext cx="889000" cy="2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66337</xdr:rowOff>
    </xdr:from>
    <xdr:to>
      <xdr:col>20</xdr:col>
      <xdr:colOff>38100</xdr:colOff>
      <xdr:row>76</xdr:row>
      <xdr:rowOff>167937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13014</xdr:rowOff>
    </xdr:from>
    <xdr:ext cx="534377"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30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73223</xdr:rowOff>
    </xdr:from>
    <xdr:to>
      <xdr:col>15</xdr:col>
      <xdr:colOff>50800</xdr:colOff>
      <xdr:row>76</xdr:row>
      <xdr:rowOff>134854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3103423"/>
          <a:ext cx="889000" cy="6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73400</xdr:rowOff>
    </xdr:from>
    <xdr:to>
      <xdr:col>15</xdr:col>
      <xdr:colOff>101600</xdr:colOff>
      <xdr:row>77</xdr:row>
      <xdr:rowOff>3550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20078</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41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73223</xdr:rowOff>
    </xdr:from>
    <xdr:to>
      <xdr:col>10</xdr:col>
      <xdr:colOff>114300</xdr:colOff>
      <xdr:row>77</xdr:row>
      <xdr:rowOff>5328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3103423"/>
          <a:ext cx="889000" cy="10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91232</xdr:rowOff>
    </xdr:from>
    <xdr:to>
      <xdr:col>10</xdr:col>
      <xdr:colOff>165100</xdr:colOff>
      <xdr:row>77</xdr:row>
      <xdr:rowOff>21382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12509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52111" y="1321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101130</xdr:rowOff>
    </xdr:from>
    <xdr:to>
      <xdr:col>6</xdr:col>
      <xdr:colOff>38100</xdr:colOff>
      <xdr:row>77</xdr:row>
      <xdr:rowOff>31280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47807</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63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161344</xdr:rowOff>
    </xdr:from>
    <xdr:to>
      <xdr:col>24</xdr:col>
      <xdr:colOff>114300</xdr:colOff>
      <xdr:row>76</xdr:row>
      <xdr:rowOff>91494</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02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12771</xdr:rowOff>
    </xdr:from>
    <xdr:ext cx="534377"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287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105268</xdr:rowOff>
    </xdr:from>
    <xdr:to>
      <xdr:col>20</xdr:col>
      <xdr:colOff>38100</xdr:colOff>
      <xdr:row>77</xdr:row>
      <xdr:rowOff>35418</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13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26545</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30111" y="1322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84054</xdr:rowOff>
    </xdr:from>
    <xdr:to>
      <xdr:col>15</xdr:col>
      <xdr:colOff>101600</xdr:colOff>
      <xdr:row>77</xdr:row>
      <xdr:rowOff>14204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11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5331</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41111" y="1320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22423</xdr:rowOff>
    </xdr:from>
    <xdr:to>
      <xdr:col>10</xdr:col>
      <xdr:colOff>165100</xdr:colOff>
      <xdr:row>76</xdr:row>
      <xdr:rowOff>124023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05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140550</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52111" y="1282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125978</xdr:rowOff>
    </xdr:from>
    <xdr:to>
      <xdr:col>6</xdr:col>
      <xdr:colOff>38100</xdr:colOff>
      <xdr:row>77</xdr:row>
      <xdr:rowOff>56128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15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47255</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63111" y="1324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20779</xdr:rowOff>
    </xdr:from>
    <xdr:to>
      <xdr:col>24</xdr:col>
      <xdr:colOff>62865</xdr:colOff>
      <xdr:row>99</xdr:row>
      <xdr:rowOff>73602</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51279"/>
          <a:ext cx="1270" cy="159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77429</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73602</xdr:rowOff>
    </xdr:from>
    <xdr:to>
      <xdr:col>24</xdr:col>
      <xdr:colOff>152400</xdr:colOff>
      <xdr:row>99</xdr:row>
      <xdr:rowOff>73602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138906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2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20779</xdr:rowOff>
    </xdr:from>
    <xdr:to>
      <xdr:col>24</xdr:col>
      <xdr:colOff>152400</xdr:colOff>
      <xdr:row>90</xdr:row>
      <xdr:rowOff>20779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5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32781</xdr:rowOff>
    </xdr:from>
    <xdr:to>
      <xdr:col>24</xdr:col>
      <xdr:colOff>63500</xdr:colOff>
      <xdr:row>99</xdr:row>
      <xdr:rowOff>34054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7006331"/>
          <a:ext cx="838200" cy="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9527</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97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158100</xdr:rowOff>
    </xdr:from>
    <xdr:to>
      <xdr:col>24</xdr:col>
      <xdr:colOff>114300</xdr:colOff>
      <xdr:row>96</xdr:row>
      <xdr:rowOff>88250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4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22983</xdr:rowOff>
    </xdr:from>
    <xdr:to>
      <xdr:col>19</xdr:col>
      <xdr:colOff>177800</xdr:colOff>
      <xdr:row>99</xdr:row>
      <xdr:rowOff>32781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996533"/>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21659</xdr:rowOff>
    </xdr:from>
    <xdr:to>
      <xdr:col>20</xdr:col>
      <xdr:colOff>38100</xdr:colOff>
      <xdr:row>96</xdr:row>
      <xdr:rowOff>123259</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139786</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25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14362</xdr:rowOff>
    </xdr:from>
    <xdr:to>
      <xdr:col>15</xdr:col>
      <xdr:colOff>50800</xdr:colOff>
      <xdr:row>99</xdr:row>
      <xdr:rowOff>22983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987912"/>
          <a:ext cx="889000" cy="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30085</xdr:rowOff>
    </xdr:from>
    <xdr:to>
      <xdr:col>15</xdr:col>
      <xdr:colOff>101600</xdr:colOff>
      <xdr:row>96</xdr:row>
      <xdr:rowOff>131685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148212</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14362</xdr:rowOff>
    </xdr:from>
    <xdr:to>
      <xdr:col>10</xdr:col>
      <xdr:colOff>114300</xdr:colOff>
      <xdr:row>99</xdr:row>
      <xdr:rowOff>78908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987912"/>
          <a:ext cx="889000" cy="6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31717</xdr:rowOff>
    </xdr:from>
    <xdr:to>
      <xdr:col>10</xdr:col>
      <xdr:colOff>165100</xdr:colOff>
      <xdr:row>96</xdr:row>
      <xdr:rowOff>133317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149844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155129</xdr:rowOff>
    </xdr:from>
    <xdr:to>
      <xdr:col>6</xdr:col>
      <xdr:colOff>38100</xdr:colOff>
      <xdr:row>97</xdr:row>
      <xdr:rowOff>85279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101806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154704</xdr:rowOff>
    </xdr:from>
    <xdr:to>
      <xdr:col>24</xdr:col>
      <xdr:colOff>114300</xdr:colOff>
      <xdr:row>99</xdr:row>
      <xdr:rowOff>84854</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95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69631</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87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153431</xdr:rowOff>
    </xdr:from>
    <xdr:to>
      <xdr:col>20</xdr:col>
      <xdr:colOff>38100</xdr:colOff>
      <xdr:row>99</xdr:row>
      <xdr:rowOff>83581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95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74708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704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143633</xdr:rowOff>
    </xdr:from>
    <xdr:to>
      <xdr:col>15</xdr:col>
      <xdr:colOff>101600</xdr:colOff>
      <xdr:row>99</xdr:row>
      <xdr:rowOff>73783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94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64910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70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135012</xdr:rowOff>
    </xdr:from>
    <xdr:to>
      <xdr:col>10</xdr:col>
      <xdr:colOff>165100</xdr:colOff>
      <xdr:row>99</xdr:row>
      <xdr:rowOff>65162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93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56289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702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28108</xdr:rowOff>
    </xdr:from>
    <xdr:to>
      <xdr:col>6</xdr:col>
      <xdr:colOff>38100</xdr:colOff>
      <xdr:row>99</xdr:row>
      <xdr:rowOff>129708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700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120835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709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41878</xdr:rowOff>
    </xdr:from>
    <xdr:to>
      <xdr:col>54</xdr:col>
      <xdr:colOff>189865</xdr:colOff>
      <xdr:row>37</xdr:row>
      <xdr:rowOff>130217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56828"/>
          <a:ext cx="1270" cy="1117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134044</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47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130217</xdr:rowOff>
    </xdr:from>
    <xdr:to>
      <xdr:col>55</xdr:col>
      <xdr:colOff>88900</xdr:colOff>
      <xdr:row>37</xdr:row>
      <xdr:rowOff>130217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47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160005</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3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41878</xdr:rowOff>
    </xdr:from>
    <xdr:to>
      <xdr:col>55</xdr:col>
      <xdr:colOff>88900</xdr:colOff>
      <xdr:row>31</xdr:row>
      <xdr:rowOff>41878</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5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169944</xdr:rowOff>
    </xdr:from>
    <xdr:to>
      <xdr:col>55</xdr:col>
      <xdr:colOff>0</xdr:colOff>
      <xdr:row>37</xdr:row>
      <xdr:rowOff>24741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9639300" y="6342144"/>
          <a:ext cx="838200" cy="2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131067</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5960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108190</xdr:rowOff>
    </xdr:from>
    <xdr:to>
      <xdr:col>55</xdr:col>
      <xdr:colOff>50800</xdr:colOff>
      <xdr:row>36</xdr:row>
      <xdr:rowOff>38340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168831</xdr:rowOff>
    </xdr:from>
    <xdr:to>
      <xdr:col>50</xdr:col>
      <xdr:colOff>114300</xdr:colOff>
      <xdr:row>37</xdr:row>
      <xdr:rowOff>24741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8750300" y="6341031"/>
          <a:ext cx="889000" cy="2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120317</xdr:rowOff>
    </xdr:from>
    <xdr:to>
      <xdr:col>50</xdr:col>
      <xdr:colOff>165100</xdr:colOff>
      <xdr:row>36</xdr:row>
      <xdr:rowOff>50467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66994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89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168831</xdr:rowOff>
    </xdr:from>
    <xdr:to>
      <xdr:col>45</xdr:col>
      <xdr:colOff>177800</xdr:colOff>
      <xdr:row>37</xdr:row>
      <xdr:rowOff>48706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341031"/>
          <a:ext cx="889000" cy="5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123163</xdr:rowOff>
    </xdr:from>
    <xdr:to>
      <xdr:col>46</xdr:col>
      <xdr:colOff>38100</xdr:colOff>
      <xdr:row>36</xdr:row>
      <xdr:rowOff>53313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69840</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589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157641</xdr:rowOff>
    </xdr:from>
    <xdr:to>
      <xdr:col>41</xdr:col>
      <xdr:colOff>50800</xdr:colOff>
      <xdr:row>37</xdr:row>
      <xdr:rowOff>48706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329841"/>
          <a:ext cx="889000" cy="6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142503</xdr:rowOff>
    </xdr:from>
    <xdr:to>
      <xdr:col>41</xdr:col>
      <xdr:colOff>101600</xdr:colOff>
      <xdr:row>36</xdr:row>
      <xdr:rowOff>72653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89180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159877</xdr:rowOff>
    </xdr:from>
    <xdr:to>
      <xdr:col>36</xdr:col>
      <xdr:colOff>165100</xdr:colOff>
      <xdr:row>36</xdr:row>
      <xdr:rowOff>90027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106554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119144</xdr:rowOff>
    </xdr:from>
    <xdr:to>
      <xdr:col>55</xdr:col>
      <xdr:colOff>50800</xdr:colOff>
      <xdr:row>37</xdr:row>
      <xdr:rowOff>49294</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29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97571</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269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145391</xdr:rowOff>
    </xdr:from>
    <xdr:to>
      <xdr:col>50</xdr:col>
      <xdr:colOff>165100</xdr:colOff>
      <xdr:row>37</xdr:row>
      <xdr:rowOff>75541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31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66668</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72111" y="641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118031</xdr:rowOff>
    </xdr:from>
    <xdr:to>
      <xdr:col>46</xdr:col>
      <xdr:colOff>38100</xdr:colOff>
      <xdr:row>37</xdr:row>
      <xdr:rowOff>48181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29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39308</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6382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169356</xdr:rowOff>
    </xdr:from>
    <xdr:to>
      <xdr:col>41</xdr:col>
      <xdr:colOff>101600</xdr:colOff>
      <xdr:row>37</xdr:row>
      <xdr:rowOff>99506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34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90633</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43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106841</xdr:rowOff>
    </xdr:from>
    <xdr:to>
      <xdr:col>36</xdr:col>
      <xdr:colOff>165100</xdr:colOff>
      <xdr:row>37</xdr:row>
      <xdr:rowOff>36991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27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28118</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6371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117101</xdr:rowOff>
    </xdr:from>
    <xdr:to>
      <xdr:col>54</xdr:col>
      <xdr:colOff>189865</xdr:colOff>
      <xdr:row>58</xdr:row>
      <xdr:rowOff>136720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61051"/>
          <a:ext cx="1270" cy="121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140547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136720</xdr:rowOff>
    </xdr:from>
    <xdr:to>
      <xdr:col>55</xdr:col>
      <xdr:colOff>88900</xdr:colOff>
      <xdr:row>58</xdr:row>
      <xdr:rowOff>136720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8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63778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63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117101</xdr:rowOff>
    </xdr:from>
    <xdr:to>
      <xdr:col>55</xdr:col>
      <xdr:colOff>88900</xdr:colOff>
      <xdr:row>51</xdr:row>
      <xdr:rowOff>117101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61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59313</xdr:rowOff>
    </xdr:from>
    <xdr:to>
      <xdr:col>55</xdr:col>
      <xdr:colOff>0</xdr:colOff>
      <xdr:row>57</xdr:row>
      <xdr:rowOff>75226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660513"/>
          <a:ext cx="838200" cy="18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168405</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598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145528</xdr:rowOff>
    </xdr:from>
    <xdr:to>
      <xdr:col>55</xdr:col>
      <xdr:colOff>50800</xdr:colOff>
      <xdr:row>57</xdr:row>
      <xdr:rowOff>75678</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59313</xdr:rowOff>
    </xdr:from>
    <xdr:to>
      <xdr:col>50</xdr:col>
      <xdr:colOff>114300</xdr:colOff>
      <xdr:row>57</xdr:row>
      <xdr:rowOff>40804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660513"/>
          <a:ext cx="889000" cy="15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17468</xdr:rowOff>
    </xdr:from>
    <xdr:to>
      <xdr:col>50</xdr:col>
      <xdr:colOff>165100</xdr:colOff>
      <xdr:row>57</xdr:row>
      <xdr:rowOff>119068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110195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882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40804</xdr:rowOff>
    </xdr:from>
    <xdr:to>
      <xdr:col>45</xdr:col>
      <xdr:colOff>177800</xdr:colOff>
      <xdr:row>58</xdr:row>
      <xdr:rowOff>27249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813454"/>
          <a:ext cx="889000" cy="15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121533</xdr:rowOff>
    </xdr:from>
    <xdr:to>
      <xdr:col>46</xdr:col>
      <xdr:colOff>38100</xdr:colOff>
      <xdr:row>57</xdr:row>
      <xdr:rowOff>51683</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68210</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27249</xdr:rowOff>
    </xdr:from>
    <xdr:to>
      <xdr:col>41</xdr:col>
      <xdr:colOff>50800</xdr:colOff>
      <xdr:row>58</xdr:row>
      <xdr:rowOff>42320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971349"/>
          <a:ext cx="889000" cy="1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14856</xdr:rowOff>
    </xdr:from>
    <xdr:to>
      <xdr:col>41</xdr:col>
      <xdr:colOff>101600</xdr:colOff>
      <xdr:row>57</xdr:row>
      <xdr:rowOff>116456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132983</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56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27572</xdr:rowOff>
    </xdr:from>
    <xdr:to>
      <xdr:col>36</xdr:col>
      <xdr:colOff>165100</xdr:colOff>
      <xdr:row>57</xdr:row>
      <xdr:rowOff>129172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8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145699</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57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24426</xdr:rowOff>
    </xdr:from>
    <xdr:to>
      <xdr:col>55</xdr:col>
      <xdr:colOff>50800</xdr:colOff>
      <xdr:row>57</xdr:row>
      <xdr:rowOff>126026</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79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2853</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75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8513</xdr:rowOff>
    </xdr:from>
    <xdr:to>
      <xdr:col>50</xdr:col>
      <xdr:colOff>165100</xdr:colOff>
      <xdr:row>56</xdr:row>
      <xdr:rowOff>110113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60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126640</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384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161454</xdr:rowOff>
    </xdr:from>
    <xdr:to>
      <xdr:col>46</xdr:col>
      <xdr:colOff>38100</xdr:colOff>
      <xdr:row>57</xdr:row>
      <xdr:rowOff>91604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76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82731</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85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147899</xdr:rowOff>
    </xdr:from>
    <xdr:to>
      <xdr:col>41</xdr:col>
      <xdr:colOff>101600</xdr:colOff>
      <xdr:row>58</xdr:row>
      <xdr:rowOff>78049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2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69176</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01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162970</xdr:rowOff>
    </xdr:from>
    <xdr:to>
      <xdr:col>36</xdr:col>
      <xdr:colOff>165100</xdr:colOff>
      <xdr:row>58</xdr:row>
      <xdr:rowOff>93120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3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84247</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02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145982</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47482"/>
          <a:ext cx="1270" cy="136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92659</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2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145982</xdr:rowOff>
    </xdr:from>
    <xdr:to>
      <xdr:col>55</xdr:col>
      <xdr:colOff>88900</xdr:colOff>
      <xdr:row>70</xdr:row>
      <xdr:rowOff>145982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4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91255</xdr:rowOff>
    </xdr:from>
    <xdr:to>
      <xdr:col>55</xdr:col>
      <xdr:colOff>0</xdr:colOff>
      <xdr:row>78</xdr:row>
      <xdr:rowOff>6468</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292905"/>
          <a:ext cx="838200" cy="8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84208</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114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61331</xdr:rowOff>
    </xdr:from>
    <xdr:to>
      <xdr:col>55</xdr:col>
      <xdr:colOff>50800</xdr:colOff>
      <xdr:row>77</xdr:row>
      <xdr:rowOff>162931</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26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91255</xdr:rowOff>
    </xdr:from>
    <xdr:to>
      <xdr:col>50</xdr:col>
      <xdr:colOff>114300</xdr:colOff>
      <xdr:row>78</xdr:row>
      <xdr:rowOff>37914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292905"/>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79400</xdr:rowOff>
    </xdr:from>
    <xdr:to>
      <xdr:col>50</xdr:col>
      <xdr:colOff>165100</xdr:colOff>
      <xdr:row>78</xdr:row>
      <xdr:rowOff>9550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677</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37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165404</xdr:rowOff>
    </xdr:from>
    <xdr:to>
      <xdr:col>45</xdr:col>
      <xdr:colOff>177800</xdr:colOff>
      <xdr:row>78</xdr:row>
      <xdr:rowOff>37914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367054"/>
          <a:ext cx="889000" cy="4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118078</xdr:rowOff>
    </xdr:from>
    <xdr:to>
      <xdr:col>46</xdr:col>
      <xdr:colOff>38100</xdr:colOff>
      <xdr:row>77</xdr:row>
      <xdr:rowOff>48228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64756</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11007</xdr:rowOff>
    </xdr:from>
    <xdr:to>
      <xdr:col>41</xdr:col>
      <xdr:colOff>50800</xdr:colOff>
      <xdr:row>77</xdr:row>
      <xdr:rowOff>165404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212657"/>
          <a:ext cx="889000" cy="15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9485</xdr:rowOff>
    </xdr:from>
    <xdr:to>
      <xdr:col>41</xdr:col>
      <xdr:colOff>101600</xdr:colOff>
      <xdr:row>77</xdr:row>
      <xdr:rowOff>111085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127612</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109035</xdr:rowOff>
    </xdr:from>
    <xdr:to>
      <xdr:col>36</xdr:col>
      <xdr:colOff>165100</xdr:colOff>
      <xdr:row>77</xdr:row>
      <xdr:rowOff>39185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55712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127118</xdr:rowOff>
    </xdr:from>
    <xdr:to>
      <xdr:col>55</xdr:col>
      <xdr:colOff>50800</xdr:colOff>
      <xdr:row>78</xdr:row>
      <xdr:rowOff>57268</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32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105545</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0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40455</xdr:rowOff>
    </xdr:from>
    <xdr:to>
      <xdr:col>50</xdr:col>
      <xdr:colOff>165100</xdr:colOff>
      <xdr:row>77</xdr:row>
      <xdr:rowOff>142055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24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158582</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01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158564</xdr:rowOff>
    </xdr:from>
    <xdr:to>
      <xdr:col>46</xdr:col>
      <xdr:colOff>38100</xdr:colOff>
      <xdr:row>78</xdr:row>
      <xdr:rowOff>88714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36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79841</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45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114604</xdr:rowOff>
    </xdr:from>
    <xdr:to>
      <xdr:col>41</xdr:col>
      <xdr:colOff>101600</xdr:colOff>
      <xdr:row>78</xdr:row>
      <xdr:rowOff>44754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31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35881</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40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131657</xdr:rowOff>
    </xdr:from>
    <xdr:to>
      <xdr:col>36</xdr:col>
      <xdr:colOff>165100</xdr:colOff>
      <xdr:row>77</xdr:row>
      <xdr:rowOff>61807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16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52934</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25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27687</xdr:rowOff>
    </xdr:from>
    <xdr:to>
      <xdr:col>54</xdr:col>
      <xdr:colOff>189865</xdr:colOff>
      <xdr:row>99</xdr:row>
      <xdr:rowOff>88246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629637"/>
          <a:ext cx="1270" cy="143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92073</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706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88246</xdr:rowOff>
    </xdr:from>
    <xdr:to>
      <xdr:col>55</xdr:col>
      <xdr:colOff>88900</xdr:colOff>
      <xdr:row>99</xdr:row>
      <xdr:rowOff>88246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70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145814</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40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27687</xdr:rowOff>
    </xdr:from>
    <xdr:to>
      <xdr:col>55</xdr:col>
      <xdr:colOff>88900</xdr:colOff>
      <xdr:row>91</xdr:row>
      <xdr:rowOff>27687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120735</xdr:rowOff>
    </xdr:from>
    <xdr:to>
      <xdr:col>55</xdr:col>
      <xdr:colOff>0</xdr:colOff>
      <xdr:row>97</xdr:row>
      <xdr:rowOff>35697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408485"/>
          <a:ext cx="838200" cy="257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1255</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631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22828</xdr:rowOff>
    </xdr:from>
    <xdr:to>
      <xdr:col>55</xdr:col>
      <xdr:colOff>50800</xdr:colOff>
      <xdr:row>97</xdr:row>
      <xdr:rowOff>124428</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5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120735</xdr:rowOff>
    </xdr:from>
    <xdr:to>
      <xdr:col>50</xdr:col>
      <xdr:colOff>114300</xdr:colOff>
      <xdr:row>96</xdr:row>
      <xdr:rowOff>157107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408485"/>
          <a:ext cx="889000" cy="20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68645</xdr:rowOff>
    </xdr:from>
    <xdr:to>
      <xdr:col>50</xdr:col>
      <xdr:colOff>165100</xdr:colOff>
      <xdr:row>97</xdr:row>
      <xdr:rowOff>170245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69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161372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79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157107</xdr:rowOff>
    </xdr:from>
    <xdr:to>
      <xdr:col>45</xdr:col>
      <xdr:colOff>177800</xdr:colOff>
      <xdr:row>98</xdr:row>
      <xdr:rowOff>94052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616307"/>
          <a:ext cx="889000" cy="27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69642</xdr:rowOff>
    </xdr:from>
    <xdr:to>
      <xdr:col>46</xdr:col>
      <xdr:colOff>38100</xdr:colOff>
      <xdr:row>97</xdr:row>
      <xdr:rowOff>171242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162369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79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94052</xdr:rowOff>
    </xdr:from>
    <xdr:to>
      <xdr:col>41</xdr:col>
      <xdr:colOff>50800</xdr:colOff>
      <xdr:row>99</xdr:row>
      <xdr:rowOff>50040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896152"/>
          <a:ext cx="889000" cy="127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118777</xdr:rowOff>
    </xdr:from>
    <xdr:to>
      <xdr:col>41</xdr:col>
      <xdr:colOff>101600</xdr:colOff>
      <xdr:row>98</xdr:row>
      <xdr:rowOff>48927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65454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xdr:rowOff>
    </xdr:from>
    <xdr:to>
      <xdr:col>36</xdr:col>
      <xdr:colOff>165100</xdr:colOff>
      <xdr:row>98</xdr:row>
      <xdr:rowOff>101771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118298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5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156347</xdr:rowOff>
    </xdr:from>
    <xdr:to>
      <xdr:col>55</xdr:col>
      <xdr:colOff>50800</xdr:colOff>
      <xdr:row>97</xdr:row>
      <xdr:rowOff>86497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61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7774</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46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69935</xdr:rowOff>
    </xdr:from>
    <xdr:to>
      <xdr:col>50</xdr:col>
      <xdr:colOff>165100</xdr:colOff>
      <xdr:row>96</xdr:row>
      <xdr:rowOff>85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35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16612</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13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106307</xdr:rowOff>
    </xdr:from>
    <xdr:to>
      <xdr:col>46</xdr:col>
      <xdr:colOff>38100</xdr:colOff>
      <xdr:row>97</xdr:row>
      <xdr:rowOff>36457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56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52984</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50795" y="16340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43252</xdr:rowOff>
    </xdr:from>
    <xdr:to>
      <xdr:col>41</xdr:col>
      <xdr:colOff>101600</xdr:colOff>
      <xdr:row>98</xdr:row>
      <xdr:rowOff>144852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4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135979</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93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170690</xdr:rowOff>
    </xdr:from>
    <xdr:to>
      <xdr:col>36</xdr:col>
      <xdr:colOff>165100</xdr:colOff>
      <xdr:row>99</xdr:row>
      <xdr:rowOff>100840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97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91967</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706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48567</xdr:rowOff>
    </xdr:from>
    <xdr:to>
      <xdr:col>85</xdr:col>
      <xdr:colOff>126364</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363517"/>
          <a:ext cx="1269" cy="1421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166694</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13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48567</xdr:rowOff>
    </xdr:from>
    <xdr:to>
      <xdr:col>86</xdr:col>
      <xdr:colOff>25400</xdr:colOff>
      <xdr:row>31</xdr:row>
      <xdr:rowOff>48567</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36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71215</xdr:rowOff>
    </xdr:from>
    <xdr:to>
      <xdr:col>85</xdr:col>
      <xdr:colOff>127000</xdr:colOff>
      <xdr:row>39</xdr:row>
      <xdr:rowOff>74950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5481300" y="6586315"/>
          <a:ext cx="838200" cy="17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144098</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659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165671</xdr:rowOff>
    </xdr:from>
    <xdr:to>
      <xdr:col>85</xdr:col>
      <xdr:colOff>177800</xdr:colOff>
      <xdr:row>39</xdr:row>
      <xdr:rowOff>95821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6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74950</xdr:rowOff>
    </xdr:from>
    <xdr:to>
      <xdr:col>81</xdr:col>
      <xdr:colOff>50800</xdr:colOff>
      <xdr:row>39</xdr:row>
      <xdr:rowOff>78507</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4592300" y="6761500"/>
          <a:ext cx="889000" cy="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167610</xdr:rowOff>
    </xdr:from>
    <xdr:to>
      <xdr:col>81</xdr:col>
      <xdr:colOff>101600</xdr:colOff>
      <xdr:row>39</xdr:row>
      <xdr:rowOff>97760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68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114287</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45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78507</xdr:rowOff>
    </xdr:from>
    <xdr:to>
      <xdr:col>76</xdr:col>
      <xdr:colOff>114300</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3703300" y="6765057"/>
          <a:ext cx="889000" cy="2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168032</xdr:rowOff>
    </xdr:from>
    <xdr:to>
      <xdr:col>76</xdr:col>
      <xdr:colOff>165100</xdr:colOff>
      <xdr:row>39</xdr:row>
      <xdr:rowOff>98182</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68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114709</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25111" y="645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6817</xdr:rowOff>
    </xdr:from>
    <xdr:to>
      <xdr:col>72</xdr:col>
      <xdr:colOff>38100</xdr:colOff>
      <xdr:row>39</xdr:row>
      <xdr:rowOff>108417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69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124944</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46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12659</xdr:rowOff>
    </xdr:from>
    <xdr:to>
      <xdr:col>67</xdr:col>
      <xdr:colOff>101600</xdr:colOff>
      <xdr:row>39</xdr:row>
      <xdr:rowOff>114259</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69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130786</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47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20415</xdr:rowOff>
    </xdr:from>
    <xdr:to>
      <xdr:col>85</xdr:col>
      <xdr:colOff>177800</xdr:colOff>
      <xdr:row>38</xdr:row>
      <xdr:rowOff>122015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53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43292</xdr:rowOff>
    </xdr:from>
    <xdr:ext cx="534377"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38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24150</xdr:rowOff>
    </xdr:from>
    <xdr:to>
      <xdr:col>81</xdr:col>
      <xdr:colOff>101600</xdr:colOff>
      <xdr:row>39</xdr:row>
      <xdr:rowOff>125750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7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116877</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46428" y="680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27707</xdr:rowOff>
    </xdr:from>
    <xdr:to>
      <xdr:col>76</xdr:col>
      <xdr:colOff>165100</xdr:colOff>
      <xdr:row>39</xdr:row>
      <xdr:rowOff>129307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71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120434</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57428" y="68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25400</xdr:rowOff>
    </xdr:from>
    <xdr:to>
      <xdr:col>85</xdr:col>
      <xdr:colOff>126364</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flipV="1">
          <a:off x="16317595" y="8769350"/>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9161</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10124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143527</xdr:rowOff>
    </xdr:from>
    <xdr:ext cx="378565"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854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25400</xdr:rowOff>
    </xdr:from>
    <xdr:to>
      <xdr:col>86</xdr:col>
      <xdr:colOff>25400</xdr:colOff>
      <xdr:row>51</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876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98061</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87071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75184</xdr:rowOff>
    </xdr:from>
    <xdr:to>
      <xdr:col>85</xdr:col>
      <xdr:colOff>177800</xdr:colOff>
      <xdr:row>59</xdr:row>
      <xdr:rowOff>5334</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72898</xdr:rowOff>
    </xdr:from>
    <xdr:to>
      <xdr:col>81</xdr:col>
      <xdr:colOff>101600</xdr:colOff>
      <xdr:row>59</xdr:row>
      <xdr:rowOff>3048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19575</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36322</xdr:rowOff>
    </xdr:from>
    <xdr:to>
      <xdr:col>76</xdr:col>
      <xdr:colOff>165100</xdr:colOff>
      <xdr:row>58</xdr:row>
      <xdr:rowOff>137922</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154449</xdr:rowOff>
    </xdr:from>
    <xdr:ext cx="313932"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35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47752</xdr:rowOff>
    </xdr:from>
    <xdr:to>
      <xdr:col>72</xdr:col>
      <xdr:colOff>38100</xdr:colOff>
      <xdr:row>58</xdr:row>
      <xdr:rowOff>149352</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165879</xdr:rowOff>
    </xdr:from>
    <xdr:ext cx="313932"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46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38608</xdr:rowOff>
    </xdr:from>
    <xdr:to>
      <xdr:col>67</xdr:col>
      <xdr:colOff>101600</xdr:colOff>
      <xdr:row>58</xdr:row>
      <xdr:rowOff>140208</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156735</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57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53611</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997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15474</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359874"/>
          <a:ext cx="1269" cy="11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133601</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21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15474</xdr:rowOff>
    </xdr:from>
    <xdr:to>
      <xdr:col>86</xdr:col>
      <xdr:colOff>25400</xdr:colOff>
      <xdr:row>72</xdr:row>
      <xdr:rowOff>15474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3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5837</xdr:rowOff>
    </xdr:from>
    <xdr:to>
      <xdr:col>85</xdr:col>
      <xdr:colOff>127000</xdr:colOff>
      <xdr:row>77</xdr:row>
      <xdr:rowOff>14094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3207487"/>
          <a:ext cx="838200" cy="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116546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803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93669</xdr:rowOff>
    </xdr:from>
    <xdr:to>
      <xdr:col>85</xdr:col>
      <xdr:colOff>177800</xdr:colOff>
      <xdr:row>76</xdr:row>
      <xdr:rowOff>23819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5837</xdr:rowOff>
    </xdr:from>
    <xdr:to>
      <xdr:col>81</xdr:col>
      <xdr:colOff>50800</xdr:colOff>
      <xdr:row>77</xdr:row>
      <xdr:rowOff>40447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207487"/>
          <a:ext cx="889000" cy="3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86674</xdr:rowOff>
    </xdr:from>
    <xdr:to>
      <xdr:col>81</xdr:col>
      <xdr:colOff>101600</xdr:colOff>
      <xdr:row>76</xdr:row>
      <xdr:rowOff>16824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33351</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272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35057</xdr:rowOff>
    </xdr:from>
    <xdr:to>
      <xdr:col>76</xdr:col>
      <xdr:colOff>114300</xdr:colOff>
      <xdr:row>77</xdr:row>
      <xdr:rowOff>40447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236707"/>
          <a:ext cx="889000" cy="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105153</xdr:rowOff>
    </xdr:from>
    <xdr:to>
      <xdr:col>76</xdr:col>
      <xdr:colOff>165100</xdr:colOff>
      <xdr:row>76</xdr:row>
      <xdr:rowOff>35303</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51830</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35057</xdr:rowOff>
    </xdr:from>
    <xdr:to>
      <xdr:col>71</xdr:col>
      <xdr:colOff>177800</xdr:colOff>
      <xdr:row>77</xdr:row>
      <xdr:rowOff>39239</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236707"/>
          <a:ext cx="889000" cy="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125348</xdr:rowOff>
    </xdr:from>
    <xdr:to>
      <xdr:col>72</xdr:col>
      <xdr:colOff>38100</xdr:colOff>
      <xdr:row>76</xdr:row>
      <xdr:rowOff>55497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72025</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122449</xdr:rowOff>
    </xdr:from>
    <xdr:to>
      <xdr:col>67</xdr:col>
      <xdr:colOff>101600</xdr:colOff>
      <xdr:row>76</xdr:row>
      <xdr:rowOff>52598</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69126</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134744</xdr:rowOff>
    </xdr:from>
    <xdr:to>
      <xdr:col>85</xdr:col>
      <xdr:colOff>177800</xdr:colOff>
      <xdr:row>77</xdr:row>
      <xdr:rowOff>64894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16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113171</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14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126487</xdr:rowOff>
    </xdr:from>
    <xdr:to>
      <xdr:col>81</xdr:col>
      <xdr:colOff>101600</xdr:colOff>
      <xdr:row>77</xdr:row>
      <xdr:rowOff>56637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15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47764</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249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161097</xdr:rowOff>
    </xdr:from>
    <xdr:to>
      <xdr:col>76</xdr:col>
      <xdr:colOff>165100</xdr:colOff>
      <xdr:row>77</xdr:row>
      <xdr:rowOff>91247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19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82374</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28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155707</xdr:rowOff>
    </xdr:from>
    <xdr:to>
      <xdr:col>72</xdr:col>
      <xdr:colOff>38100</xdr:colOff>
      <xdr:row>77</xdr:row>
      <xdr:rowOff>85857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1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76984</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27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159889</xdr:rowOff>
    </xdr:from>
    <xdr:to>
      <xdr:col>67</xdr:col>
      <xdr:colOff>101600</xdr:colOff>
      <xdr:row>77</xdr:row>
      <xdr:rowOff>90039</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19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81166</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28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69910</xdr:rowOff>
    </xdr:from>
    <xdr:to>
      <xdr:col>85</xdr:col>
      <xdr:colOff>126364</xdr:colOff>
      <xdr:row>98</xdr:row>
      <xdr:rowOff>139277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671860"/>
          <a:ext cx="1269" cy="126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143104</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4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139277</xdr:rowOff>
    </xdr:from>
    <xdr:to>
      <xdr:col>86</xdr:col>
      <xdr:colOff>25400</xdr:colOff>
      <xdr:row>98</xdr:row>
      <xdr:rowOff>139277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41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16587</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44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69910</xdr:rowOff>
    </xdr:from>
    <xdr:to>
      <xdr:col>86</xdr:col>
      <xdr:colOff>25400</xdr:colOff>
      <xdr:row>91</xdr:row>
      <xdr:rowOff>69910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6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70727</xdr:rowOff>
    </xdr:from>
    <xdr:to>
      <xdr:col>85</xdr:col>
      <xdr:colOff>127000</xdr:colOff>
      <xdr:row>98</xdr:row>
      <xdr:rowOff>85085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872827"/>
          <a:ext cx="838200" cy="1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163416</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622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140539</xdr:rowOff>
    </xdr:from>
    <xdr:to>
      <xdr:col>85</xdr:col>
      <xdr:colOff>177800</xdr:colOff>
      <xdr:row>98</xdr:row>
      <xdr:rowOff>70689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77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67890</xdr:rowOff>
    </xdr:from>
    <xdr:to>
      <xdr:col>81</xdr:col>
      <xdr:colOff>50800</xdr:colOff>
      <xdr:row>98</xdr:row>
      <xdr:rowOff>85085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4592300" y="16698540"/>
          <a:ext cx="889000" cy="18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153025</xdr:rowOff>
    </xdr:from>
    <xdr:to>
      <xdr:col>81</xdr:col>
      <xdr:colOff>101600</xdr:colOff>
      <xdr:row>98</xdr:row>
      <xdr:rowOff>83175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78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99702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55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67890</xdr:rowOff>
    </xdr:from>
    <xdr:to>
      <xdr:col>76</xdr:col>
      <xdr:colOff>114300</xdr:colOff>
      <xdr:row>97</xdr:row>
      <xdr:rowOff>117739</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698540"/>
          <a:ext cx="889000" cy="4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148537</xdr:rowOff>
    </xdr:from>
    <xdr:to>
      <xdr:col>76</xdr:col>
      <xdr:colOff>165100</xdr:colOff>
      <xdr:row>98</xdr:row>
      <xdr:rowOff>78687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79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69814</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87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117739</xdr:rowOff>
    </xdr:from>
    <xdr:to>
      <xdr:col>71</xdr:col>
      <xdr:colOff>177800</xdr:colOff>
      <xdr:row>97</xdr:row>
      <xdr:rowOff>170173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6748389"/>
          <a:ext cx="889000" cy="5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144760</xdr:rowOff>
    </xdr:from>
    <xdr:to>
      <xdr:col>72</xdr:col>
      <xdr:colOff>38100</xdr:colOff>
      <xdr:row>98</xdr:row>
      <xdr:rowOff>74910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77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66037</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86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148873</xdr:rowOff>
    </xdr:from>
    <xdr:to>
      <xdr:col>67</xdr:col>
      <xdr:colOff>101600</xdr:colOff>
      <xdr:row>98</xdr:row>
      <xdr:rowOff>79023</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70150</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87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19927</xdr:rowOff>
    </xdr:from>
    <xdr:to>
      <xdr:col>85</xdr:col>
      <xdr:colOff>177800</xdr:colOff>
      <xdr:row>98</xdr:row>
      <xdr:rowOff>121527</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8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118966</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74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34285</xdr:rowOff>
    </xdr:from>
    <xdr:to>
      <xdr:col>81</xdr:col>
      <xdr:colOff>101600</xdr:colOff>
      <xdr:row>98</xdr:row>
      <xdr:rowOff>135885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83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127012</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692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17090</xdr:rowOff>
    </xdr:from>
    <xdr:to>
      <xdr:col>76</xdr:col>
      <xdr:colOff>165100</xdr:colOff>
      <xdr:row>97</xdr:row>
      <xdr:rowOff>118690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64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135217</xdr:rowOff>
    </xdr:from>
    <xdr:ext cx="59901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292795" y="16422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66939</xdr:rowOff>
    </xdr:from>
    <xdr:to>
      <xdr:col>72</xdr:col>
      <xdr:colOff>38100</xdr:colOff>
      <xdr:row>97</xdr:row>
      <xdr:rowOff>168539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69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13616</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47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119373</xdr:rowOff>
    </xdr:from>
    <xdr:to>
      <xdr:col>67</xdr:col>
      <xdr:colOff>101600</xdr:colOff>
      <xdr:row>98</xdr:row>
      <xdr:rowOff>49523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75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66050</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52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9672</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53172"/>
          <a:ext cx="1269" cy="150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127799</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92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9672</xdr:rowOff>
    </xdr:from>
    <xdr:to>
      <xdr:col>116</xdr:col>
      <xdr:colOff>152400</xdr:colOff>
      <xdr:row>30</xdr:row>
      <xdr:rowOff>9672</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5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30624</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374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7747</xdr:rowOff>
    </xdr:from>
    <xdr:to>
      <xdr:col>116</xdr:col>
      <xdr:colOff>114300</xdr:colOff>
      <xdr:row>38</xdr:row>
      <xdr:rowOff>109347</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19360</xdr:rowOff>
    </xdr:from>
    <xdr:to>
      <xdr:col>112</xdr:col>
      <xdr:colOff>38100</xdr:colOff>
      <xdr:row>38</xdr:row>
      <xdr:rowOff>120960</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137487</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30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12799</xdr:rowOff>
    </xdr:from>
    <xdr:to>
      <xdr:col>107</xdr:col>
      <xdr:colOff>101600</xdr:colOff>
      <xdr:row>38</xdr:row>
      <xdr:rowOff>114399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130926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30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22812</xdr:rowOff>
    </xdr:from>
    <xdr:to>
      <xdr:col>102</xdr:col>
      <xdr:colOff>165100</xdr:colOff>
      <xdr:row>38</xdr:row>
      <xdr:rowOff>124412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140939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31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21006</xdr:rowOff>
    </xdr:from>
    <xdr:to>
      <xdr:col>98</xdr:col>
      <xdr:colOff>38100</xdr:colOff>
      <xdr:row>38</xdr:row>
      <xdr:rowOff>122606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139133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31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2807</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575307"/>
          <a:ext cx="1269" cy="158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120934</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5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2807</xdr:rowOff>
    </xdr:from>
    <xdr:to>
      <xdr:col>116</xdr:col>
      <xdr:colOff>152400</xdr:colOff>
      <xdr:row>50</xdr:row>
      <xdr:rowOff>2807</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57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22352</xdr:rowOff>
    </xdr:from>
    <xdr:to>
      <xdr:col>116</xdr:col>
      <xdr:colOff>63500</xdr:colOff>
      <xdr:row>59</xdr:row>
      <xdr:rowOff>26619</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137902"/>
          <a:ext cx="8382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3878</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776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152451</xdr:rowOff>
    </xdr:from>
    <xdr:to>
      <xdr:col>116</xdr:col>
      <xdr:colOff>114300</xdr:colOff>
      <xdr:row>58</xdr:row>
      <xdr:rowOff>82601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22352</xdr:rowOff>
    </xdr:from>
    <xdr:to>
      <xdr:col>111</xdr:col>
      <xdr:colOff>177800</xdr:colOff>
      <xdr:row>59</xdr:row>
      <xdr:rowOff>26886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137902"/>
          <a:ext cx="889000" cy="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86157</xdr:rowOff>
    </xdr:from>
    <xdr:to>
      <xdr:col>112</xdr:col>
      <xdr:colOff>38100</xdr:colOff>
      <xdr:row>58</xdr:row>
      <xdr:rowOff>16307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85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32834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63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26886</xdr:rowOff>
    </xdr:from>
    <xdr:to>
      <xdr:col>107</xdr:col>
      <xdr:colOff>50800</xdr:colOff>
      <xdr:row>59</xdr:row>
      <xdr:rowOff>29629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142436"/>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128105</xdr:rowOff>
    </xdr:from>
    <xdr:to>
      <xdr:col>107</xdr:col>
      <xdr:colOff>101600</xdr:colOff>
      <xdr:row>58</xdr:row>
      <xdr:rowOff>58255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74782</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67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29629</xdr:rowOff>
    </xdr:from>
    <xdr:to>
      <xdr:col>102</xdr:col>
      <xdr:colOff>114300</xdr:colOff>
      <xdr:row>59</xdr:row>
      <xdr:rowOff>34087</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145179"/>
          <a:ext cx="8890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133591</xdr:rowOff>
    </xdr:from>
    <xdr:to>
      <xdr:col>102</xdr:col>
      <xdr:colOff>165100</xdr:colOff>
      <xdr:row>58</xdr:row>
      <xdr:rowOff>63741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80268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131420</xdr:rowOff>
    </xdr:from>
    <xdr:to>
      <xdr:col>98</xdr:col>
      <xdr:colOff>38100</xdr:colOff>
      <xdr:row>58</xdr:row>
      <xdr:rowOff>61570</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78097</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147269</xdr:rowOff>
    </xdr:from>
    <xdr:to>
      <xdr:col>116</xdr:col>
      <xdr:colOff>114300</xdr:colOff>
      <xdr:row>59</xdr:row>
      <xdr:rowOff>77419</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9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62196</xdr:rowOff>
    </xdr:from>
    <xdr:ext cx="378565"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06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143002</xdr:rowOff>
    </xdr:from>
    <xdr:to>
      <xdr:col>112</xdr:col>
      <xdr:colOff>38100</xdr:colOff>
      <xdr:row>59</xdr:row>
      <xdr:rowOff>73152</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8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64279</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4017" y="10179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147536</xdr:rowOff>
    </xdr:from>
    <xdr:to>
      <xdr:col>107</xdr:col>
      <xdr:colOff>101600</xdr:colOff>
      <xdr:row>59</xdr:row>
      <xdr:rowOff>77686</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9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68813</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5017" y="10184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150279</xdr:rowOff>
    </xdr:from>
    <xdr:to>
      <xdr:col>102</xdr:col>
      <xdr:colOff>165100</xdr:colOff>
      <xdr:row>59</xdr:row>
      <xdr:rowOff>80429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9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71556</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6017" y="10187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154737</xdr:rowOff>
    </xdr:from>
    <xdr:to>
      <xdr:col>98</xdr:col>
      <xdr:colOff>38100</xdr:colOff>
      <xdr:row>59</xdr:row>
      <xdr:rowOff>84887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9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76014</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7017" y="10191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54066</xdr:rowOff>
    </xdr:from>
    <xdr:to>
      <xdr:col>116</xdr:col>
      <xdr:colOff>62864</xdr:colOff>
      <xdr:row>78</xdr:row>
      <xdr:rowOff>101760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27016"/>
          <a:ext cx="1269" cy="124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105587</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7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101760</xdr:rowOff>
    </xdr:from>
    <xdr:to>
      <xdr:col>116</xdr:col>
      <xdr:colOff>152400</xdr:colOff>
      <xdr:row>78</xdr:row>
      <xdr:rowOff>101760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7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743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200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54066</xdr:rowOff>
    </xdr:from>
    <xdr:to>
      <xdr:col>116</xdr:col>
      <xdr:colOff>152400</xdr:colOff>
      <xdr:row>71</xdr:row>
      <xdr:rowOff>54066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2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68849</xdr:rowOff>
    </xdr:from>
    <xdr:to>
      <xdr:col>116</xdr:col>
      <xdr:colOff>63500</xdr:colOff>
      <xdr:row>75</xdr:row>
      <xdr:rowOff>68933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927599"/>
          <a:ext cx="838200" cy="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46090</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04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67663</xdr:rowOff>
    </xdr:from>
    <xdr:to>
      <xdr:col>116</xdr:col>
      <xdr:colOff>114300</xdr:colOff>
      <xdr:row>75</xdr:row>
      <xdr:rowOff>169264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264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68933</xdr:rowOff>
    </xdr:from>
    <xdr:to>
      <xdr:col>111</xdr:col>
      <xdr:colOff>177800</xdr:colOff>
      <xdr:row>75</xdr:row>
      <xdr:rowOff>83358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927683"/>
          <a:ext cx="889000" cy="1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66406</xdr:rowOff>
    </xdr:from>
    <xdr:to>
      <xdr:col>112</xdr:col>
      <xdr:colOff>38100</xdr:colOff>
      <xdr:row>75</xdr:row>
      <xdr:rowOff>168005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251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159132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01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83358</xdr:rowOff>
    </xdr:from>
    <xdr:to>
      <xdr:col>107</xdr:col>
      <xdr:colOff>50800</xdr:colOff>
      <xdr:row>75</xdr:row>
      <xdr:rowOff>120901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942108"/>
          <a:ext cx="889000" cy="3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65430</xdr:rowOff>
    </xdr:from>
    <xdr:to>
      <xdr:col>107</xdr:col>
      <xdr:colOff>101600</xdr:colOff>
      <xdr:row>75</xdr:row>
      <xdr:rowOff>167030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158157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01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115141</xdr:rowOff>
    </xdr:from>
    <xdr:to>
      <xdr:col>102</xdr:col>
      <xdr:colOff>114300</xdr:colOff>
      <xdr:row>75</xdr:row>
      <xdr:rowOff>120901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2973891"/>
          <a:ext cx="889000" cy="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71907</xdr:rowOff>
    </xdr:from>
    <xdr:to>
      <xdr:col>102</xdr:col>
      <xdr:colOff>165100</xdr:colOff>
      <xdr:row>76</xdr:row>
      <xdr:rowOff>2057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3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164634</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2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66474</xdr:rowOff>
    </xdr:from>
    <xdr:to>
      <xdr:col>98</xdr:col>
      <xdr:colOff>38100</xdr:colOff>
      <xdr:row>75</xdr:row>
      <xdr:rowOff>168073</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252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159202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01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18049</xdr:rowOff>
    </xdr:from>
    <xdr:to>
      <xdr:col>116</xdr:col>
      <xdr:colOff>114300</xdr:colOff>
      <xdr:row>75</xdr:row>
      <xdr:rowOff>119649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87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40926</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72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18133</xdr:rowOff>
    </xdr:from>
    <xdr:to>
      <xdr:col>112</xdr:col>
      <xdr:colOff>38100</xdr:colOff>
      <xdr:row>75</xdr:row>
      <xdr:rowOff>119733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87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136260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65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32558</xdr:rowOff>
    </xdr:from>
    <xdr:to>
      <xdr:col>107</xdr:col>
      <xdr:colOff>101600</xdr:colOff>
      <xdr:row>75</xdr:row>
      <xdr:rowOff>134158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89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150685</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66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70101</xdr:rowOff>
    </xdr:from>
    <xdr:to>
      <xdr:col>102</xdr:col>
      <xdr:colOff>165100</xdr:colOff>
      <xdr:row>76</xdr:row>
      <xdr:rowOff>251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92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16778</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70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64341</xdr:rowOff>
    </xdr:from>
    <xdr:to>
      <xdr:col>98</xdr:col>
      <xdr:colOff>38100</xdr:colOff>
      <xdr:row>75</xdr:row>
      <xdr:rowOff>165940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9230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11018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69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年度の歳出決算総額は住民一人当たり</a:t>
          </a:r>
          <a:r>
            <a:rPr kumimoji="1" lang="en-US" altLang="ja-JP" sz="1300">
              <a:latin typeface="ＭＳ Ｐゴシック" panose="020B0600070205080204" pitchFamily="50" charset="-128"/>
              <a:ea typeface="ＭＳ Ｐゴシック" panose="020B0600070205080204" pitchFamily="50" charset="-128"/>
            </a:rPr>
            <a:t>774,356</a:t>
          </a:r>
          <a:r>
            <a:rPr kumimoji="1" lang="ja-JP" altLang="en-US" sz="1300">
              <a:latin typeface="ＭＳ Ｐゴシック" panose="020B0600070205080204" pitchFamily="50" charset="-128"/>
              <a:ea typeface="ＭＳ Ｐゴシック" panose="020B0600070205080204" pitchFamily="50" charset="-128"/>
            </a:rPr>
            <a:t>円となっている。類似団体平均値と比較すると災害復旧事業費、維持補修費、操出金について上回る事となった。前年度対比をみると、災害復旧事業費について、前年度より</a:t>
          </a:r>
          <a:r>
            <a:rPr kumimoji="1" lang="en-US" altLang="ja-JP" sz="1300">
              <a:latin typeface="ＭＳ Ｐゴシック" panose="020B0600070205080204" pitchFamily="50" charset="-128"/>
              <a:ea typeface="ＭＳ Ｐゴシック" panose="020B0600070205080204" pitchFamily="50" charset="-128"/>
            </a:rPr>
            <a:t>53,644</a:t>
          </a:r>
          <a:r>
            <a:rPr kumimoji="1" lang="ja-JP" altLang="en-US" sz="1300">
              <a:latin typeface="ＭＳ Ｐゴシック" panose="020B0600070205080204" pitchFamily="50" charset="-128"/>
              <a:ea typeface="ＭＳ Ｐゴシック" panose="020B0600070205080204" pitchFamily="50" charset="-128"/>
            </a:rPr>
            <a:t>円の増となる。これについては、令和元年台風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号による被害に対応するため増加したものである。減少している項目としては、普通建設事業費で</a:t>
          </a:r>
          <a:r>
            <a:rPr kumimoji="1" lang="en-US" altLang="ja-JP" sz="1300">
              <a:latin typeface="ＭＳ Ｐゴシック" panose="020B0600070205080204" pitchFamily="50" charset="-128"/>
              <a:ea typeface="ＭＳ Ｐゴシック" panose="020B0600070205080204" pitchFamily="50" charset="-128"/>
            </a:rPr>
            <a:t>98,353</a:t>
          </a:r>
          <a:r>
            <a:rPr kumimoji="1" lang="ja-JP" altLang="en-US" sz="1300">
              <a:latin typeface="ＭＳ Ｐゴシック" panose="020B0600070205080204" pitchFamily="50" charset="-128"/>
              <a:ea typeface="ＭＳ Ｐゴシック" panose="020B0600070205080204" pitchFamily="50" charset="-128"/>
            </a:rPr>
            <a:t>円の減となっている。この要因は西部小学校体育館・プールの建設が終了したことによるものである。全体として、住民１人あたりのコストは類似団体平均値と比較した場合、低コストによる財政運営を行えている。</a:t>
          </a:r>
        </a:p>
        <a:p>
          <a:r>
            <a:rPr kumimoji="1" lang="ja-JP" altLang="en-US" sz="1300">
              <a:latin typeface="ＭＳ Ｐゴシック" panose="020B0600070205080204" pitchFamily="50" charset="-128"/>
              <a:ea typeface="ＭＳ Ｐゴシック" panose="020B0600070205080204" pitchFamily="50" charset="-128"/>
            </a:rPr>
            <a:t>普通建設事業費については、今後も施設の老朽化による改修及び建て替え等が予想される事から、緊急性や必要性を考慮し計画的に行うと共に、住民サービスの向上が図れるよう努める。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群馬県嬬恋村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9,514
9,332
337.58
8,299,615
7,367,225
419,552
4,250,105
6,193,476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93726</xdr:rowOff>
    </xdr:from>
    <xdr:to>
      <xdr:col>24</xdr:col>
      <xdr:colOff>62865</xdr:colOff>
      <xdr:row>38</xdr:row>
      <xdr:rowOff>163957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08676"/>
          <a:ext cx="1270" cy="1270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167784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163957</xdr:rowOff>
    </xdr:from>
    <xdr:to>
      <xdr:col>24</xdr:col>
      <xdr:colOff>152400</xdr:colOff>
      <xdr:row>38</xdr:row>
      <xdr:rowOff>163957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40403</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8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93726</xdr:rowOff>
    </xdr:from>
    <xdr:to>
      <xdr:col>24</xdr:col>
      <xdr:colOff>152400</xdr:colOff>
      <xdr:row>31</xdr:row>
      <xdr:rowOff>93726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145288</xdr:rowOff>
    </xdr:from>
    <xdr:to>
      <xdr:col>24</xdr:col>
      <xdr:colOff>63500</xdr:colOff>
      <xdr:row>37</xdr:row>
      <xdr:rowOff>159258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488938"/>
          <a:ext cx="8382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121937</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51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99060</xdr:rowOff>
    </xdr:from>
    <xdr:to>
      <xdr:col>24</xdr:col>
      <xdr:colOff>114300</xdr:colOff>
      <xdr:row>36</xdr:row>
      <xdr:rowOff>29210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116840</xdr:rowOff>
    </xdr:from>
    <xdr:to>
      <xdr:col>19</xdr:col>
      <xdr:colOff>177800</xdr:colOff>
      <xdr:row>37</xdr:row>
      <xdr:rowOff>145288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460490"/>
          <a:ext cx="889000" cy="2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107188</xdr:rowOff>
    </xdr:from>
    <xdr:to>
      <xdr:col>20</xdr:col>
      <xdr:colOff>38100</xdr:colOff>
      <xdr:row>36</xdr:row>
      <xdr:rowOff>37338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53865</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98425</xdr:rowOff>
    </xdr:from>
    <xdr:to>
      <xdr:col>15</xdr:col>
      <xdr:colOff>50800</xdr:colOff>
      <xdr:row>37</xdr:row>
      <xdr:rowOff>116840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442075"/>
          <a:ext cx="889000" cy="1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111506</xdr:rowOff>
    </xdr:from>
    <xdr:to>
      <xdr:col>15</xdr:col>
      <xdr:colOff>101600</xdr:colOff>
      <xdr:row>36</xdr:row>
      <xdr:rowOff>41656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58183</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148717</xdr:rowOff>
    </xdr:from>
    <xdr:to>
      <xdr:col>10</xdr:col>
      <xdr:colOff>114300</xdr:colOff>
      <xdr:row>37</xdr:row>
      <xdr:rowOff>98425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20917"/>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140970</xdr:rowOff>
    </xdr:from>
    <xdr:to>
      <xdr:col>10</xdr:col>
      <xdr:colOff>165100</xdr:colOff>
      <xdr:row>36</xdr:row>
      <xdr:rowOff>71120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87647</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56261</xdr:rowOff>
    </xdr:from>
    <xdr:to>
      <xdr:col>6</xdr:col>
      <xdr:colOff>38100</xdr:colOff>
      <xdr:row>35</xdr:row>
      <xdr:rowOff>157861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2938</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108458</xdr:rowOff>
    </xdr:from>
    <xdr:to>
      <xdr:col>24</xdr:col>
      <xdr:colOff>114300</xdr:colOff>
      <xdr:row>38</xdr:row>
      <xdr:rowOff>38608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45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86885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430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94488</xdr:rowOff>
    </xdr:from>
    <xdr:to>
      <xdr:col>20</xdr:col>
      <xdr:colOff>38100</xdr:colOff>
      <xdr:row>38</xdr:row>
      <xdr:rowOff>24638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43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15765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530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66040</xdr:rowOff>
    </xdr:from>
    <xdr:to>
      <xdr:col>15</xdr:col>
      <xdr:colOff>101600</xdr:colOff>
      <xdr:row>37</xdr:row>
      <xdr:rowOff>167640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40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158767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47625</xdr:rowOff>
    </xdr:from>
    <xdr:to>
      <xdr:col>10</xdr:col>
      <xdr:colOff>165100</xdr:colOff>
      <xdr:row>37</xdr:row>
      <xdr:rowOff>149225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140352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84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97917</xdr:rowOff>
    </xdr:from>
    <xdr:to>
      <xdr:col>6</xdr:col>
      <xdr:colOff>38100</xdr:colOff>
      <xdr:row>37</xdr:row>
      <xdr:rowOff>28067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7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19194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6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160021</xdr:rowOff>
    </xdr:from>
    <xdr:to>
      <xdr:col>24</xdr:col>
      <xdr:colOff>62865</xdr:colOff>
      <xdr:row>58</xdr:row>
      <xdr:rowOff>166642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32521"/>
          <a:ext cx="1270" cy="1378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170469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1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166642</xdr:rowOff>
    </xdr:from>
    <xdr:to>
      <xdr:col>24</xdr:col>
      <xdr:colOff>152400</xdr:colOff>
      <xdr:row>58</xdr:row>
      <xdr:rowOff>166642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106698</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907,555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160021</xdr:rowOff>
    </xdr:from>
    <xdr:to>
      <xdr:col>24</xdr:col>
      <xdr:colOff>152400</xdr:colOff>
      <xdr:row>50</xdr:row>
      <xdr:rowOff>160021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32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75101</xdr:rowOff>
    </xdr:from>
    <xdr:to>
      <xdr:col>24</xdr:col>
      <xdr:colOff>63500</xdr:colOff>
      <xdr:row>58</xdr:row>
      <xdr:rowOff>116852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19201"/>
          <a:ext cx="838200" cy="4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97238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98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74361</xdr:rowOff>
    </xdr:from>
    <xdr:to>
      <xdr:col>24</xdr:col>
      <xdr:colOff>114300</xdr:colOff>
      <xdr:row>58</xdr:row>
      <xdr:rowOff>4511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161891</xdr:rowOff>
    </xdr:from>
    <xdr:to>
      <xdr:col>19</xdr:col>
      <xdr:colOff>177800</xdr:colOff>
      <xdr:row>58</xdr:row>
      <xdr:rowOff>116852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34541"/>
          <a:ext cx="889000" cy="12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95855</xdr:rowOff>
    </xdr:from>
    <xdr:to>
      <xdr:col>20</xdr:col>
      <xdr:colOff>38100</xdr:colOff>
      <xdr:row>58</xdr:row>
      <xdr:rowOff>26005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42532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161891</xdr:rowOff>
    </xdr:from>
    <xdr:to>
      <xdr:col>15</xdr:col>
      <xdr:colOff>50800</xdr:colOff>
      <xdr:row>58</xdr:row>
      <xdr:rowOff>2611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34541"/>
          <a:ext cx="889000" cy="1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100833</xdr:rowOff>
    </xdr:from>
    <xdr:to>
      <xdr:col>15</xdr:col>
      <xdr:colOff>101600</xdr:colOff>
      <xdr:row>58</xdr:row>
      <xdr:rowOff>30983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47510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4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2611</xdr:rowOff>
    </xdr:from>
    <xdr:to>
      <xdr:col>10</xdr:col>
      <xdr:colOff>114300</xdr:colOff>
      <xdr:row>58</xdr:row>
      <xdr:rowOff>58527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46711"/>
          <a:ext cx="889000" cy="5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111022</xdr:rowOff>
    </xdr:from>
    <xdr:to>
      <xdr:col>10</xdr:col>
      <xdr:colOff>165100</xdr:colOff>
      <xdr:row>58</xdr:row>
      <xdr:rowOff>41172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57699</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118899</xdr:rowOff>
    </xdr:from>
    <xdr:to>
      <xdr:col>6</xdr:col>
      <xdr:colOff>38100</xdr:colOff>
      <xdr:row>58</xdr:row>
      <xdr:rowOff>49049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9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65576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66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24301</xdr:rowOff>
    </xdr:from>
    <xdr:to>
      <xdr:col>24</xdr:col>
      <xdr:colOff>114300</xdr:colOff>
      <xdr:row>58</xdr:row>
      <xdr:rowOff>125901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6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110678</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83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66052</xdr:rowOff>
    </xdr:from>
    <xdr:to>
      <xdr:col>20</xdr:col>
      <xdr:colOff>38100</xdr:colOff>
      <xdr:row>58</xdr:row>
      <xdr:rowOff>167652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1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158779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0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111091</xdr:rowOff>
    </xdr:from>
    <xdr:to>
      <xdr:col>15</xdr:col>
      <xdr:colOff>101600</xdr:colOff>
      <xdr:row>58</xdr:row>
      <xdr:rowOff>41241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8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32368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976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123261</xdr:rowOff>
    </xdr:from>
    <xdr:to>
      <xdr:col>10</xdr:col>
      <xdr:colOff>165100</xdr:colOff>
      <xdr:row>58</xdr:row>
      <xdr:rowOff>53411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9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44538</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988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7727</xdr:rowOff>
    </xdr:from>
    <xdr:to>
      <xdr:col>6</xdr:col>
      <xdr:colOff>38100</xdr:colOff>
      <xdr:row>58</xdr:row>
      <xdr:rowOff>109327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5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100454</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1004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22319</xdr:rowOff>
    </xdr:from>
    <xdr:to>
      <xdr:col>24</xdr:col>
      <xdr:colOff>62865</xdr:colOff>
      <xdr:row>78</xdr:row>
      <xdr:rowOff>64660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66719"/>
          <a:ext cx="1270" cy="10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68487</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64660</xdr:rowOff>
    </xdr:from>
    <xdr:to>
      <xdr:col>24</xdr:col>
      <xdr:colOff>152400</xdr:colOff>
      <xdr:row>78</xdr:row>
      <xdr:rowOff>64660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140446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4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22319</xdr:rowOff>
    </xdr:from>
    <xdr:to>
      <xdr:col>24</xdr:col>
      <xdr:colOff>152400</xdr:colOff>
      <xdr:row>72</xdr:row>
      <xdr:rowOff>22319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66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42751</xdr:rowOff>
    </xdr:from>
    <xdr:to>
      <xdr:col>24</xdr:col>
      <xdr:colOff>63500</xdr:colOff>
      <xdr:row>78</xdr:row>
      <xdr:rowOff>64660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415851"/>
          <a:ext cx="838200" cy="2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30098</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88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7221</xdr:rowOff>
    </xdr:from>
    <xdr:to>
      <xdr:col>24</xdr:col>
      <xdr:colOff>114300</xdr:colOff>
      <xdr:row>76</xdr:row>
      <xdr:rowOff>108821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42751</xdr:rowOff>
    </xdr:from>
    <xdr:to>
      <xdr:col>19</xdr:col>
      <xdr:colOff>177800</xdr:colOff>
      <xdr:row>78</xdr:row>
      <xdr:rowOff>50304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415851"/>
          <a:ext cx="889000" cy="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32747</xdr:rowOff>
    </xdr:from>
    <xdr:to>
      <xdr:col>20</xdr:col>
      <xdr:colOff>38100</xdr:colOff>
      <xdr:row>76</xdr:row>
      <xdr:rowOff>134347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150874</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50304</xdr:rowOff>
    </xdr:from>
    <xdr:to>
      <xdr:col>15</xdr:col>
      <xdr:colOff>50800</xdr:colOff>
      <xdr:row>78</xdr:row>
      <xdr:rowOff>70864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423404"/>
          <a:ext cx="889000" cy="2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14901</xdr:rowOff>
    </xdr:from>
    <xdr:to>
      <xdr:col>15</xdr:col>
      <xdr:colOff>101600</xdr:colOff>
      <xdr:row>76</xdr:row>
      <xdr:rowOff>116501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133029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70864</xdr:rowOff>
    </xdr:from>
    <xdr:to>
      <xdr:col>10</xdr:col>
      <xdr:colOff>114300</xdr:colOff>
      <xdr:row>78</xdr:row>
      <xdr:rowOff>112063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443964"/>
          <a:ext cx="889000" cy="4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51643</xdr:rowOff>
    </xdr:from>
    <xdr:to>
      <xdr:col>10</xdr:col>
      <xdr:colOff>165100</xdr:colOff>
      <xdr:row>76</xdr:row>
      <xdr:rowOff>153243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169770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100966</xdr:rowOff>
    </xdr:from>
    <xdr:to>
      <xdr:col>6</xdr:col>
      <xdr:colOff>38100</xdr:colOff>
      <xdr:row>77</xdr:row>
      <xdr:rowOff>31116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47642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13860</xdr:rowOff>
    </xdr:from>
    <xdr:to>
      <xdr:col>24</xdr:col>
      <xdr:colOff>114300</xdr:colOff>
      <xdr:row>78</xdr:row>
      <xdr:rowOff>115460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38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100237</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30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163401</xdr:rowOff>
    </xdr:from>
    <xdr:to>
      <xdr:col>20</xdr:col>
      <xdr:colOff>38100</xdr:colOff>
      <xdr:row>78</xdr:row>
      <xdr:rowOff>93551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6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84678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457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170954</xdr:rowOff>
    </xdr:from>
    <xdr:to>
      <xdr:col>15</xdr:col>
      <xdr:colOff>101600</xdr:colOff>
      <xdr:row>78</xdr:row>
      <xdr:rowOff>101104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7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92231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65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20064</xdr:rowOff>
    </xdr:from>
    <xdr:to>
      <xdr:col>10</xdr:col>
      <xdr:colOff>165100</xdr:colOff>
      <xdr:row>78</xdr:row>
      <xdr:rowOff>121664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9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112791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85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61263</xdr:rowOff>
    </xdr:from>
    <xdr:to>
      <xdr:col>6</xdr:col>
      <xdr:colOff>38100</xdr:colOff>
      <xdr:row>78</xdr:row>
      <xdr:rowOff>162863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3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153990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2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112757</xdr:rowOff>
    </xdr:from>
    <xdr:to>
      <xdr:col>24</xdr:col>
      <xdr:colOff>62865</xdr:colOff>
      <xdr:row>98</xdr:row>
      <xdr:rowOff>30347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886157"/>
          <a:ext cx="1270" cy="946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34174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3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30347</xdr:rowOff>
    </xdr:from>
    <xdr:to>
      <xdr:col>24</xdr:col>
      <xdr:colOff>152400</xdr:colOff>
      <xdr:row>98</xdr:row>
      <xdr:rowOff>30347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32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59434</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66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112757</xdr:rowOff>
    </xdr:from>
    <xdr:to>
      <xdr:col>24</xdr:col>
      <xdr:colOff>152400</xdr:colOff>
      <xdr:row>92</xdr:row>
      <xdr:rowOff>112757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88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68070</xdr:rowOff>
    </xdr:from>
    <xdr:to>
      <xdr:col>24</xdr:col>
      <xdr:colOff>63500</xdr:colOff>
      <xdr:row>97</xdr:row>
      <xdr:rowOff>75354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698720"/>
          <a:ext cx="838200" cy="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52633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40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29756</xdr:rowOff>
    </xdr:from>
    <xdr:to>
      <xdr:col>24</xdr:col>
      <xdr:colOff>114300</xdr:colOff>
      <xdr:row>96</xdr:row>
      <xdr:rowOff>131356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68070</xdr:rowOff>
    </xdr:from>
    <xdr:to>
      <xdr:col>19</xdr:col>
      <xdr:colOff>177800</xdr:colOff>
      <xdr:row>97</xdr:row>
      <xdr:rowOff>81865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698720"/>
          <a:ext cx="889000" cy="1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52643</xdr:rowOff>
    </xdr:from>
    <xdr:to>
      <xdr:col>20</xdr:col>
      <xdr:colOff>38100</xdr:colOff>
      <xdr:row>96</xdr:row>
      <xdr:rowOff>154243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170770</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81865</xdr:rowOff>
    </xdr:from>
    <xdr:to>
      <xdr:col>15</xdr:col>
      <xdr:colOff>50800</xdr:colOff>
      <xdr:row>97</xdr:row>
      <xdr:rowOff>93852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712515"/>
          <a:ext cx="889000" cy="11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38356</xdr:rowOff>
    </xdr:from>
    <xdr:to>
      <xdr:col>15</xdr:col>
      <xdr:colOff>101600</xdr:colOff>
      <xdr:row>96</xdr:row>
      <xdr:rowOff>139956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156483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93852</xdr:rowOff>
    </xdr:from>
    <xdr:to>
      <xdr:col>10</xdr:col>
      <xdr:colOff>114300</xdr:colOff>
      <xdr:row>97</xdr:row>
      <xdr:rowOff>99375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724502"/>
          <a:ext cx="889000" cy="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59337</xdr:rowOff>
    </xdr:from>
    <xdr:to>
      <xdr:col>10</xdr:col>
      <xdr:colOff>165100</xdr:colOff>
      <xdr:row>96</xdr:row>
      <xdr:rowOff>160937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6014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73881</xdr:rowOff>
    </xdr:from>
    <xdr:to>
      <xdr:col>6</xdr:col>
      <xdr:colOff>38100</xdr:colOff>
      <xdr:row>97</xdr:row>
      <xdr:rowOff>4031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20558</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30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24554</xdr:rowOff>
    </xdr:from>
    <xdr:to>
      <xdr:col>24</xdr:col>
      <xdr:colOff>114300</xdr:colOff>
      <xdr:row>97</xdr:row>
      <xdr:rowOff>126154</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5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110931</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7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17270</xdr:rowOff>
    </xdr:from>
    <xdr:to>
      <xdr:col>20</xdr:col>
      <xdr:colOff>38100</xdr:colOff>
      <xdr:row>97</xdr:row>
      <xdr:rowOff>118870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64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109997</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74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31065</xdr:rowOff>
    </xdr:from>
    <xdr:to>
      <xdr:col>15</xdr:col>
      <xdr:colOff>101600</xdr:colOff>
      <xdr:row>97</xdr:row>
      <xdr:rowOff>132665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6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123792</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75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43052</xdr:rowOff>
    </xdr:from>
    <xdr:to>
      <xdr:col>10</xdr:col>
      <xdr:colOff>165100</xdr:colOff>
      <xdr:row>97</xdr:row>
      <xdr:rowOff>144652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7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135779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6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48575</xdr:rowOff>
    </xdr:from>
    <xdr:to>
      <xdr:col>6</xdr:col>
      <xdr:colOff>38100</xdr:colOff>
      <xdr:row>97</xdr:row>
      <xdr:rowOff>150175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7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141302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77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90551</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34051"/>
          <a:ext cx="1270" cy="155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37228</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0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90551</xdr:rowOff>
    </xdr:from>
    <xdr:to>
      <xdr:col>55</xdr:col>
      <xdr:colOff>88900</xdr:colOff>
      <xdr:row>30</xdr:row>
      <xdr:rowOff>90551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3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72099</xdr:rowOff>
    </xdr:from>
    <xdr:to>
      <xdr:col>55</xdr:col>
      <xdr:colOff>0</xdr:colOff>
      <xdr:row>39</xdr:row>
      <xdr:rowOff>72263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758649"/>
          <a:ext cx="8382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159620</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032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136743</xdr:rowOff>
    </xdr:from>
    <xdr:to>
      <xdr:col>55</xdr:col>
      <xdr:colOff>50800</xdr:colOff>
      <xdr:row>39</xdr:row>
      <xdr:rowOff>66893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72263</xdr:rowOff>
    </xdr:from>
    <xdr:to>
      <xdr:col>50</xdr:col>
      <xdr:colOff>114300</xdr:colOff>
      <xdr:row>39</xdr:row>
      <xdr:rowOff>72589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758813"/>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134130</xdr:rowOff>
    </xdr:from>
    <xdr:to>
      <xdr:col>50</xdr:col>
      <xdr:colOff>165100</xdr:colOff>
      <xdr:row>39</xdr:row>
      <xdr:rowOff>64280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6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80807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424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72589</xdr:rowOff>
    </xdr:from>
    <xdr:to>
      <xdr:col>45</xdr:col>
      <xdr:colOff>177800</xdr:colOff>
      <xdr:row>39</xdr:row>
      <xdr:rowOff>73569</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759139"/>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125150</xdr:rowOff>
    </xdr:from>
    <xdr:to>
      <xdr:col>46</xdr:col>
      <xdr:colOff>38100</xdr:colOff>
      <xdr:row>39</xdr:row>
      <xdr:rowOff>55300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4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71826</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415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73569</xdr:rowOff>
    </xdr:from>
    <xdr:to>
      <xdr:col>41</xdr:col>
      <xdr:colOff>50800</xdr:colOff>
      <xdr:row>39</xdr:row>
      <xdr:rowOff>74223</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760119"/>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140988</xdr:rowOff>
    </xdr:from>
    <xdr:to>
      <xdr:col>41</xdr:col>
      <xdr:colOff>101600</xdr:colOff>
      <xdr:row>39</xdr:row>
      <xdr:rowOff>71138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65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87665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43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28321</xdr:rowOff>
    </xdr:from>
    <xdr:to>
      <xdr:col>36</xdr:col>
      <xdr:colOff>165100</xdr:colOff>
      <xdr:row>38</xdr:row>
      <xdr:rowOff>129921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146448</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21299</xdr:rowOff>
    </xdr:from>
    <xdr:to>
      <xdr:col>55</xdr:col>
      <xdr:colOff>50800</xdr:colOff>
      <xdr:row>39</xdr:row>
      <xdr:rowOff>122899</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70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115169</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630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21463</xdr:rowOff>
    </xdr:from>
    <xdr:to>
      <xdr:col>50</xdr:col>
      <xdr:colOff>165100</xdr:colOff>
      <xdr:row>39</xdr:row>
      <xdr:rowOff>123063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70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114190</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800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21789</xdr:rowOff>
    </xdr:from>
    <xdr:to>
      <xdr:col>46</xdr:col>
      <xdr:colOff>38100</xdr:colOff>
      <xdr:row>39</xdr:row>
      <xdr:rowOff>123389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70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114516</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801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22769</xdr:rowOff>
    </xdr:from>
    <xdr:to>
      <xdr:col>41</xdr:col>
      <xdr:colOff>101600</xdr:colOff>
      <xdr:row>39</xdr:row>
      <xdr:rowOff>124369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70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115496</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8020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23423</xdr:rowOff>
    </xdr:from>
    <xdr:to>
      <xdr:col>36</xdr:col>
      <xdr:colOff>165100</xdr:colOff>
      <xdr:row>39</xdr:row>
      <xdr:rowOff>125023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70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116150</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8027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77800</xdr:rowOff>
    </xdr:from>
    <xdr:to>
      <xdr:col>54</xdr:col>
      <xdr:colOff>189865</xdr:colOff>
      <xdr:row>58</xdr:row>
      <xdr:rowOff>106089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821750"/>
          <a:ext cx="1270" cy="1228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109916</xdr:rowOff>
    </xdr:from>
    <xdr:ext cx="534377"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5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106089</xdr:rowOff>
    </xdr:from>
    <xdr:to>
      <xdr:col>55</xdr:col>
      <xdr:colOff>88900</xdr:colOff>
      <xdr:row>58</xdr:row>
      <xdr:rowOff>106089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5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24477</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552,078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77800</xdr:rowOff>
    </xdr:from>
    <xdr:to>
      <xdr:col>55</xdr:col>
      <xdr:colOff>88900</xdr:colOff>
      <xdr:row>51</xdr:row>
      <xdr:rowOff>77800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82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115002</xdr:rowOff>
    </xdr:from>
    <xdr:to>
      <xdr:col>55</xdr:col>
      <xdr:colOff>0</xdr:colOff>
      <xdr:row>57</xdr:row>
      <xdr:rowOff>155455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887652"/>
          <a:ext cx="838200" cy="40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42214</xdr:rowOff>
    </xdr:from>
    <xdr:ext cx="599010"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43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19337</xdr:rowOff>
    </xdr:from>
    <xdr:to>
      <xdr:col>55</xdr:col>
      <xdr:colOff>50800</xdr:colOff>
      <xdr:row>57</xdr:row>
      <xdr:rowOff>120937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9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84730</xdr:rowOff>
    </xdr:from>
    <xdr:to>
      <xdr:col>50</xdr:col>
      <xdr:colOff>114300</xdr:colOff>
      <xdr:row>57</xdr:row>
      <xdr:rowOff>115002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857380"/>
          <a:ext cx="889000" cy="3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32900</xdr:rowOff>
    </xdr:from>
    <xdr:to>
      <xdr:col>50</xdr:col>
      <xdr:colOff>165100</xdr:colOff>
      <xdr:row>57</xdr:row>
      <xdr:rowOff>134500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151027</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58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84730</xdr:rowOff>
    </xdr:from>
    <xdr:to>
      <xdr:col>45</xdr:col>
      <xdr:colOff>177800</xdr:colOff>
      <xdr:row>57</xdr:row>
      <xdr:rowOff>145637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857380"/>
          <a:ext cx="889000" cy="6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153422</xdr:rowOff>
    </xdr:from>
    <xdr:to>
      <xdr:col>46</xdr:col>
      <xdr:colOff>38100</xdr:colOff>
      <xdr:row>57</xdr:row>
      <xdr:rowOff>83572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7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100099</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50795" y="952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145637</xdr:rowOff>
    </xdr:from>
    <xdr:to>
      <xdr:col>41</xdr:col>
      <xdr:colOff>50800</xdr:colOff>
      <xdr:row>57</xdr:row>
      <xdr:rowOff>150741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918287"/>
          <a:ext cx="889000" cy="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35693</xdr:rowOff>
    </xdr:from>
    <xdr:to>
      <xdr:col>41</xdr:col>
      <xdr:colOff>101600</xdr:colOff>
      <xdr:row>57</xdr:row>
      <xdr:rowOff>137293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153820</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58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58117</xdr:rowOff>
    </xdr:from>
    <xdr:to>
      <xdr:col>36</xdr:col>
      <xdr:colOff>165100</xdr:colOff>
      <xdr:row>57</xdr:row>
      <xdr:rowOff>159717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4794</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104655</xdr:rowOff>
    </xdr:from>
    <xdr:to>
      <xdr:col>55</xdr:col>
      <xdr:colOff>50800</xdr:colOff>
      <xdr:row>58</xdr:row>
      <xdr:rowOff>34805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87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19582</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79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64202</xdr:rowOff>
    </xdr:from>
    <xdr:to>
      <xdr:col>50</xdr:col>
      <xdr:colOff>165100</xdr:colOff>
      <xdr:row>57</xdr:row>
      <xdr:rowOff>165802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83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156929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92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33930</xdr:rowOff>
    </xdr:from>
    <xdr:to>
      <xdr:col>46</xdr:col>
      <xdr:colOff>38100</xdr:colOff>
      <xdr:row>57</xdr:row>
      <xdr:rowOff>135530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80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126657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89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94837</xdr:rowOff>
    </xdr:from>
    <xdr:to>
      <xdr:col>41</xdr:col>
      <xdr:colOff>101600</xdr:colOff>
      <xdr:row>58</xdr:row>
      <xdr:rowOff>24987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86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16114</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96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99941</xdr:rowOff>
    </xdr:from>
    <xdr:to>
      <xdr:col>36</xdr:col>
      <xdr:colOff>165100</xdr:colOff>
      <xdr:row>58</xdr:row>
      <xdr:rowOff>30091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87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21218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96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126536</xdr:rowOff>
    </xdr:from>
    <xdr:to>
      <xdr:col>54</xdr:col>
      <xdr:colOff>189865</xdr:colOff>
      <xdr:row>79</xdr:row>
      <xdr:rowOff>22600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1956586"/>
          <a:ext cx="1270" cy="16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26427</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7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22600</xdr:rowOff>
    </xdr:from>
    <xdr:to>
      <xdr:col>55</xdr:col>
      <xdr:colOff>88900</xdr:colOff>
      <xdr:row>79</xdr:row>
      <xdr:rowOff>22600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6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73213</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73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126536</xdr:rowOff>
    </xdr:from>
    <xdr:to>
      <xdr:col>55</xdr:col>
      <xdr:colOff>88900</xdr:colOff>
      <xdr:row>69</xdr:row>
      <xdr:rowOff>126536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195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136137</xdr:rowOff>
    </xdr:from>
    <xdr:to>
      <xdr:col>55</xdr:col>
      <xdr:colOff>0</xdr:colOff>
      <xdr:row>76</xdr:row>
      <xdr:rowOff>156063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166337"/>
          <a:ext cx="838200" cy="1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167822</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855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144945</xdr:rowOff>
    </xdr:from>
    <xdr:to>
      <xdr:col>55</xdr:col>
      <xdr:colOff>50800</xdr:colOff>
      <xdr:row>76</xdr:row>
      <xdr:rowOff>75096</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0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77769</xdr:rowOff>
    </xdr:from>
    <xdr:to>
      <xdr:col>50</xdr:col>
      <xdr:colOff>114300</xdr:colOff>
      <xdr:row>76</xdr:row>
      <xdr:rowOff>156063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107969"/>
          <a:ext cx="889000" cy="7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153042</xdr:rowOff>
    </xdr:from>
    <xdr:to>
      <xdr:col>50</xdr:col>
      <xdr:colOff>165100</xdr:colOff>
      <xdr:row>76</xdr:row>
      <xdr:rowOff>83192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01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99718</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78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77769</xdr:rowOff>
    </xdr:from>
    <xdr:to>
      <xdr:col>45</xdr:col>
      <xdr:colOff>177800</xdr:colOff>
      <xdr:row>77</xdr:row>
      <xdr:rowOff>12598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107969"/>
          <a:ext cx="889000" cy="10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153308</xdr:rowOff>
    </xdr:from>
    <xdr:to>
      <xdr:col>46</xdr:col>
      <xdr:colOff>38100</xdr:colOff>
      <xdr:row>76</xdr:row>
      <xdr:rowOff>83458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01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99985</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278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88379</xdr:rowOff>
    </xdr:from>
    <xdr:to>
      <xdr:col>41</xdr:col>
      <xdr:colOff>50800</xdr:colOff>
      <xdr:row>77</xdr:row>
      <xdr:rowOff>12598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2775679"/>
          <a:ext cx="889000" cy="43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142069</xdr:rowOff>
    </xdr:from>
    <xdr:to>
      <xdr:col>41</xdr:col>
      <xdr:colOff>101600</xdr:colOff>
      <xdr:row>76</xdr:row>
      <xdr:rowOff>72219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00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88746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277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163615</xdr:rowOff>
    </xdr:from>
    <xdr:to>
      <xdr:col>36</xdr:col>
      <xdr:colOff>165100</xdr:colOff>
      <xdr:row>76</xdr:row>
      <xdr:rowOff>93765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84892</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11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85337</xdr:rowOff>
    </xdr:from>
    <xdr:to>
      <xdr:col>55</xdr:col>
      <xdr:colOff>50800</xdr:colOff>
      <xdr:row>77</xdr:row>
      <xdr:rowOff>15487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11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63764</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09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105263</xdr:rowOff>
    </xdr:from>
    <xdr:to>
      <xdr:col>50</xdr:col>
      <xdr:colOff>165100</xdr:colOff>
      <xdr:row>77</xdr:row>
      <xdr:rowOff>35413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13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26540</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228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26969</xdr:rowOff>
    </xdr:from>
    <xdr:to>
      <xdr:col>46</xdr:col>
      <xdr:colOff>38100</xdr:colOff>
      <xdr:row>76</xdr:row>
      <xdr:rowOff>128569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05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119696</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14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133248</xdr:rowOff>
    </xdr:from>
    <xdr:to>
      <xdr:col>41</xdr:col>
      <xdr:colOff>101600</xdr:colOff>
      <xdr:row>77</xdr:row>
      <xdr:rowOff>63398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16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54525</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25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37579</xdr:rowOff>
    </xdr:from>
    <xdr:to>
      <xdr:col>36</xdr:col>
      <xdr:colOff>165100</xdr:colOff>
      <xdr:row>74</xdr:row>
      <xdr:rowOff>139179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272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155706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250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14556</xdr:rowOff>
    </xdr:from>
    <xdr:to>
      <xdr:col>54</xdr:col>
      <xdr:colOff>189865</xdr:colOff>
      <xdr:row>98</xdr:row>
      <xdr:rowOff>39363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787956"/>
          <a:ext cx="1270" cy="105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43190</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4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39363</xdr:rowOff>
    </xdr:from>
    <xdr:to>
      <xdr:col>55</xdr:col>
      <xdr:colOff>88900</xdr:colOff>
      <xdr:row>98</xdr:row>
      <xdr:rowOff>39363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4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132683</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56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14556</xdr:rowOff>
    </xdr:from>
    <xdr:to>
      <xdr:col>55</xdr:col>
      <xdr:colOff>88900</xdr:colOff>
      <xdr:row>92</xdr:row>
      <xdr:rowOff>14556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78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135041</xdr:rowOff>
    </xdr:from>
    <xdr:to>
      <xdr:col>55</xdr:col>
      <xdr:colOff>0</xdr:colOff>
      <xdr:row>95</xdr:row>
      <xdr:rowOff>140715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422791"/>
          <a:ext cx="838200" cy="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132424</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420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153997</xdr:rowOff>
    </xdr:from>
    <xdr:to>
      <xdr:col>55</xdr:col>
      <xdr:colOff>50800</xdr:colOff>
      <xdr:row>96</xdr:row>
      <xdr:rowOff>84147</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140715</xdr:rowOff>
    </xdr:from>
    <xdr:to>
      <xdr:col>50</xdr:col>
      <xdr:colOff>114300</xdr:colOff>
      <xdr:row>95</xdr:row>
      <xdr:rowOff>170081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428465"/>
          <a:ext cx="889000" cy="29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164982</xdr:rowOff>
    </xdr:from>
    <xdr:to>
      <xdr:col>50</xdr:col>
      <xdr:colOff>165100</xdr:colOff>
      <xdr:row>96</xdr:row>
      <xdr:rowOff>95132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86259</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54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170081</xdr:rowOff>
    </xdr:from>
    <xdr:to>
      <xdr:col>45</xdr:col>
      <xdr:colOff>177800</xdr:colOff>
      <xdr:row>96</xdr:row>
      <xdr:rowOff>112218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457831"/>
          <a:ext cx="889000" cy="11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159643</xdr:rowOff>
    </xdr:from>
    <xdr:to>
      <xdr:col>46</xdr:col>
      <xdr:colOff>38100</xdr:colOff>
      <xdr:row>96</xdr:row>
      <xdr:rowOff>89793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80920</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54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112218</xdr:rowOff>
    </xdr:from>
    <xdr:to>
      <xdr:col>41</xdr:col>
      <xdr:colOff>50800</xdr:colOff>
      <xdr:row>96</xdr:row>
      <xdr:rowOff>136130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571418"/>
          <a:ext cx="889000" cy="2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10874</xdr:rowOff>
    </xdr:from>
    <xdr:to>
      <xdr:col>41</xdr:col>
      <xdr:colOff>101600</xdr:colOff>
      <xdr:row>96</xdr:row>
      <xdr:rowOff>112474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129001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24750</xdr:rowOff>
    </xdr:from>
    <xdr:to>
      <xdr:col>36</xdr:col>
      <xdr:colOff>165100</xdr:colOff>
      <xdr:row>96</xdr:row>
      <xdr:rowOff>126350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142877</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25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84241</xdr:rowOff>
    </xdr:from>
    <xdr:to>
      <xdr:col>55</xdr:col>
      <xdr:colOff>50800</xdr:colOff>
      <xdr:row>96</xdr:row>
      <xdr:rowOff>14391</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37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107118</xdr:rowOff>
    </xdr:from>
    <xdr:ext cx="599010"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223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89915</xdr:rowOff>
    </xdr:from>
    <xdr:to>
      <xdr:col>50</xdr:col>
      <xdr:colOff>165100</xdr:colOff>
      <xdr:row>96</xdr:row>
      <xdr:rowOff>20065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37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36592</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39795" y="16152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119281</xdr:rowOff>
    </xdr:from>
    <xdr:to>
      <xdr:col>46</xdr:col>
      <xdr:colOff>38100</xdr:colOff>
      <xdr:row>96</xdr:row>
      <xdr:rowOff>49431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40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65958</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50795" y="1618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61418</xdr:rowOff>
    </xdr:from>
    <xdr:to>
      <xdr:col>41</xdr:col>
      <xdr:colOff>101600</xdr:colOff>
      <xdr:row>96</xdr:row>
      <xdr:rowOff>163018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52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154145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61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85330</xdr:rowOff>
    </xdr:from>
    <xdr:to>
      <xdr:col>36</xdr:col>
      <xdr:colOff>165100</xdr:colOff>
      <xdr:row>97</xdr:row>
      <xdr:rowOff>15480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54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6607</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63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138206</xdr:rowOff>
    </xdr:from>
    <xdr:to>
      <xdr:col>85</xdr:col>
      <xdr:colOff>126364</xdr:colOff>
      <xdr:row>38</xdr:row>
      <xdr:rowOff>59477</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110256"/>
          <a:ext cx="1269" cy="146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63304</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5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59477</xdr:rowOff>
    </xdr:from>
    <xdr:to>
      <xdr:col>86</xdr:col>
      <xdr:colOff>25400</xdr:colOff>
      <xdr:row>38</xdr:row>
      <xdr:rowOff>59477</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57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84883</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488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138206</xdr:rowOff>
    </xdr:from>
    <xdr:to>
      <xdr:col>86</xdr:col>
      <xdr:colOff>25400</xdr:colOff>
      <xdr:row>29</xdr:row>
      <xdr:rowOff>138206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11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101973</xdr:rowOff>
    </xdr:from>
    <xdr:to>
      <xdr:col>85</xdr:col>
      <xdr:colOff>127000</xdr:colOff>
      <xdr:row>37</xdr:row>
      <xdr:rowOff>39581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274173"/>
          <a:ext cx="838200" cy="10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11254</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183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159827</xdr:rowOff>
    </xdr:from>
    <xdr:to>
      <xdr:col>85</xdr:col>
      <xdr:colOff>177800</xdr:colOff>
      <xdr:row>37</xdr:row>
      <xdr:rowOff>89977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33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101973</xdr:rowOff>
    </xdr:from>
    <xdr:to>
      <xdr:col>81</xdr:col>
      <xdr:colOff>50800</xdr:colOff>
      <xdr:row>38</xdr:row>
      <xdr:rowOff>17049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274173"/>
          <a:ext cx="889000" cy="257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19573</xdr:rowOff>
    </xdr:from>
    <xdr:to>
      <xdr:col>81</xdr:col>
      <xdr:colOff>101600</xdr:colOff>
      <xdr:row>37</xdr:row>
      <xdr:rowOff>121173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3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112300</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45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17049</xdr:rowOff>
    </xdr:from>
    <xdr:to>
      <xdr:col>76</xdr:col>
      <xdr:colOff>114300</xdr:colOff>
      <xdr:row>38</xdr:row>
      <xdr:rowOff>29957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532149"/>
          <a:ext cx="889000" cy="1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23520</xdr:rowOff>
    </xdr:from>
    <xdr:to>
      <xdr:col>76</xdr:col>
      <xdr:colOff>165100</xdr:colOff>
      <xdr:row>37</xdr:row>
      <xdr:rowOff>125120</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141647</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14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11988</xdr:rowOff>
    </xdr:from>
    <xdr:to>
      <xdr:col>71</xdr:col>
      <xdr:colOff>177800</xdr:colOff>
      <xdr:row>38</xdr:row>
      <xdr:rowOff>29957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527088"/>
          <a:ext cx="889000" cy="1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5499</xdr:rowOff>
    </xdr:from>
    <xdr:to>
      <xdr:col>72</xdr:col>
      <xdr:colOff>38100</xdr:colOff>
      <xdr:row>37</xdr:row>
      <xdr:rowOff>107099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34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123626</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12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158333</xdr:rowOff>
    </xdr:from>
    <xdr:to>
      <xdr:col>67</xdr:col>
      <xdr:colOff>101600</xdr:colOff>
      <xdr:row>37</xdr:row>
      <xdr:rowOff>88483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105010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10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160231</xdr:rowOff>
    </xdr:from>
    <xdr:to>
      <xdr:col>85</xdr:col>
      <xdr:colOff>177800</xdr:colOff>
      <xdr:row>37</xdr:row>
      <xdr:rowOff>90381</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33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138658</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31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51173</xdr:rowOff>
    </xdr:from>
    <xdr:to>
      <xdr:col>81</xdr:col>
      <xdr:colOff>101600</xdr:colOff>
      <xdr:row>36</xdr:row>
      <xdr:rowOff>152773</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22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169300</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599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137699</xdr:rowOff>
    </xdr:from>
    <xdr:to>
      <xdr:col>76</xdr:col>
      <xdr:colOff>165100</xdr:colOff>
      <xdr:row>38</xdr:row>
      <xdr:rowOff>67849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48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58976</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57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150607</xdr:rowOff>
    </xdr:from>
    <xdr:to>
      <xdr:col>72</xdr:col>
      <xdr:colOff>38100</xdr:colOff>
      <xdr:row>38</xdr:row>
      <xdr:rowOff>80756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4942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71884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58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132639</xdr:rowOff>
    </xdr:from>
    <xdr:to>
      <xdr:col>67</xdr:col>
      <xdr:colOff>101600</xdr:colOff>
      <xdr:row>38</xdr:row>
      <xdr:rowOff>62788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4762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53915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56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74579</xdr:rowOff>
    </xdr:from>
    <xdr:to>
      <xdr:col>85</xdr:col>
      <xdr:colOff>126364</xdr:colOff>
      <xdr:row>59</xdr:row>
      <xdr:rowOff>97752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818529"/>
          <a:ext cx="1269" cy="1394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101579</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2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97752</xdr:rowOff>
    </xdr:from>
    <xdr:to>
      <xdr:col>86</xdr:col>
      <xdr:colOff>25400</xdr:colOff>
      <xdr:row>59</xdr:row>
      <xdr:rowOff>97752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21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21256</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59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74579</xdr:rowOff>
    </xdr:from>
    <xdr:to>
      <xdr:col>86</xdr:col>
      <xdr:colOff>25400</xdr:colOff>
      <xdr:row>51</xdr:row>
      <xdr:rowOff>74579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81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36769</xdr:rowOff>
    </xdr:from>
    <xdr:to>
      <xdr:col>85</xdr:col>
      <xdr:colOff>127000</xdr:colOff>
      <xdr:row>56</xdr:row>
      <xdr:rowOff>151511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5481300" y="9295069"/>
          <a:ext cx="838200" cy="45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110349</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711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131922</xdr:rowOff>
    </xdr:from>
    <xdr:to>
      <xdr:col>85</xdr:col>
      <xdr:colOff>177800</xdr:colOff>
      <xdr:row>57</xdr:row>
      <xdr:rowOff>62072</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7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36769</xdr:rowOff>
    </xdr:from>
    <xdr:to>
      <xdr:col>81</xdr:col>
      <xdr:colOff>50800</xdr:colOff>
      <xdr:row>55</xdr:row>
      <xdr:rowOff>27267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295069"/>
          <a:ext cx="889000" cy="16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171364</xdr:rowOff>
    </xdr:from>
    <xdr:to>
      <xdr:col>81</xdr:col>
      <xdr:colOff>101600</xdr:colOff>
      <xdr:row>57</xdr:row>
      <xdr:rowOff>101514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7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92641</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86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27267</xdr:rowOff>
    </xdr:from>
    <xdr:to>
      <xdr:col>76</xdr:col>
      <xdr:colOff>114300</xdr:colOff>
      <xdr:row>57</xdr:row>
      <xdr:rowOff>61214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457017"/>
          <a:ext cx="889000" cy="37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150523</xdr:rowOff>
    </xdr:from>
    <xdr:to>
      <xdr:col>76</xdr:col>
      <xdr:colOff>165100</xdr:colOff>
      <xdr:row>57</xdr:row>
      <xdr:rowOff>80673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5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71800</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84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61214</xdr:rowOff>
    </xdr:from>
    <xdr:to>
      <xdr:col>71</xdr:col>
      <xdr:colOff>177800</xdr:colOff>
      <xdr:row>57</xdr:row>
      <xdr:rowOff>155215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833864"/>
          <a:ext cx="889000" cy="9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6993</xdr:rowOff>
    </xdr:from>
    <xdr:to>
      <xdr:col>72</xdr:col>
      <xdr:colOff>38100</xdr:colOff>
      <xdr:row>57</xdr:row>
      <xdr:rowOff>108593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7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125120</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55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9637</xdr:rowOff>
    </xdr:from>
    <xdr:to>
      <xdr:col>67</xdr:col>
      <xdr:colOff>101600</xdr:colOff>
      <xdr:row>57</xdr:row>
      <xdr:rowOff>111237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78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127764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55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100711</xdr:rowOff>
    </xdr:from>
    <xdr:to>
      <xdr:col>85</xdr:col>
      <xdr:colOff>177800</xdr:colOff>
      <xdr:row>57</xdr:row>
      <xdr:rowOff>30861</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70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123588</xdr:rowOff>
    </xdr:from>
    <xdr:ext cx="599010"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553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157419</xdr:rowOff>
    </xdr:from>
    <xdr:to>
      <xdr:col>81</xdr:col>
      <xdr:colOff>101600</xdr:colOff>
      <xdr:row>54</xdr:row>
      <xdr:rowOff>87569</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24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104096</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181795" y="901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147917</xdr:rowOff>
    </xdr:from>
    <xdr:to>
      <xdr:col>76</xdr:col>
      <xdr:colOff>165100</xdr:colOff>
      <xdr:row>55</xdr:row>
      <xdr:rowOff>78067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40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94594</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292795" y="9181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10414</xdr:rowOff>
    </xdr:from>
    <xdr:to>
      <xdr:col>72</xdr:col>
      <xdr:colOff>38100</xdr:colOff>
      <xdr:row>57</xdr:row>
      <xdr:rowOff>112014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78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103141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87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104415</xdr:rowOff>
    </xdr:from>
    <xdr:to>
      <xdr:col>67</xdr:col>
      <xdr:colOff>101600</xdr:colOff>
      <xdr:row>58</xdr:row>
      <xdr:rowOff>34565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87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25692</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969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48567</xdr:rowOff>
    </xdr:from>
    <xdr:to>
      <xdr:col>85</xdr:col>
      <xdr:colOff>126364</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221517"/>
          <a:ext cx="1269" cy="142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166694</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9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48567</xdr:rowOff>
    </xdr:from>
    <xdr:to>
      <xdr:col>86</xdr:col>
      <xdr:colOff>25400</xdr:colOff>
      <xdr:row>71</xdr:row>
      <xdr:rowOff>48567</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22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71214</xdr:rowOff>
    </xdr:from>
    <xdr:to>
      <xdr:col>85</xdr:col>
      <xdr:colOff>127000</xdr:colOff>
      <xdr:row>79</xdr:row>
      <xdr:rowOff>74950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5481300" y="13444314"/>
          <a:ext cx="838200" cy="17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144098</xdr:rowOff>
    </xdr:from>
    <xdr:ext cx="534377"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517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165671</xdr:rowOff>
    </xdr:from>
    <xdr:to>
      <xdr:col>85</xdr:col>
      <xdr:colOff>177800</xdr:colOff>
      <xdr:row>79</xdr:row>
      <xdr:rowOff>95821</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53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74950</xdr:rowOff>
    </xdr:from>
    <xdr:to>
      <xdr:col>81</xdr:col>
      <xdr:colOff>50800</xdr:colOff>
      <xdr:row>79</xdr:row>
      <xdr:rowOff>78507</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4592300" y="13619500"/>
          <a:ext cx="889000" cy="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167577</xdr:rowOff>
    </xdr:from>
    <xdr:to>
      <xdr:col>81</xdr:col>
      <xdr:colOff>101600</xdr:colOff>
      <xdr:row>79</xdr:row>
      <xdr:rowOff>97727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54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114254</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31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78507</xdr:rowOff>
    </xdr:from>
    <xdr:to>
      <xdr:col>76</xdr:col>
      <xdr:colOff>114300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3703300" y="13623057"/>
          <a:ext cx="889000" cy="2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168032</xdr:rowOff>
    </xdr:from>
    <xdr:to>
      <xdr:col>76</xdr:col>
      <xdr:colOff>165100</xdr:colOff>
      <xdr:row>79</xdr:row>
      <xdr:rowOff>98182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54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114709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31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6817</xdr:rowOff>
    </xdr:from>
    <xdr:to>
      <xdr:col>72</xdr:col>
      <xdr:colOff>38100</xdr:colOff>
      <xdr:row>79</xdr:row>
      <xdr:rowOff>108417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55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124944</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332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12658</xdr:rowOff>
    </xdr:from>
    <xdr:to>
      <xdr:col>67</xdr:col>
      <xdr:colOff>101600</xdr:colOff>
      <xdr:row>79</xdr:row>
      <xdr:rowOff>114258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55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130785</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47111" y="1333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20414</xdr:rowOff>
    </xdr:from>
    <xdr:to>
      <xdr:col>85</xdr:col>
      <xdr:colOff>177800</xdr:colOff>
      <xdr:row>78</xdr:row>
      <xdr:rowOff>122014</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39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43291</xdr:rowOff>
    </xdr:from>
    <xdr:ext cx="534377"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24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24150</xdr:rowOff>
    </xdr:from>
    <xdr:to>
      <xdr:col>81</xdr:col>
      <xdr:colOff>101600</xdr:colOff>
      <xdr:row>79</xdr:row>
      <xdr:rowOff>125750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6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116877</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366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27707</xdr:rowOff>
    </xdr:from>
    <xdr:to>
      <xdr:col>76</xdr:col>
      <xdr:colOff>165100</xdr:colOff>
      <xdr:row>79</xdr:row>
      <xdr:rowOff>129307</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7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120434</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66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9773</xdr:rowOff>
    </xdr:from>
    <xdr:to>
      <xdr:col>85</xdr:col>
      <xdr:colOff>126364</xdr:colOff>
      <xdr:row>98</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783173"/>
          <a:ext cx="1269" cy="1158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143527</xdr:rowOff>
    </xdr:from>
    <xdr:ext cx="249299"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127900</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55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9773</xdr:rowOff>
    </xdr:from>
    <xdr:to>
      <xdr:col>86</xdr:col>
      <xdr:colOff>25400</xdr:colOff>
      <xdr:row>92</xdr:row>
      <xdr:rowOff>9773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78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5837</xdr:rowOff>
    </xdr:from>
    <xdr:to>
      <xdr:col>85</xdr:col>
      <xdr:colOff>127000</xdr:colOff>
      <xdr:row>97</xdr:row>
      <xdr:rowOff>14094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5481300" y="16636487"/>
          <a:ext cx="838200" cy="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116468</xdr:rowOff>
    </xdr:from>
    <xdr:ext cx="599010"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232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93591</xdr:rowOff>
    </xdr:from>
    <xdr:to>
      <xdr:col>85</xdr:col>
      <xdr:colOff>177800</xdr:colOff>
      <xdr:row>96</xdr:row>
      <xdr:rowOff>23741</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5837</xdr:rowOff>
    </xdr:from>
    <xdr:to>
      <xdr:col>81</xdr:col>
      <xdr:colOff>50800</xdr:colOff>
      <xdr:row>97</xdr:row>
      <xdr:rowOff>40447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636487"/>
          <a:ext cx="889000" cy="3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86623</xdr:rowOff>
    </xdr:from>
    <xdr:to>
      <xdr:col>81</xdr:col>
      <xdr:colOff>101600</xdr:colOff>
      <xdr:row>96</xdr:row>
      <xdr:rowOff>16773</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33300</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181795" y="1614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35057</xdr:rowOff>
    </xdr:from>
    <xdr:to>
      <xdr:col>76</xdr:col>
      <xdr:colOff>114300</xdr:colOff>
      <xdr:row>97</xdr:row>
      <xdr:rowOff>40447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3703300" y="16665707"/>
          <a:ext cx="889000" cy="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105130</xdr:rowOff>
    </xdr:from>
    <xdr:to>
      <xdr:col>76</xdr:col>
      <xdr:colOff>165100</xdr:colOff>
      <xdr:row>96</xdr:row>
      <xdr:rowOff>35280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51807</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292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35057</xdr:rowOff>
    </xdr:from>
    <xdr:to>
      <xdr:col>71</xdr:col>
      <xdr:colOff>177800</xdr:colOff>
      <xdr:row>97</xdr:row>
      <xdr:rowOff>39239</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2814300" y="16665707"/>
          <a:ext cx="889000" cy="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125244</xdr:rowOff>
    </xdr:from>
    <xdr:to>
      <xdr:col>72</xdr:col>
      <xdr:colOff>38100</xdr:colOff>
      <xdr:row>96</xdr:row>
      <xdr:rowOff>55394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71921</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03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122307</xdr:rowOff>
    </xdr:from>
    <xdr:to>
      <xdr:col>67</xdr:col>
      <xdr:colOff>101600</xdr:colOff>
      <xdr:row>96</xdr:row>
      <xdr:rowOff>52457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68984</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14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134744</xdr:rowOff>
    </xdr:from>
    <xdr:to>
      <xdr:col>85</xdr:col>
      <xdr:colOff>177800</xdr:colOff>
      <xdr:row>97</xdr:row>
      <xdr:rowOff>64894</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59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113171</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57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126487</xdr:rowOff>
    </xdr:from>
    <xdr:to>
      <xdr:col>81</xdr:col>
      <xdr:colOff>101600</xdr:colOff>
      <xdr:row>97</xdr:row>
      <xdr:rowOff>56637</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58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47764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67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161097</xdr:rowOff>
    </xdr:from>
    <xdr:to>
      <xdr:col>76</xdr:col>
      <xdr:colOff>165100</xdr:colOff>
      <xdr:row>97</xdr:row>
      <xdr:rowOff>91247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62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82374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71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155707</xdr:rowOff>
    </xdr:from>
    <xdr:to>
      <xdr:col>72</xdr:col>
      <xdr:colOff>38100</xdr:colOff>
      <xdr:row>97</xdr:row>
      <xdr:rowOff>85857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61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76984</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70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159889</xdr:rowOff>
    </xdr:from>
    <xdr:to>
      <xdr:col>67</xdr:col>
      <xdr:colOff>101600</xdr:colOff>
      <xdr:row>97</xdr:row>
      <xdr:rowOff>90039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6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81166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71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22885</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166385"/>
          <a:ext cx="1269" cy="148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2623</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689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141012</xdr:rowOff>
    </xdr:from>
    <xdr:ext cx="534377"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4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22885</xdr:rowOff>
    </xdr:from>
    <xdr:to>
      <xdr:col>116</xdr:col>
      <xdr:colOff>152400</xdr:colOff>
      <xdr:row>30</xdr:row>
      <xdr:rowOff>22885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16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91523</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351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68646</xdr:rowOff>
    </xdr:from>
    <xdr:to>
      <xdr:col>116</xdr:col>
      <xdr:colOff>114300</xdr:colOff>
      <xdr:row>38</xdr:row>
      <xdr:rowOff>170246</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83093</xdr:rowOff>
    </xdr:from>
    <xdr:to>
      <xdr:col>112</xdr:col>
      <xdr:colOff>38100</xdr:colOff>
      <xdr:row>39</xdr:row>
      <xdr:rowOff>13243</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29770</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86294</xdr:rowOff>
    </xdr:from>
    <xdr:to>
      <xdr:col>107</xdr:col>
      <xdr:colOff>101600</xdr:colOff>
      <xdr:row>39</xdr:row>
      <xdr:rowOff>16444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0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32971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37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87346</xdr:rowOff>
    </xdr:from>
    <xdr:to>
      <xdr:col>102</xdr:col>
      <xdr:colOff>165100</xdr:colOff>
      <xdr:row>39</xdr:row>
      <xdr:rowOff>17496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0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34022</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88333" y="6377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87117</xdr:rowOff>
    </xdr:from>
    <xdr:to>
      <xdr:col>98</xdr:col>
      <xdr:colOff>38100</xdr:colOff>
      <xdr:row>39</xdr:row>
      <xdr:rowOff>17267</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0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33794</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99333" y="63774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47073</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62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令和元年度における目的別歳出額を類似団体平均値と比較すると、災害復旧費、土木費、教育費において上回っている、災害復旧費については、令和元年度台風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号による被害に対応するため大幅に増加した。教育費について平成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継続で行っていた西部小学校の体育館・プールが完成したことにより大幅に減少となったが西部小学校の校庭整備を及び各学校の空調整備行ったことから類似団体平均値を上回っている。土木費についても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年度からの大前橋架け替え工事及び村道法面補修等によるものが影響している。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総務費において前年度より</a:t>
          </a:r>
          <a:r>
            <a:rPr kumimoji="1" lang="en-US" altLang="ja-JP" sz="1300">
              <a:latin typeface="ＭＳ Ｐゴシック" panose="020B0600070205080204" pitchFamily="50" charset="-128"/>
              <a:ea typeface="ＭＳ Ｐゴシック" panose="020B0600070205080204" pitchFamily="50" charset="-128"/>
            </a:rPr>
            <a:t>25,569</a:t>
          </a:r>
          <a:r>
            <a:rPr kumimoji="1" lang="ja-JP" altLang="en-US" sz="1300">
              <a:latin typeface="ＭＳ Ｐゴシック" panose="020B0600070205080204" pitchFamily="50" charset="-128"/>
              <a:ea typeface="ＭＳ Ｐゴシック" panose="020B0600070205080204" pitchFamily="50" charset="-128"/>
            </a:rPr>
            <a:t>円増加しているが、主に基金への積立額の増加及び地方創生推進交付金事業によるものである。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群馬県嬬恋村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前年度決算余剰金の積立を行ったが、取崩が無かったため標準財政規模に対する財政調整基金割合が増加した。安定的な財源の確保と歳出抑制を行い、財政調整基金については一定額を確保出来るよう努めていく。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実質収支額は前年度から微増となっており、継続的に黒字を確保している。計画的な財政運営に努めていく。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群馬県嬬恋村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すべての会計において赤字額はなく、資金不足は生じていない、また、連結赤字比率も算出されていない。</a:t>
          </a:r>
        </a:p>
        <a:p>
          <a:r>
            <a:rPr kumimoji="1" lang="ja-JP" altLang="en-US" sz="1400">
              <a:latin typeface="ＭＳ ゴシック" pitchFamily="49" charset="-128"/>
              <a:ea typeface="ＭＳ ゴシック" pitchFamily="49" charset="-128"/>
            </a:rPr>
            <a:t>元年度の合計黒字額は総額で約</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百万円となり平成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年度より</a:t>
          </a:r>
          <a:r>
            <a:rPr kumimoji="1" lang="en-US" altLang="ja-JP" sz="1400">
              <a:latin typeface="ＭＳ ゴシック" pitchFamily="49" charset="-128"/>
              <a:ea typeface="ＭＳ ゴシック" pitchFamily="49" charset="-128"/>
            </a:rPr>
            <a:t>62</a:t>
          </a:r>
          <a:r>
            <a:rPr kumimoji="1" lang="ja-JP" altLang="en-US" sz="1400">
              <a:latin typeface="ＭＳ ゴシック" pitchFamily="49" charset="-128"/>
              <a:ea typeface="ＭＳ ゴシック" pitchFamily="49" charset="-128"/>
            </a:rPr>
            <a:t>百万円程増加した。</a:t>
          </a:r>
        </a:p>
        <a:p>
          <a:r>
            <a:rPr kumimoji="1" lang="ja-JP" altLang="en-US" sz="1400">
              <a:latin typeface="ＭＳ ゴシック" pitchFamily="49" charset="-128"/>
              <a:ea typeface="ＭＳ ゴシック" pitchFamily="49" charset="-128"/>
            </a:rPr>
            <a:t>会計合計の主な内訳は上水道事業会計で</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千万円、一般会計で</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百万円、介護保険特別会計</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36</a:t>
          </a:r>
          <a:r>
            <a:rPr kumimoji="1" lang="ja-JP" altLang="en-US" sz="1400">
              <a:latin typeface="ＭＳ ゴシック" pitchFamily="49" charset="-128"/>
              <a:ea typeface="ＭＳ ゴシック" pitchFamily="49" charset="-128"/>
            </a:rPr>
            <a:t>百万円である。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経営の安定化と施設の老朽化に伴う更新に備え、会計規模に応じて一定の留保資金の確保に努めている。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また、今後の社会保障費の増加、インフラ整備における公共投資の必要性を勘案しながら、様々な事業展開と事業の効率化、省力化に努め健全財政を維持できるよう努める。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 zeroHeight="1" x14ac:dyDescent="0.2"/>
  <cols>
    <col min="1" max="11" width="2.08984375" style="186" customWidth="1"/>
    <col min="12" max="12" width="2.26953125" style="186" customWidth="1"/>
    <col min="13" max="17" width="2.36328125" style="186" customWidth="1"/>
    <col min="18" max="119" width="2.08984375" style="186" customWidth="1"/>
    <col min="120" max="16384" width="0" style="186" hidden="1"/>
  </cols>
  <sheetData>
    <row r="1" spans="1:119" ht="33" customHeight="1" x14ac:dyDescent="0.2">
      <c r="A1" s="184"/>
      <c r="B1" s="646" t="s">
        <v>79</v>
      </c>
      <c r="C1" s="646"/>
      <c r="D1" s="646"/>
      <c r="E1" s="646"/>
      <c r="F1" s="646"/>
      <c r="G1" s="646"/>
      <c r="H1" s="646"/>
      <c r="I1" s="646"/>
      <c r="J1" s="646"/>
      <c r="K1" s="646"/>
      <c r="L1" s="646"/>
      <c r="M1" s="646"/>
      <c r="N1" s="646"/>
      <c r="O1" s="646"/>
      <c r="P1" s="646"/>
      <c r="Q1" s="646"/>
      <c r="R1" s="646"/>
      <c r="S1" s="646"/>
      <c r="T1" s="646"/>
      <c r="U1" s="646"/>
      <c r="V1" s="646"/>
      <c r="W1" s="646"/>
      <c r="X1" s="646"/>
      <c r="Y1" s="646"/>
      <c r="Z1" s="646"/>
      <c r="AA1" s="646"/>
      <c r="AB1" s="646"/>
      <c r="AC1" s="646"/>
      <c r="AD1" s="646"/>
      <c r="AE1" s="646"/>
      <c r="AF1" s="646"/>
      <c r="AG1" s="646"/>
      <c r="AH1" s="646"/>
      <c r="AI1" s="646"/>
      <c r="AJ1" s="646"/>
      <c r="AK1" s="646"/>
      <c r="AL1" s="646"/>
      <c r="AM1" s="646"/>
      <c r="AN1" s="646"/>
      <c r="AO1" s="646"/>
      <c r="AP1" s="646"/>
      <c r="AQ1" s="646"/>
      <c r="AR1" s="646"/>
      <c r="AS1" s="646"/>
      <c r="AT1" s="646"/>
      <c r="AU1" s="646"/>
      <c r="AV1" s="646"/>
      <c r="AW1" s="646"/>
      <c r="AX1" s="646"/>
      <c r="AY1" s="646"/>
      <c r="AZ1" s="646"/>
      <c r="BA1" s="646"/>
      <c r="BB1" s="646"/>
      <c r="BC1" s="646"/>
      <c r="BD1" s="646"/>
      <c r="BE1" s="646"/>
      <c r="BF1" s="646"/>
      <c r="BG1" s="646"/>
      <c r="BH1" s="646"/>
      <c r="BI1" s="646"/>
      <c r="BJ1" s="646"/>
      <c r="BK1" s="646"/>
      <c r="BL1" s="646"/>
      <c r="BM1" s="646"/>
      <c r="BN1" s="646"/>
      <c r="BO1" s="646"/>
      <c r="BP1" s="646"/>
      <c r="BQ1" s="646"/>
      <c r="BR1" s="646"/>
      <c r="BS1" s="646"/>
      <c r="BT1" s="646"/>
      <c r="BU1" s="646"/>
      <c r="BV1" s="646"/>
      <c r="BW1" s="646"/>
      <c r="BX1" s="646"/>
      <c r="BY1" s="646"/>
      <c r="BZ1" s="646"/>
      <c r="CA1" s="646"/>
      <c r="CB1" s="646"/>
      <c r="CC1" s="646"/>
      <c r="CD1" s="646"/>
      <c r="CE1" s="646"/>
      <c r="CF1" s="646"/>
      <c r="CG1" s="646"/>
      <c r="CH1" s="646"/>
      <c r="CI1" s="646"/>
      <c r="CJ1" s="646"/>
      <c r="CK1" s="646"/>
      <c r="CL1" s="646"/>
      <c r="CM1" s="646"/>
      <c r="CN1" s="646"/>
      <c r="CO1" s="646"/>
      <c r="CP1" s="646"/>
      <c r="CQ1" s="646"/>
      <c r="CR1" s="646"/>
      <c r="CS1" s="646"/>
      <c r="CT1" s="646"/>
      <c r="CU1" s="646"/>
      <c r="CV1" s="646"/>
      <c r="CW1" s="646"/>
      <c r="CX1" s="646"/>
      <c r="CY1" s="646"/>
      <c r="CZ1" s="646"/>
      <c r="DA1" s="646"/>
      <c r="DB1" s="646"/>
      <c r="DC1" s="646"/>
      <c r="DD1" s="646"/>
      <c r="DE1" s="646"/>
      <c r="DF1" s="646"/>
      <c r="DG1" s="646"/>
      <c r="DH1" s="646"/>
      <c r="DI1" s="646"/>
      <c r="DJ1" s="185"/>
      <c r="DK1" s="185"/>
      <c r="DL1" s="185"/>
      <c r="DM1" s="185"/>
      <c r="DN1" s="185"/>
      <c r="DO1" s="185"/>
    </row>
    <row r="2" spans="1:119" ht="24" thickBot="1" x14ac:dyDescent="0.25">
      <c r="A2" s="184"/>
      <c r="B2" s="187" t="s">
        <v>80</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x14ac:dyDescent="0.25">
      <c r="A3" s="185"/>
      <c r="B3" s="647" t="s">
        <v>81</v>
      </c>
      <c r="C3" s="648"/>
      <c r="D3" s="648"/>
      <c r="E3" s="649"/>
      <c r="F3" s="649"/>
      <c r="G3" s="649"/>
      <c r="H3" s="649"/>
      <c r="I3" s="649"/>
      <c r="J3" s="649"/>
      <c r="K3" s="649"/>
      <c r="L3" s="649" t="s">
        <v>82</v>
      </c>
      <c r="M3" s="649"/>
      <c r="N3" s="649"/>
      <c r="O3" s="649"/>
      <c r="P3" s="649"/>
      <c r="Q3" s="649"/>
      <c r="R3" s="652"/>
      <c r="S3" s="652"/>
      <c r="T3" s="652"/>
      <c r="U3" s="652"/>
      <c r="V3" s="653"/>
      <c r="W3" s="543" t="s">
        <v>83</v>
      </c>
      <c r="X3" s="544"/>
      <c r="Y3" s="544"/>
      <c r="Z3" s="544"/>
      <c r="AA3" s="544"/>
      <c r="AB3" s="648"/>
      <c r="AC3" s="652" t="s">
        <v>84</v>
      </c>
      <c r="AD3" s="544"/>
      <c r="AE3" s="544"/>
      <c r="AF3" s="544"/>
      <c r="AG3" s="544"/>
      <c r="AH3" s="544"/>
      <c r="AI3" s="544"/>
      <c r="AJ3" s="544"/>
      <c r="AK3" s="544"/>
      <c r="AL3" s="614"/>
      <c r="AM3" s="543" t="s">
        <v>85</v>
      </c>
      <c r="AN3" s="544"/>
      <c r="AO3" s="544"/>
      <c r="AP3" s="544"/>
      <c r="AQ3" s="544"/>
      <c r="AR3" s="544"/>
      <c r="AS3" s="544"/>
      <c r="AT3" s="544"/>
      <c r="AU3" s="544"/>
      <c r="AV3" s="544"/>
      <c r="AW3" s="544"/>
      <c r="AX3" s="614"/>
      <c r="AY3" s="606" t="s">
        <v>1</v>
      </c>
      <c r="AZ3" s="607"/>
      <c r="BA3" s="607"/>
      <c r="BB3" s="607"/>
      <c r="BC3" s="607"/>
      <c r="BD3" s="607"/>
      <c r="BE3" s="607"/>
      <c r="BF3" s="607"/>
      <c r="BG3" s="607"/>
      <c r="BH3" s="607"/>
      <c r="BI3" s="607"/>
      <c r="BJ3" s="607"/>
      <c r="BK3" s="607"/>
      <c r="BL3" s="607"/>
      <c r="BM3" s="656"/>
      <c r="BN3" s="543" t="s">
        <v>86</v>
      </c>
      <c r="BO3" s="544"/>
      <c r="BP3" s="544"/>
      <c r="BQ3" s="544"/>
      <c r="BR3" s="544"/>
      <c r="BS3" s="544"/>
      <c r="BT3" s="544"/>
      <c r="BU3" s="614"/>
      <c r="BV3" s="543" t="s">
        <v>87</v>
      </c>
      <c r="BW3" s="544"/>
      <c r="BX3" s="544"/>
      <c r="BY3" s="544"/>
      <c r="BZ3" s="544"/>
      <c r="CA3" s="544"/>
      <c r="CB3" s="544"/>
      <c r="CC3" s="614"/>
      <c r="CD3" s="606" t="s">
        <v>1</v>
      </c>
      <c r="CE3" s="607"/>
      <c r="CF3" s="607"/>
      <c r="CG3" s="607"/>
      <c r="CH3" s="607"/>
      <c r="CI3" s="607"/>
      <c r="CJ3" s="607"/>
      <c r="CK3" s="607"/>
      <c r="CL3" s="607"/>
      <c r="CM3" s="607"/>
      <c r="CN3" s="607"/>
      <c r="CO3" s="607"/>
      <c r="CP3" s="607"/>
      <c r="CQ3" s="607"/>
      <c r="CR3" s="607"/>
      <c r="CS3" s="656"/>
      <c r="CT3" s="543" t="s">
        <v>88</v>
      </c>
      <c r="CU3" s="544"/>
      <c r="CV3" s="544"/>
      <c r="CW3" s="544"/>
      <c r="CX3" s="544"/>
      <c r="CY3" s="544"/>
      <c r="CZ3" s="544"/>
      <c r="DA3" s="614"/>
      <c r="DB3" s="543" t="s">
        <v>89</v>
      </c>
      <c r="DC3" s="544"/>
      <c r="DD3" s="544"/>
      <c r="DE3" s="544"/>
      <c r="DF3" s="544"/>
      <c r="DG3" s="544"/>
      <c r="DH3" s="544"/>
      <c r="DI3" s="614"/>
      <c r="DJ3" s="184"/>
      <c r="DK3" s="184"/>
      <c r="DL3" s="184"/>
      <c r="DM3" s="184"/>
      <c r="DN3" s="184"/>
      <c r="DO3" s="184"/>
    </row>
    <row r="4" spans="1:119" ht="18.75" customHeight="1" x14ac:dyDescent="0.2">
      <c r="A4" s="185"/>
      <c r="B4" s="622"/>
      <c r="C4" s="623"/>
      <c r="D4" s="623"/>
      <c r="E4" s="624"/>
      <c r="F4" s="624"/>
      <c r="G4" s="624"/>
      <c r="H4" s="624"/>
      <c r="I4" s="624"/>
      <c r="J4" s="624"/>
      <c r="K4" s="624"/>
      <c r="L4" s="624"/>
      <c r="M4" s="624"/>
      <c r="N4" s="624"/>
      <c r="O4" s="624"/>
      <c r="P4" s="624"/>
      <c r="Q4" s="624"/>
      <c r="R4" s="628"/>
      <c r="S4" s="628"/>
      <c r="T4" s="628"/>
      <c r="U4" s="628"/>
      <c r="V4" s="629"/>
      <c r="W4" s="615"/>
      <c r="X4" s="426"/>
      <c r="Y4" s="426"/>
      <c r="Z4" s="426"/>
      <c r="AA4" s="426"/>
      <c r="AB4" s="623"/>
      <c r="AC4" s="628"/>
      <c r="AD4" s="426"/>
      <c r="AE4" s="426"/>
      <c r="AF4" s="426"/>
      <c r="AG4" s="426"/>
      <c r="AH4" s="426"/>
      <c r="AI4" s="426"/>
      <c r="AJ4" s="426"/>
      <c r="AK4" s="426"/>
      <c r="AL4" s="616"/>
      <c r="AM4" s="570"/>
      <c r="AN4" s="480"/>
      <c r="AO4" s="480"/>
      <c r="AP4" s="480"/>
      <c r="AQ4" s="480"/>
      <c r="AR4" s="480"/>
      <c r="AS4" s="480"/>
      <c r="AT4" s="480"/>
      <c r="AU4" s="480"/>
      <c r="AV4" s="480"/>
      <c r="AW4" s="480"/>
      <c r="AX4" s="655"/>
      <c r="AY4" s="456" t="s">
        <v>90</v>
      </c>
      <c r="AZ4" s="457"/>
      <c r="BA4" s="457"/>
      <c r="BB4" s="457"/>
      <c r="BC4" s="457"/>
      <c r="BD4" s="457"/>
      <c r="BE4" s="457"/>
      <c r="BF4" s="457"/>
      <c r="BG4" s="457"/>
      <c r="BH4" s="457"/>
      <c r="BI4" s="457"/>
      <c r="BJ4" s="457"/>
      <c r="BK4" s="457"/>
      <c r="BL4" s="457"/>
      <c r="BM4" s="458"/>
      <c r="BN4" s="459">
        <v>8299615</v>
      </c>
      <c r="BO4" s="460"/>
      <c r="BP4" s="460"/>
      <c r="BQ4" s="460"/>
      <c r="BR4" s="460"/>
      <c r="BS4" s="460"/>
      <c r="BT4" s="460"/>
      <c r="BU4" s="461"/>
      <c r="BV4" s="459">
        <v>8195807</v>
      </c>
      <c r="BW4" s="460"/>
      <c r="BX4" s="460"/>
      <c r="BY4" s="460"/>
      <c r="BZ4" s="460"/>
      <c r="CA4" s="460"/>
      <c r="CB4" s="460"/>
      <c r="CC4" s="461"/>
      <c r="CD4" s="640" t="s">
        <v>91</v>
      </c>
      <c r="CE4" s="641"/>
      <c r="CF4" s="641"/>
      <c r="CG4" s="641"/>
      <c r="CH4" s="641"/>
      <c r="CI4" s="641"/>
      <c r="CJ4" s="641"/>
      <c r="CK4" s="641"/>
      <c r="CL4" s="641"/>
      <c r="CM4" s="641"/>
      <c r="CN4" s="641"/>
      <c r="CO4" s="641"/>
      <c r="CP4" s="641"/>
      <c r="CQ4" s="641"/>
      <c r="CR4" s="641"/>
      <c r="CS4" s="642"/>
      <c r="CT4" s="643">
        <v>9.9</v>
      </c>
      <c r="CU4" s="644"/>
      <c r="CV4" s="644"/>
      <c r="CW4" s="644"/>
      <c r="CX4" s="644"/>
      <c r="CY4" s="644"/>
      <c r="CZ4" s="644"/>
      <c r="DA4" s="645"/>
      <c r="DB4" s="643">
        <v>8.5</v>
      </c>
      <c r="DC4" s="644"/>
      <c r="DD4" s="644"/>
      <c r="DE4" s="644"/>
      <c r="DF4" s="644"/>
      <c r="DG4" s="644"/>
      <c r="DH4" s="644"/>
      <c r="DI4" s="645"/>
      <c r="DJ4" s="184"/>
      <c r="DK4" s="184"/>
      <c r="DL4" s="184"/>
      <c r="DM4" s="184"/>
      <c r="DN4" s="184"/>
      <c r="DO4" s="184"/>
    </row>
    <row r="5" spans="1:119" ht="18.75" customHeight="1" x14ac:dyDescent="0.2">
      <c r="A5" s="185"/>
      <c r="B5" s="650"/>
      <c r="C5" s="481"/>
      <c r="D5" s="481"/>
      <c r="E5" s="651"/>
      <c r="F5" s="651"/>
      <c r="G5" s="651"/>
      <c r="H5" s="651"/>
      <c r="I5" s="651"/>
      <c r="J5" s="651"/>
      <c r="K5" s="651"/>
      <c r="L5" s="651"/>
      <c r="M5" s="651"/>
      <c r="N5" s="651"/>
      <c r="O5" s="651"/>
      <c r="P5" s="651"/>
      <c r="Q5" s="651"/>
      <c r="R5" s="479"/>
      <c r="S5" s="479"/>
      <c r="T5" s="479"/>
      <c r="U5" s="479"/>
      <c r="V5" s="654"/>
      <c r="W5" s="570"/>
      <c r="X5" s="480"/>
      <c r="Y5" s="480"/>
      <c r="Z5" s="480"/>
      <c r="AA5" s="480"/>
      <c r="AB5" s="481"/>
      <c r="AC5" s="479"/>
      <c r="AD5" s="480"/>
      <c r="AE5" s="480"/>
      <c r="AF5" s="480"/>
      <c r="AG5" s="480"/>
      <c r="AH5" s="480"/>
      <c r="AI5" s="480"/>
      <c r="AJ5" s="480"/>
      <c r="AK5" s="480"/>
      <c r="AL5" s="655"/>
      <c r="AM5" s="533" t="s">
        <v>92</v>
      </c>
      <c r="AN5" s="438"/>
      <c r="AO5" s="438"/>
      <c r="AP5" s="438"/>
      <c r="AQ5" s="438"/>
      <c r="AR5" s="438"/>
      <c r="AS5" s="438"/>
      <c r="AT5" s="439"/>
      <c r="AU5" s="521" t="s">
        <v>93</v>
      </c>
      <c r="AV5" s="522"/>
      <c r="AW5" s="522"/>
      <c r="AX5" s="522"/>
      <c r="AY5" s="444" t="s">
        <v>94</v>
      </c>
      <c r="AZ5" s="445"/>
      <c r="BA5" s="445"/>
      <c r="BB5" s="445"/>
      <c r="BC5" s="445"/>
      <c r="BD5" s="445"/>
      <c r="BE5" s="445"/>
      <c r="BF5" s="445"/>
      <c r="BG5" s="445"/>
      <c r="BH5" s="445"/>
      <c r="BI5" s="445"/>
      <c r="BJ5" s="445"/>
      <c r="BK5" s="445"/>
      <c r="BL5" s="445"/>
      <c r="BM5" s="446"/>
      <c r="BN5" s="464">
        <v>7367225</v>
      </c>
      <c r="BO5" s="465"/>
      <c r="BP5" s="465"/>
      <c r="BQ5" s="465"/>
      <c r="BR5" s="465"/>
      <c r="BS5" s="465"/>
      <c r="BT5" s="465"/>
      <c r="BU5" s="466"/>
      <c r="BV5" s="464">
        <v>7590344</v>
      </c>
      <c r="BW5" s="465"/>
      <c r="BX5" s="465"/>
      <c r="BY5" s="465"/>
      <c r="BZ5" s="465"/>
      <c r="CA5" s="465"/>
      <c r="CB5" s="465"/>
      <c r="CC5" s="466"/>
      <c r="CD5" s="473" t="s">
        <v>95</v>
      </c>
      <c r="CE5" s="474"/>
      <c r="CF5" s="474"/>
      <c r="CG5" s="474"/>
      <c r="CH5" s="474"/>
      <c r="CI5" s="474"/>
      <c r="CJ5" s="474"/>
      <c r="CK5" s="474"/>
      <c r="CL5" s="474"/>
      <c r="CM5" s="474"/>
      <c r="CN5" s="474"/>
      <c r="CO5" s="474"/>
      <c r="CP5" s="474"/>
      <c r="CQ5" s="474"/>
      <c r="CR5" s="474"/>
      <c r="CS5" s="475"/>
      <c r="CT5" s="434">
        <v>88</v>
      </c>
      <c r="CU5" s="435"/>
      <c r="CV5" s="435"/>
      <c r="CW5" s="435"/>
      <c r="CX5" s="435"/>
      <c r="CY5" s="435"/>
      <c r="CZ5" s="435"/>
      <c r="DA5" s="436"/>
      <c r="DB5" s="434">
        <v>87.3</v>
      </c>
      <c r="DC5" s="435"/>
      <c r="DD5" s="435"/>
      <c r="DE5" s="435"/>
      <c r="DF5" s="435"/>
      <c r="DG5" s="435"/>
      <c r="DH5" s="435"/>
      <c r="DI5" s="436"/>
      <c r="DJ5" s="184"/>
      <c r="DK5" s="184"/>
      <c r="DL5" s="184"/>
      <c r="DM5" s="184"/>
      <c r="DN5" s="184"/>
      <c r="DO5" s="184"/>
    </row>
    <row r="6" spans="1:119" ht="18.75" customHeight="1" x14ac:dyDescent="0.2">
      <c r="A6" s="185"/>
      <c r="B6" s="620" t="s">
        <v>96</v>
      </c>
      <c r="C6" s="478"/>
      <c r="D6" s="478"/>
      <c r="E6" s="621"/>
      <c r="F6" s="621"/>
      <c r="G6" s="621"/>
      <c r="H6" s="621"/>
      <c r="I6" s="621"/>
      <c r="J6" s="621"/>
      <c r="K6" s="621"/>
      <c r="L6" s="621" t="s">
        <v>97</v>
      </c>
      <c r="M6" s="621"/>
      <c r="N6" s="621"/>
      <c r="O6" s="621"/>
      <c r="P6" s="621"/>
      <c r="Q6" s="621"/>
      <c r="R6" s="502"/>
      <c r="S6" s="502"/>
      <c r="T6" s="502"/>
      <c r="U6" s="502"/>
      <c r="V6" s="627"/>
      <c r="W6" s="555" t="s">
        <v>98</v>
      </c>
      <c r="X6" s="477"/>
      <c r="Y6" s="477"/>
      <c r="Z6" s="477"/>
      <c r="AA6" s="477"/>
      <c r="AB6" s="478"/>
      <c r="AC6" s="632" t="s">
        <v>99</v>
      </c>
      <c r="AD6" s="633"/>
      <c r="AE6" s="633"/>
      <c r="AF6" s="633"/>
      <c r="AG6" s="633"/>
      <c r="AH6" s="633"/>
      <c r="AI6" s="633"/>
      <c r="AJ6" s="633"/>
      <c r="AK6" s="633"/>
      <c r="AL6" s="634"/>
      <c r="AM6" s="533" t="s">
        <v>100</v>
      </c>
      <c r="AN6" s="438"/>
      <c r="AO6" s="438"/>
      <c r="AP6" s="438"/>
      <c r="AQ6" s="438"/>
      <c r="AR6" s="438"/>
      <c r="AS6" s="438"/>
      <c r="AT6" s="439"/>
      <c r="AU6" s="521" t="s">
        <v>93</v>
      </c>
      <c r="AV6" s="522"/>
      <c r="AW6" s="522"/>
      <c r="AX6" s="522"/>
      <c r="AY6" s="444" t="s">
        <v>101</v>
      </c>
      <c r="AZ6" s="445"/>
      <c r="BA6" s="445"/>
      <c r="BB6" s="445"/>
      <c r="BC6" s="445"/>
      <c r="BD6" s="445"/>
      <c r="BE6" s="445"/>
      <c r="BF6" s="445"/>
      <c r="BG6" s="445"/>
      <c r="BH6" s="445"/>
      <c r="BI6" s="445"/>
      <c r="BJ6" s="445"/>
      <c r="BK6" s="445"/>
      <c r="BL6" s="445"/>
      <c r="BM6" s="446"/>
      <c r="BN6" s="464">
        <v>932390</v>
      </c>
      <c r="BO6" s="465"/>
      <c r="BP6" s="465"/>
      <c r="BQ6" s="465"/>
      <c r="BR6" s="465"/>
      <c r="BS6" s="465"/>
      <c r="BT6" s="465"/>
      <c r="BU6" s="466"/>
      <c r="BV6" s="464">
        <v>605463</v>
      </c>
      <c r="BW6" s="465"/>
      <c r="BX6" s="465"/>
      <c r="BY6" s="465"/>
      <c r="BZ6" s="465"/>
      <c r="CA6" s="465"/>
      <c r="CB6" s="465"/>
      <c r="CC6" s="466"/>
      <c r="CD6" s="473" t="s">
        <v>102</v>
      </c>
      <c r="CE6" s="474"/>
      <c r="CF6" s="474"/>
      <c r="CG6" s="474"/>
      <c r="CH6" s="474"/>
      <c r="CI6" s="474"/>
      <c r="CJ6" s="474"/>
      <c r="CK6" s="474"/>
      <c r="CL6" s="474"/>
      <c r="CM6" s="474"/>
      <c r="CN6" s="474"/>
      <c r="CO6" s="474"/>
      <c r="CP6" s="474"/>
      <c r="CQ6" s="474"/>
      <c r="CR6" s="474"/>
      <c r="CS6" s="475"/>
      <c r="CT6" s="617">
        <v>91.3</v>
      </c>
      <c r="CU6" s="618"/>
      <c r="CV6" s="618"/>
      <c r="CW6" s="618"/>
      <c r="CX6" s="618"/>
      <c r="CY6" s="618"/>
      <c r="CZ6" s="618"/>
      <c r="DA6" s="619"/>
      <c r="DB6" s="617">
        <v>91.5</v>
      </c>
      <c r="DC6" s="618"/>
      <c r="DD6" s="618"/>
      <c r="DE6" s="618"/>
      <c r="DF6" s="618"/>
      <c r="DG6" s="618"/>
      <c r="DH6" s="618"/>
      <c r="DI6" s="619"/>
      <c r="DJ6" s="184"/>
      <c r="DK6" s="184"/>
      <c r="DL6" s="184"/>
      <c r="DM6" s="184"/>
      <c r="DN6" s="184"/>
      <c r="DO6" s="184"/>
    </row>
    <row r="7" spans="1:119" ht="18.75" customHeight="1" x14ac:dyDescent="0.2">
      <c r="A7" s="185"/>
      <c r="B7" s="622"/>
      <c r="C7" s="623"/>
      <c r="D7" s="623"/>
      <c r="E7" s="624"/>
      <c r="F7" s="624"/>
      <c r="G7" s="624"/>
      <c r="H7" s="624"/>
      <c r="I7" s="624"/>
      <c r="J7" s="624"/>
      <c r="K7" s="624"/>
      <c r="L7" s="624"/>
      <c r="M7" s="624"/>
      <c r="N7" s="624"/>
      <c r="O7" s="624"/>
      <c r="P7" s="624"/>
      <c r="Q7" s="624"/>
      <c r="R7" s="628"/>
      <c r="S7" s="628"/>
      <c r="T7" s="628"/>
      <c r="U7" s="628"/>
      <c r="V7" s="629"/>
      <c r="W7" s="615"/>
      <c r="X7" s="426"/>
      <c r="Y7" s="426"/>
      <c r="Z7" s="426"/>
      <c r="AA7" s="426"/>
      <c r="AB7" s="623"/>
      <c r="AC7" s="635"/>
      <c r="AD7" s="427"/>
      <c r="AE7" s="427"/>
      <c r="AF7" s="427"/>
      <c r="AG7" s="427"/>
      <c r="AH7" s="427"/>
      <c r="AI7" s="427"/>
      <c r="AJ7" s="427"/>
      <c r="AK7" s="427"/>
      <c r="AL7" s="636"/>
      <c r="AM7" s="533" t="s">
        <v>103</v>
      </c>
      <c r="AN7" s="438"/>
      <c r="AO7" s="438"/>
      <c r="AP7" s="438"/>
      <c r="AQ7" s="438"/>
      <c r="AR7" s="438"/>
      <c r="AS7" s="438"/>
      <c r="AT7" s="439"/>
      <c r="AU7" s="521" t="s">
        <v>104</v>
      </c>
      <c r="AV7" s="522"/>
      <c r="AW7" s="522"/>
      <c r="AX7" s="522"/>
      <c r="AY7" s="444" t="s">
        <v>105</v>
      </c>
      <c r="AZ7" s="445"/>
      <c r="BA7" s="445"/>
      <c r="BB7" s="445"/>
      <c r="BC7" s="445"/>
      <c r="BD7" s="445"/>
      <c r="BE7" s="445"/>
      <c r="BF7" s="445"/>
      <c r="BG7" s="445"/>
      <c r="BH7" s="445"/>
      <c r="BI7" s="445"/>
      <c r="BJ7" s="445"/>
      <c r="BK7" s="445"/>
      <c r="BL7" s="445"/>
      <c r="BM7" s="446"/>
      <c r="BN7" s="464">
        <v>512838</v>
      </c>
      <c r="BO7" s="465"/>
      <c r="BP7" s="465"/>
      <c r="BQ7" s="465"/>
      <c r="BR7" s="465"/>
      <c r="BS7" s="465"/>
      <c r="BT7" s="465"/>
      <c r="BU7" s="466"/>
      <c r="BV7" s="464">
        <v>236771</v>
      </c>
      <c r="BW7" s="465"/>
      <c r="BX7" s="465"/>
      <c r="BY7" s="465"/>
      <c r="BZ7" s="465"/>
      <c r="CA7" s="465"/>
      <c r="CB7" s="465"/>
      <c r="CC7" s="466"/>
      <c r="CD7" s="473" t="s">
        <v>106</v>
      </c>
      <c r="CE7" s="474"/>
      <c r="CF7" s="474"/>
      <c r="CG7" s="474"/>
      <c r="CH7" s="474"/>
      <c r="CI7" s="474"/>
      <c r="CJ7" s="474"/>
      <c r="CK7" s="474"/>
      <c r="CL7" s="474"/>
      <c r="CM7" s="474"/>
      <c r="CN7" s="474"/>
      <c r="CO7" s="474"/>
      <c r="CP7" s="474"/>
      <c r="CQ7" s="474"/>
      <c r="CR7" s="474"/>
      <c r="CS7" s="475"/>
      <c r="CT7" s="464">
        <v>4250105</v>
      </c>
      <c r="CU7" s="465"/>
      <c r="CV7" s="465"/>
      <c r="CW7" s="465"/>
      <c r="CX7" s="465"/>
      <c r="CY7" s="465"/>
      <c r="CZ7" s="465"/>
      <c r="DA7" s="466"/>
      <c r="DB7" s="464">
        <v>4315635</v>
      </c>
      <c r="DC7" s="465"/>
      <c r="DD7" s="465"/>
      <c r="DE7" s="465"/>
      <c r="DF7" s="465"/>
      <c r="DG7" s="465"/>
      <c r="DH7" s="465"/>
      <c r="DI7" s="466"/>
      <c r="DJ7" s="184"/>
      <c r="DK7" s="184"/>
      <c r="DL7" s="184"/>
      <c r="DM7" s="184"/>
      <c r="DN7" s="184"/>
      <c r="DO7" s="184"/>
    </row>
    <row r="8" spans="1:119" ht="18.75" customHeight="1" thickBot="1" x14ac:dyDescent="0.25">
      <c r="A8" s="185"/>
      <c r="B8" s="625"/>
      <c r="C8" s="556"/>
      <c r="D8" s="556"/>
      <c r="E8" s="626"/>
      <c r="F8" s="626"/>
      <c r="G8" s="626"/>
      <c r="H8" s="626"/>
      <c r="I8" s="626"/>
      <c r="J8" s="626"/>
      <c r="K8" s="626"/>
      <c r="L8" s="626"/>
      <c r="M8" s="626"/>
      <c r="N8" s="626"/>
      <c r="O8" s="626"/>
      <c r="P8" s="626"/>
      <c r="Q8" s="626"/>
      <c r="R8" s="630"/>
      <c r="S8" s="630"/>
      <c r="T8" s="630"/>
      <c r="U8" s="630"/>
      <c r="V8" s="631"/>
      <c r="W8" s="545"/>
      <c r="X8" s="546"/>
      <c r="Y8" s="546"/>
      <c r="Z8" s="546"/>
      <c r="AA8" s="546"/>
      <c r="AB8" s="556"/>
      <c r="AC8" s="637"/>
      <c r="AD8" s="638"/>
      <c r="AE8" s="638"/>
      <c r="AF8" s="638"/>
      <c r="AG8" s="638"/>
      <c r="AH8" s="638"/>
      <c r="AI8" s="638"/>
      <c r="AJ8" s="638"/>
      <c r="AK8" s="638"/>
      <c r="AL8" s="639"/>
      <c r="AM8" s="533" t="s">
        <v>107</v>
      </c>
      <c r="AN8" s="438"/>
      <c r="AO8" s="438"/>
      <c r="AP8" s="438"/>
      <c r="AQ8" s="438"/>
      <c r="AR8" s="438"/>
      <c r="AS8" s="438"/>
      <c r="AT8" s="439"/>
      <c r="AU8" s="521" t="s">
        <v>108</v>
      </c>
      <c r="AV8" s="522"/>
      <c r="AW8" s="522"/>
      <c r="AX8" s="522"/>
      <c r="AY8" s="444" t="s">
        <v>109</v>
      </c>
      <c r="AZ8" s="445"/>
      <c r="BA8" s="445"/>
      <c r="BB8" s="445"/>
      <c r="BC8" s="445"/>
      <c r="BD8" s="445"/>
      <c r="BE8" s="445"/>
      <c r="BF8" s="445"/>
      <c r="BG8" s="445"/>
      <c r="BH8" s="445"/>
      <c r="BI8" s="445"/>
      <c r="BJ8" s="445"/>
      <c r="BK8" s="445"/>
      <c r="BL8" s="445"/>
      <c r="BM8" s="446"/>
      <c r="BN8" s="464">
        <v>419552</v>
      </c>
      <c r="BO8" s="465"/>
      <c r="BP8" s="465"/>
      <c r="BQ8" s="465"/>
      <c r="BR8" s="465"/>
      <c r="BS8" s="465"/>
      <c r="BT8" s="465"/>
      <c r="BU8" s="466"/>
      <c r="BV8" s="464">
        <v>368692</v>
      </c>
      <c r="BW8" s="465"/>
      <c r="BX8" s="465"/>
      <c r="BY8" s="465"/>
      <c r="BZ8" s="465"/>
      <c r="CA8" s="465"/>
      <c r="CB8" s="465"/>
      <c r="CC8" s="466"/>
      <c r="CD8" s="473" t="s">
        <v>110</v>
      </c>
      <c r="CE8" s="474"/>
      <c r="CF8" s="474"/>
      <c r="CG8" s="474"/>
      <c r="CH8" s="474"/>
      <c r="CI8" s="474"/>
      <c r="CJ8" s="474"/>
      <c r="CK8" s="474"/>
      <c r="CL8" s="474"/>
      <c r="CM8" s="474"/>
      <c r="CN8" s="474"/>
      <c r="CO8" s="474"/>
      <c r="CP8" s="474"/>
      <c r="CQ8" s="474"/>
      <c r="CR8" s="474"/>
      <c r="CS8" s="475"/>
      <c r="CT8" s="577">
        <v>0.45</v>
      </c>
      <c r="CU8" s="578"/>
      <c r="CV8" s="578"/>
      <c r="CW8" s="578"/>
      <c r="CX8" s="578"/>
      <c r="CY8" s="578"/>
      <c r="CZ8" s="578"/>
      <c r="DA8" s="579"/>
      <c r="DB8" s="577">
        <v>0.45</v>
      </c>
      <c r="DC8" s="578"/>
      <c r="DD8" s="578"/>
      <c r="DE8" s="578"/>
      <c r="DF8" s="578"/>
      <c r="DG8" s="578"/>
      <c r="DH8" s="578"/>
      <c r="DI8" s="579"/>
      <c r="DJ8" s="184"/>
      <c r="DK8" s="184"/>
      <c r="DL8" s="184"/>
      <c r="DM8" s="184"/>
      <c r="DN8" s="184"/>
      <c r="DO8" s="184"/>
    </row>
    <row r="9" spans="1:119" ht="18.75" customHeight="1" thickBot="1" x14ac:dyDescent="0.25">
      <c r="A9" s="185"/>
      <c r="B9" s="606" t="s">
        <v>111</v>
      </c>
      <c r="C9" s="607"/>
      <c r="D9" s="607"/>
      <c r="E9" s="607"/>
      <c r="F9" s="607"/>
      <c r="G9" s="607"/>
      <c r="H9" s="607"/>
      <c r="I9" s="607"/>
      <c r="J9" s="607"/>
      <c r="K9" s="527"/>
      <c r="L9" s="608" t="s">
        <v>112</v>
      </c>
      <c r="M9" s="609"/>
      <c r="N9" s="609"/>
      <c r="O9" s="609"/>
      <c r="P9" s="609"/>
      <c r="Q9" s="610"/>
      <c r="R9" s="611">
        <v>9780</v>
      </c>
      <c r="S9" s="612"/>
      <c r="T9" s="612"/>
      <c r="U9" s="612"/>
      <c r="V9" s="613"/>
      <c r="W9" s="543" t="s">
        <v>113</v>
      </c>
      <c r="X9" s="544"/>
      <c r="Y9" s="544"/>
      <c r="Z9" s="544"/>
      <c r="AA9" s="544"/>
      <c r="AB9" s="544"/>
      <c r="AC9" s="544"/>
      <c r="AD9" s="544"/>
      <c r="AE9" s="544"/>
      <c r="AF9" s="544"/>
      <c r="AG9" s="544"/>
      <c r="AH9" s="544"/>
      <c r="AI9" s="544"/>
      <c r="AJ9" s="544"/>
      <c r="AK9" s="544"/>
      <c r="AL9" s="614"/>
      <c r="AM9" s="533" t="s">
        <v>114</v>
      </c>
      <c r="AN9" s="438"/>
      <c r="AO9" s="438"/>
      <c r="AP9" s="438"/>
      <c r="AQ9" s="438"/>
      <c r="AR9" s="438"/>
      <c r="AS9" s="438"/>
      <c r="AT9" s="439"/>
      <c r="AU9" s="521" t="s">
        <v>108</v>
      </c>
      <c r="AV9" s="522"/>
      <c r="AW9" s="522"/>
      <c r="AX9" s="522"/>
      <c r="AY9" s="444" t="s">
        <v>115</v>
      </c>
      <c r="AZ9" s="445"/>
      <c r="BA9" s="445"/>
      <c r="BB9" s="445"/>
      <c r="BC9" s="445"/>
      <c r="BD9" s="445"/>
      <c r="BE9" s="445"/>
      <c r="BF9" s="445"/>
      <c r="BG9" s="445"/>
      <c r="BH9" s="445"/>
      <c r="BI9" s="445"/>
      <c r="BJ9" s="445"/>
      <c r="BK9" s="445"/>
      <c r="BL9" s="445"/>
      <c r="BM9" s="446"/>
      <c r="BN9" s="464">
        <v>50860</v>
      </c>
      <c r="BO9" s="465"/>
      <c r="BP9" s="465"/>
      <c r="BQ9" s="465"/>
      <c r="BR9" s="465"/>
      <c r="BS9" s="465"/>
      <c r="BT9" s="465"/>
      <c r="BU9" s="466"/>
      <c r="BV9" s="464">
        <v>73725</v>
      </c>
      <c r="BW9" s="465"/>
      <c r="BX9" s="465"/>
      <c r="BY9" s="465"/>
      <c r="BZ9" s="465"/>
      <c r="CA9" s="465"/>
      <c r="CB9" s="465"/>
      <c r="CC9" s="466"/>
      <c r="CD9" s="473" t="s">
        <v>116</v>
      </c>
      <c r="CE9" s="474"/>
      <c r="CF9" s="474"/>
      <c r="CG9" s="474"/>
      <c r="CH9" s="474"/>
      <c r="CI9" s="474"/>
      <c r="CJ9" s="474"/>
      <c r="CK9" s="474"/>
      <c r="CL9" s="474"/>
      <c r="CM9" s="474"/>
      <c r="CN9" s="474"/>
      <c r="CO9" s="474"/>
      <c r="CP9" s="474"/>
      <c r="CQ9" s="474"/>
      <c r="CR9" s="474"/>
      <c r="CS9" s="475"/>
      <c r="CT9" s="434">
        <v>10.4</v>
      </c>
      <c r="CU9" s="435"/>
      <c r="CV9" s="435"/>
      <c r="CW9" s="435"/>
      <c r="CX9" s="435"/>
      <c r="CY9" s="435"/>
      <c r="CZ9" s="435"/>
      <c r="DA9" s="436"/>
      <c r="DB9" s="434">
        <v>11.3</v>
      </c>
      <c r="DC9" s="435"/>
      <c r="DD9" s="435"/>
      <c r="DE9" s="435"/>
      <c r="DF9" s="435"/>
      <c r="DG9" s="435"/>
      <c r="DH9" s="435"/>
      <c r="DI9" s="436"/>
      <c r="DJ9" s="184"/>
      <c r="DK9" s="184"/>
      <c r="DL9" s="184"/>
      <c r="DM9" s="184"/>
      <c r="DN9" s="184"/>
      <c r="DO9" s="184"/>
    </row>
    <row r="10" spans="1:119" ht="18.75" customHeight="1" thickBot="1" x14ac:dyDescent="0.25">
      <c r="A10" s="185"/>
      <c r="B10" s="606"/>
      <c r="C10" s="607"/>
      <c r="D10" s="607"/>
      <c r="E10" s="607"/>
      <c r="F10" s="607"/>
      <c r="G10" s="607"/>
      <c r="H10" s="607"/>
      <c r="I10" s="607"/>
      <c r="J10" s="607"/>
      <c r="K10" s="527"/>
      <c r="L10" s="437" t="s">
        <v>117</v>
      </c>
      <c r="M10" s="438"/>
      <c r="N10" s="438"/>
      <c r="O10" s="438"/>
      <c r="P10" s="438"/>
      <c r="Q10" s="439"/>
      <c r="R10" s="440">
        <v>10183</v>
      </c>
      <c r="S10" s="441"/>
      <c r="T10" s="441"/>
      <c r="U10" s="441"/>
      <c r="V10" s="443"/>
      <c r="W10" s="615"/>
      <c r="X10" s="426"/>
      <c r="Y10" s="426"/>
      <c r="Z10" s="426"/>
      <c r="AA10" s="426"/>
      <c r="AB10" s="426"/>
      <c r="AC10" s="426"/>
      <c r="AD10" s="426"/>
      <c r="AE10" s="426"/>
      <c r="AF10" s="426"/>
      <c r="AG10" s="426"/>
      <c r="AH10" s="426"/>
      <c r="AI10" s="426"/>
      <c r="AJ10" s="426"/>
      <c r="AK10" s="426"/>
      <c r="AL10" s="616"/>
      <c r="AM10" s="533" t="s">
        <v>118</v>
      </c>
      <c r="AN10" s="438"/>
      <c r="AO10" s="438"/>
      <c r="AP10" s="438"/>
      <c r="AQ10" s="438"/>
      <c r="AR10" s="438"/>
      <c r="AS10" s="438"/>
      <c r="AT10" s="439"/>
      <c r="AU10" s="521" t="s">
        <v>119</v>
      </c>
      <c r="AV10" s="522"/>
      <c r="AW10" s="522"/>
      <c r="AX10" s="522"/>
      <c r="AY10" s="444" t="s">
        <v>120</v>
      </c>
      <c r="AZ10" s="445"/>
      <c r="BA10" s="445"/>
      <c r="BB10" s="445"/>
      <c r="BC10" s="445"/>
      <c r="BD10" s="445"/>
      <c r="BE10" s="445"/>
      <c r="BF10" s="445"/>
      <c r="BG10" s="445"/>
      <c r="BH10" s="445"/>
      <c r="BI10" s="445"/>
      <c r="BJ10" s="445"/>
      <c r="BK10" s="445"/>
      <c r="BL10" s="445"/>
      <c r="BM10" s="446"/>
      <c r="BN10" s="464">
        <v>185167</v>
      </c>
      <c r="BO10" s="465"/>
      <c r="BP10" s="465"/>
      <c r="BQ10" s="465"/>
      <c r="BR10" s="465"/>
      <c r="BS10" s="465"/>
      <c r="BT10" s="465"/>
      <c r="BU10" s="466"/>
      <c r="BV10" s="464">
        <v>148732</v>
      </c>
      <c r="BW10" s="465"/>
      <c r="BX10" s="465"/>
      <c r="BY10" s="465"/>
      <c r="BZ10" s="465"/>
      <c r="CA10" s="465"/>
      <c r="CB10" s="465"/>
      <c r="CC10" s="466"/>
      <c r="CD10" s="189" t="s">
        <v>121</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x14ac:dyDescent="0.25">
      <c r="A11" s="185"/>
      <c r="B11" s="606"/>
      <c r="C11" s="607"/>
      <c r="D11" s="607"/>
      <c r="E11" s="607"/>
      <c r="F11" s="607"/>
      <c r="G11" s="607"/>
      <c r="H11" s="607"/>
      <c r="I11" s="607"/>
      <c r="J11" s="607"/>
      <c r="K11" s="527"/>
      <c r="L11" s="510" t="s">
        <v>122</v>
      </c>
      <c r="M11" s="511"/>
      <c r="N11" s="511"/>
      <c r="O11" s="511"/>
      <c r="P11" s="511"/>
      <c r="Q11" s="512"/>
      <c r="R11" s="603" t="s">
        <v>123</v>
      </c>
      <c r="S11" s="604"/>
      <c r="T11" s="604"/>
      <c r="U11" s="604"/>
      <c r="V11" s="605"/>
      <c r="W11" s="615"/>
      <c r="X11" s="426"/>
      <c r="Y11" s="426"/>
      <c r="Z11" s="426"/>
      <c r="AA11" s="426"/>
      <c r="AB11" s="426"/>
      <c r="AC11" s="426"/>
      <c r="AD11" s="426"/>
      <c r="AE11" s="426"/>
      <c r="AF11" s="426"/>
      <c r="AG11" s="426"/>
      <c r="AH11" s="426"/>
      <c r="AI11" s="426"/>
      <c r="AJ11" s="426"/>
      <c r="AK11" s="426"/>
      <c r="AL11" s="616"/>
      <c r="AM11" s="533" t="s">
        <v>124</v>
      </c>
      <c r="AN11" s="438"/>
      <c r="AO11" s="438"/>
      <c r="AP11" s="438"/>
      <c r="AQ11" s="438"/>
      <c r="AR11" s="438"/>
      <c r="AS11" s="438"/>
      <c r="AT11" s="439"/>
      <c r="AU11" s="521" t="s">
        <v>125</v>
      </c>
      <c r="AV11" s="522"/>
      <c r="AW11" s="522"/>
      <c r="AX11" s="522"/>
      <c r="AY11" s="444" t="s">
        <v>126</v>
      </c>
      <c r="AZ11" s="445"/>
      <c r="BA11" s="445"/>
      <c r="BB11" s="445"/>
      <c r="BC11" s="445"/>
      <c r="BD11" s="445"/>
      <c r="BE11" s="445"/>
      <c r="BF11" s="445"/>
      <c r="BG11" s="445"/>
      <c r="BH11" s="445"/>
      <c r="BI11" s="445"/>
      <c r="BJ11" s="445"/>
      <c r="BK11" s="445"/>
      <c r="BL11" s="445"/>
      <c r="BM11" s="446"/>
      <c r="BN11" s="464">
        <v>0</v>
      </c>
      <c r="BO11" s="465"/>
      <c r="BP11" s="465"/>
      <c r="BQ11" s="465"/>
      <c r="BR11" s="465"/>
      <c r="BS11" s="465"/>
      <c r="BT11" s="465"/>
      <c r="BU11" s="466"/>
      <c r="BV11" s="464">
        <v>0</v>
      </c>
      <c r="BW11" s="465"/>
      <c r="BX11" s="465"/>
      <c r="BY11" s="465"/>
      <c r="BZ11" s="465"/>
      <c r="CA11" s="465"/>
      <c r="CB11" s="465"/>
      <c r="CC11" s="466"/>
      <c r="CD11" s="473" t="s">
        <v>127</v>
      </c>
      <c r="CE11" s="474"/>
      <c r="CF11" s="474"/>
      <c r="CG11" s="474"/>
      <c r="CH11" s="474"/>
      <c r="CI11" s="474"/>
      <c r="CJ11" s="474"/>
      <c r="CK11" s="474"/>
      <c r="CL11" s="474"/>
      <c r="CM11" s="474"/>
      <c r="CN11" s="474"/>
      <c r="CO11" s="474"/>
      <c r="CP11" s="474"/>
      <c r="CQ11" s="474"/>
      <c r="CR11" s="474"/>
      <c r="CS11" s="475"/>
      <c r="CT11" s="577" t="s">
        <v>128</v>
      </c>
      <c r="CU11" s="578"/>
      <c r="CV11" s="578"/>
      <c r="CW11" s="578"/>
      <c r="CX11" s="578"/>
      <c r="CY11" s="578"/>
      <c r="CZ11" s="578"/>
      <c r="DA11" s="579"/>
      <c r="DB11" s="577" t="s">
        <v>128</v>
      </c>
      <c r="DC11" s="578"/>
      <c r="DD11" s="578"/>
      <c r="DE11" s="578"/>
      <c r="DF11" s="578"/>
      <c r="DG11" s="578"/>
      <c r="DH11" s="578"/>
      <c r="DI11" s="579"/>
      <c r="DJ11" s="184"/>
      <c r="DK11" s="184"/>
      <c r="DL11" s="184"/>
      <c r="DM11" s="184"/>
      <c r="DN11" s="184"/>
      <c r="DO11" s="184"/>
    </row>
    <row r="12" spans="1:119" ht="18.75" customHeight="1" x14ac:dyDescent="0.2">
      <c r="A12" s="185"/>
      <c r="B12" s="580" t="s">
        <v>129</v>
      </c>
      <c r="C12" s="581"/>
      <c r="D12" s="581"/>
      <c r="E12" s="581"/>
      <c r="F12" s="581"/>
      <c r="G12" s="581"/>
      <c r="H12" s="581"/>
      <c r="I12" s="581"/>
      <c r="J12" s="581"/>
      <c r="K12" s="582"/>
      <c r="L12" s="589" t="s">
        <v>130</v>
      </c>
      <c r="M12" s="590"/>
      <c r="N12" s="590"/>
      <c r="O12" s="590"/>
      <c r="P12" s="590"/>
      <c r="Q12" s="591"/>
      <c r="R12" s="592">
        <v>9514</v>
      </c>
      <c r="S12" s="593"/>
      <c r="T12" s="593"/>
      <c r="U12" s="593"/>
      <c r="V12" s="594"/>
      <c r="W12" s="595" t="s">
        <v>1</v>
      </c>
      <c r="X12" s="522"/>
      <c r="Y12" s="522"/>
      <c r="Z12" s="522"/>
      <c r="AA12" s="522"/>
      <c r="AB12" s="596"/>
      <c r="AC12" s="597" t="s">
        <v>131</v>
      </c>
      <c r="AD12" s="598"/>
      <c r="AE12" s="598"/>
      <c r="AF12" s="598"/>
      <c r="AG12" s="599"/>
      <c r="AH12" s="597" t="s">
        <v>132</v>
      </c>
      <c r="AI12" s="598"/>
      <c r="AJ12" s="598"/>
      <c r="AK12" s="598"/>
      <c r="AL12" s="600"/>
      <c r="AM12" s="533" t="s">
        <v>133</v>
      </c>
      <c r="AN12" s="438"/>
      <c r="AO12" s="438"/>
      <c r="AP12" s="438"/>
      <c r="AQ12" s="438"/>
      <c r="AR12" s="438"/>
      <c r="AS12" s="438"/>
      <c r="AT12" s="439"/>
      <c r="AU12" s="521" t="s">
        <v>104</v>
      </c>
      <c r="AV12" s="522"/>
      <c r="AW12" s="522"/>
      <c r="AX12" s="522"/>
      <c r="AY12" s="444" t="s">
        <v>134</v>
      </c>
      <c r="AZ12" s="445"/>
      <c r="BA12" s="445"/>
      <c r="BB12" s="445"/>
      <c r="BC12" s="445"/>
      <c r="BD12" s="445"/>
      <c r="BE12" s="445"/>
      <c r="BF12" s="445"/>
      <c r="BG12" s="445"/>
      <c r="BH12" s="445"/>
      <c r="BI12" s="445"/>
      <c r="BJ12" s="445"/>
      <c r="BK12" s="445"/>
      <c r="BL12" s="445"/>
      <c r="BM12" s="446"/>
      <c r="BN12" s="464">
        <v>0</v>
      </c>
      <c r="BO12" s="465"/>
      <c r="BP12" s="465"/>
      <c r="BQ12" s="465"/>
      <c r="BR12" s="465"/>
      <c r="BS12" s="465"/>
      <c r="BT12" s="465"/>
      <c r="BU12" s="466"/>
      <c r="BV12" s="464">
        <v>500000</v>
      </c>
      <c r="BW12" s="465"/>
      <c r="BX12" s="465"/>
      <c r="BY12" s="465"/>
      <c r="BZ12" s="465"/>
      <c r="CA12" s="465"/>
      <c r="CB12" s="465"/>
      <c r="CC12" s="466"/>
      <c r="CD12" s="473" t="s">
        <v>135</v>
      </c>
      <c r="CE12" s="474"/>
      <c r="CF12" s="474"/>
      <c r="CG12" s="474"/>
      <c r="CH12" s="474"/>
      <c r="CI12" s="474"/>
      <c r="CJ12" s="474"/>
      <c r="CK12" s="474"/>
      <c r="CL12" s="474"/>
      <c r="CM12" s="474"/>
      <c r="CN12" s="474"/>
      <c r="CO12" s="474"/>
      <c r="CP12" s="474"/>
      <c r="CQ12" s="474"/>
      <c r="CR12" s="474"/>
      <c r="CS12" s="475"/>
      <c r="CT12" s="577" t="s">
        <v>136</v>
      </c>
      <c r="CU12" s="578"/>
      <c r="CV12" s="578"/>
      <c r="CW12" s="578"/>
      <c r="CX12" s="578"/>
      <c r="CY12" s="578"/>
      <c r="CZ12" s="578"/>
      <c r="DA12" s="579"/>
      <c r="DB12" s="577" t="s">
        <v>136</v>
      </c>
      <c r="DC12" s="578"/>
      <c r="DD12" s="578"/>
      <c r="DE12" s="578"/>
      <c r="DF12" s="578"/>
      <c r="DG12" s="578"/>
      <c r="DH12" s="578"/>
      <c r="DI12" s="579"/>
      <c r="DJ12" s="184"/>
      <c r="DK12" s="184"/>
      <c r="DL12" s="184"/>
      <c r="DM12" s="184"/>
      <c r="DN12" s="184"/>
      <c r="DO12" s="184"/>
    </row>
    <row r="13" spans="1:119" ht="18.75" customHeight="1" x14ac:dyDescent="0.2">
      <c r="A13" s="185"/>
      <c r="B13" s="583"/>
      <c r="C13" s="584"/>
      <c r="D13" s="584"/>
      <c r="E13" s="584"/>
      <c r="F13" s="584"/>
      <c r="G13" s="584"/>
      <c r="H13" s="584"/>
      <c r="I13" s="584"/>
      <c r="J13" s="584"/>
      <c r="K13" s="585"/>
      <c r="L13" s="195"/>
      <c r="M13" s="564" t="s">
        <v>137</v>
      </c>
      <c r="N13" s="565"/>
      <c r="O13" s="565"/>
      <c r="P13" s="565"/>
      <c r="Q13" s="566"/>
      <c r="R13" s="567">
        <v>9332</v>
      </c>
      <c r="S13" s="568"/>
      <c r="T13" s="568"/>
      <c r="U13" s="568"/>
      <c r="V13" s="569"/>
      <c r="W13" s="555" t="s">
        <v>138</v>
      </c>
      <c r="X13" s="477"/>
      <c r="Y13" s="477"/>
      <c r="Z13" s="477"/>
      <c r="AA13" s="477"/>
      <c r="AB13" s="478"/>
      <c r="AC13" s="440">
        <v>1880</v>
      </c>
      <c r="AD13" s="441"/>
      <c r="AE13" s="441"/>
      <c r="AF13" s="441"/>
      <c r="AG13" s="442"/>
      <c r="AH13" s="440">
        <v>1823</v>
      </c>
      <c r="AI13" s="441"/>
      <c r="AJ13" s="441"/>
      <c r="AK13" s="441"/>
      <c r="AL13" s="443"/>
      <c r="AM13" s="533" t="s">
        <v>139</v>
      </c>
      <c r="AN13" s="438"/>
      <c r="AO13" s="438"/>
      <c r="AP13" s="438"/>
      <c r="AQ13" s="438"/>
      <c r="AR13" s="438"/>
      <c r="AS13" s="438"/>
      <c r="AT13" s="439"/>
      <c r="AU13" s="521" t="s">
        <v>140</v>
      </c>
      <c r="AV13" s="522"/>
      <c r="AW13" s="522"/>
      <c r="AX13" s="522"/>
      <c r="AY13" s="444" t="s">
        <v>141</v>
      </c>
      <c r="AZ13" s="445"/>
      <c r="BA13" s="445"/>
      <c r="BB13" s="445"/>
      <c r="BC13" s="445"/>
      <c r="BD13" s="445"/>
      <c r="BE13" s="445"/>
      <c r="BF13" s="445"/>
      <c r="BG13" s="445"/>
      <c r="BH13" s="445"/>
      <c r="BI13" s="445"/>
      <c r="BJ13" s="445"/>
      <c r="BK13" s="445"/>
      <c r="BL13" s="445"/>
      <c r="BM13" s="446"/>
      <c r="BN13" s="464">
        <v>236027</v>
      </c>
      <c r="BO13" s="465"/>
      <c r="BP13" s="465"/>
      <c r="BQ13" s="465"/>
      <c r="BR13" s="465"/>
      <c r="BS13" s="465"/>
      <c r="BT13" s="465"/>
      <c r="BU13" s="466"/>
      <c r="BV13" s="464">
        <v>-277543</v>
      </c>
      <c r="BW13" s="465"/>
      <c r="BX13" s="465"/>
      <c r="BY13" s="465"/>
      <c r="BZ13" s="465"/>
      <c r="CA13" s="465"/>
      <c r="CB13" s="465"/>
      <c r="CC13" s="466"/>
      <c r="CD13" s="473" t="s">
        <v>142</v>
      </c>
      <c r="CE13" s="474"/>
      <c r="CF13" s="474"/>
      <c r="CG13" s="474"/>
      <c r="CH13" s="474"/>
      <c r="CI13" s="474"/>
      <c r="CJ13" s="474"/>
      <c r="CK13" s="474"/>
      <c r="CL13" s="474"/>
      <c r="CM13" s="474"/>
      <c r="CN13" s="474"/>
      <c r="CO13" s="474"/>
      <c r="CP13" s="474"/>
      <c r="CQ13" s="474"/>
      <c r="CR13" s="474"/>
      <c r="CS13" s="475"/>
      <c r="CT13" s="434">
        <v>9</v>
      </c>
      <c r="CU13" s="435"/>
      <c r="CV13" s="435"/>
      <c r="CW13" s="435"/>
      <c r="CX13" s="435"/>
      <c r="CY13" s="435"/>
      <c r="CZ13" s="435"/>
      <c r="DA13" s="436"/>
      <c r="DB13" s="434">
        <v>8.6</v>
      </c>
      <c r="DC13" s="435"/>
      <c r="DD13" s="435"/>
      <c r="DE13" s="435"/>
      <c r="DF13" s="435"/>
      <c r="DG13" s="435"/>
      <c r="DH13" s="435"/>
      <c r="DI13" s="436"/>
      <c r="DJ13" s="184"/>
      <c r="DK13" s="184"/>
      <c r="DL13" s="184"/>
      <c r="DM13" s="184"/>
      <c r="DN13" s="184"/>
      <c r="DO13" s="184"/>
    </row>
    <row r="14" spans="1:119" ht="18.75" customHeight="1" thickBot="1" x14ac:dyDescent="0.25">
      <c r="A14" s="185"/>
      <c r="B14" s="583"/>
      <c r="C14" s="584"/>
      <c r="D14" s="584"/>
      <c r="E14" s="584"/>
      <c r="F14" s="584"/>
      <c r="G14" s="584"/>
      <c r="H14" s="584"/>
      <c r="I14" s="584"/>
      <c r="J14" s="584"/>
      <c r="K14" s="585"/>
      <c r="L14" s="557" t="s">
        <v>143</v>
      </c>
      <c r="M14" s="601"/>
      <c r="N14" s="601"/>
      <c r="O14" s="601"/>
      <c r="P14" s="601"/>
      <c r="Q14" s="602"/>
      <c r="R14" s="567">
        <v>9569</v>
      </c>
      <c r="S14" s="568"/>
      <c r="T14" s="568"/>
      <c r="U14" s="568"/>
      <c r="V14" s="569"/>
      <c r="W14" s="570"/>
      <c r="X14" s="480"/>
      <c r="Y14" s="480"/>
      <c r="Z14" s="480"/>
      <c r="AA14" s="480"/>
      <c r="AB14" s="481"/>
      <c r="AC14" s="560">
        <v>33.1</v>
      </c>
      <c r="AD14" s="561"/>
      <c r="AE14" s="561"/>
      <c r="AF14" s="561"/>
      <c r="AG14" s="562"/>
      <c r="AH14" s="560">
        <v>32.5</v>
      </c>
      <c r="AI14" s="561"/>
      <c r="AJ14" s="561"/>
      <c r="AK14" s="561"/>
      <c r="AL14" s="563"/>
      <c r="AM14" s="533"/>
      <c r="AN14" s="438"/>
      <c r="AO14" s="438"/>
      <c r="AP14" s="438"/>
      <c r="AQ14" s="438"/>
      <c r="AR14" s="438"/>
      <c r="AS14" s="438"/>
      <c r="AT14" s="439"/>
      <c r="AU14" s="521"/>
      <c r="AV14" s="522"/>
      <c r="AW14" s="522"/>
      <c r="AX14" s="522"/>
      <c r="AY14" s="444"/>
      <c r="AZ14" s="445"/>
      <c r="BA14" s="445"/>
      <c r="BB14" s="445"/>
      <c r="BC14" s="445"/>
      <c r="BD14" s="445"/>
      <c r="BE14" s="445"/>
      <c r="BF14" s="445"/>
      <c r="BG14" s="445"/>
      <c r="BH14" s="445"/>
      <c r="BI14" s="445"/>
      <c r="BJ14" s="445"/>
      <c r="BK14" s="445"/>
      <c r="BL14" s="445"/>
      <c r="BM14" s="446"/>
      <c r="BN14" s="464"/>
      <c r="BO14" s="465"/>
      <c r="BP14" s="465"/>
      <c r="BQ14" s="465"/>
      <c r="BR14" s="465"/>
      <c r="BS14" s="465"/>
      <c r="BT14" s="465"/>
      <c r="BU14" s="466"/>
      <c r="BV14" s="464"/>
      <c r="BW14" s="465"/>
      <c r="BX14" s="465"/>
      <c r="BY14" s="465"/>
      <c r="BZ14" s="465"/>
      <c r="CA14" s="465"/>
      <c r="CB14" s="465"/>
      <c r="CC14" s="466"/>
      <c r="CD14" s="470" t="s">
        <v>144</v>
      </c>
      <c r="CE14" s="471"/>
      <c r="CF14" s="471"/>
      <c r="CG14" s="471"/>
      <c r="CH14" s="471"/>
      <c r="CI14" s="471"/>
      <c r="CJ14" s="471"/>
      <c r="CK14" s="471"/>
      <c r="CL14" s="471"/>
      <c r="CM14" s="471"/>
      <c r="CN14" s="471"/>
      <c r="CO14" s="471"/>
      <c r="CP14" s="471"/>
      <c r="CQ14" s="471"/>
      <c r="CR14" s="471"/>
      <c r="CS14" s="472"/>
      <c r="CT14" s="571" t="s">
        <v>136</v>
      </c>
      <c r="CU14" s="572"/>
      <c r="CV14" s="572"/>
      <c r="CW14" s="572"/>
      <c r="CX14" s="572"/>
      <c r="CY14" s="572"/>
      <c r="CZ14" s="572"/>
      <c r="DA14" s="573"/>
      <c r="DB14" s="571" t="s">
        <v>136</v>
      </c>
      <c r="DC14" s="572"/>
      <c r="DD14" s="572"/>
      <c r="DE14" s="572"/>
      <c r="DF14" s="572"/>
      <c r="DG14" s="572"/>
      <c r="DH14" s="572"/>
      <c r="DI14" s="573"/>
      <c r="DJ14" s="184"/>
      <c r="DK14" s="184"/>
      <c r="DL14" s="184"/>
      <c r="DM14" s="184"/>
      <c r="DN14" s="184"/>
      <c r="DO14" s="184"/>
    </row>
    <row r="15" spans="1:119" ht="18.75" customHeight="1" x14ac:dyDescent="0.2">
      <c r="A15" s="185"/>
      <c r="B15" s="583"/>
      <c r="C15" s="584"/>
      <c r="D15" s="584"/>
      <c r="E15" s="584"/>
      <c r="F15" s="584"/>
      <c r="G15" s="584"/>
      <c r="H15" s="584"/>
      <c r="I15" s="584"/>
      <c r="J15" s="584"/>
      <c r="K15" s="585"/>
      <c r="L15" s="195"/>
      <c r="M15" s="564" t="s">
        <v>137</v>
      </c>
      <c r="N15" s="565"/>
      <c r="O15" s="565"/>
      <c r="P15" s="565"/>
      <c r="Q15" s="566"/>
      <c r="R15" s="567">
        <v>9438</v>
      </c>
      <c r="S15" s="568"/>
      <c r="T15" s="568"/>
      <c r="U15" s="568"/>
      <c r="V15" s="569"/>
      <c r="W15" s="555" t="s">
        <v>145</v>
      </c>
      <c r="X15" s="477"/>
      <c r="Y15" s="477"/>
      <c r="Z15" s="477"/>
      <c r="AA15" s="477"/>
      <c r="AB15" s="478"/>
      <c r="AC15" s="440">
        <v>578</v>
      </c>
      <c r="AD15" s="441"/>
      <c r="AE15" s="441"/>
      <c r="AF15" s="441"/>
      <c r="AG15" s="442"/>
      <c r="AH15" s="440">
        <v>580</v>
      </c>
      <c r="AI15" s="441"/>
      <c r="AJ15" s="441"/>
      <c r="AK15" s="441"/>
      <c r="AL15" s="443"/>
      <c r="AM15" s="533"/>
      <c r="AN15" s="438"/>
      <c r="AO15" s="438"/>
      <c r="AP15" s="438"/>
      <c r="AQ15" s="438"/>
      <c r="AR15" s="438"/>
      <c r="AS15" s="438"/>
      <c r="AT15" s="439"/>
      <c r="AU15" s="521"/>
      <c r="AV15" s="522"/>
      <c r="AW15" s="522"/>
      <c r="AX15" s="522"/>
      <c r="AY15" s="456" t="s">
        <v>146</v>
      </c>
      <c r="AZ15" s="457"/>
      <c r="BA15" s="457"/>
      <c r="BB15" s="457"/>
      <c r="BC15" s="457"/>
      <c r="BD15" s="457"/>
      <c r="BE15" s="457"/>
      <c r="BF15" s="457"/>
      <c r="BG15" s="457"/>
      <c r="BH15" s="457"/>
      <c r="BI15" s="457"/>
      <c r="BJ15" s="457"/>
      <c r="BK15" s="457"/>
      <c r="BL15" s="457"/>
      <c r="BM15" s="458"/>
      <c r="BN15" s="459">
        <v>1652391</v>
      </c>
      <c r="BO15" s="460"/>
      <c r="BP15" s="460"/>
      <c r="BQ15" s="460"/>
      <c r="BR15" s="460"/>
      <c r="BS15" s="460"/>
      <c r="BT15" s="460"/>
      <c r="BU15" s="461"/>
      <c r="BV15" s="459">
        <v>1690500</v>
      </c>
      <c r="BW15" s="460"/>
      <c r="BX15" s="460"/>
      <c r="BY15" s="460"/>
      <c r="BZ15" s="460"/>
      <c r="CA15" s="460"/>
      <c r="CB15" s="460"/>
      <c r="CC15" s="461"/>
      <c r="CD15" s="574" t="s">
        <v>147</v>
      </c>
      <c r="CE15" s="575"/>
      <c r="CF15" s="575"/>
      <c r="CG15" s="575"/>
      <c r="CH15" s="575"/>
      <c r="CI15" s="575"/>
      <c r="CJ15" s="575"/>
      <c r="CK15" s="575"/>
      <c r="CL15" s="575"/>
      <c r="CM15" s="575"/>
      <c r="CN15" s="575"/>
      <c r="CO15" s="575"/>
      <c r="CP15" s="575"/>
      <c r="CQ15" s="575"/>
      <c r="CR15" s="575"/>
      <c r="CS15" s="576"/>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x14ac:dyDescent="0.2">
      <c r="A16" s="185"/>
      <c r="B16" s="583"/>
      <c r="C16" s="584"/>
      <c r="D16" s="584"/>
      <c r="E16" s="584"/>
      <c r="F16" s="584"/>
      <c r="G16" s="584"/>
      <c r="H16" s="584"/>
      <c r="I16" s="584"/>
      <c r="J16" s="584"/>
      <c r="K16" s="585"/>
      <c r="L16" s="557" t="s">
        <v>148</v>
      </c>
      <c r="M16" s="558"/>
      <c r="N16" s="558"/>
      <c r="O16" s="558"/>
      <c r="P16" s="558"/>
      <c r="Q16" s="559"/>
      <c r="R16" s="552" t="s">
        <v>149</v>
      </c>
      <c r="S16" s="553"/>
      <c r="T16" s="553"/>
      <c r="U16" s="553"/>
      <c r="V16" s="554"/>
      <c r="W16" s="570"/>
      <c r="X16" s="480"/>
      <c r="Y16" s="480"/>
      <c r="Z16" s="480"/>
      <c r="AA16" s="480"/>
      <c r="AB16" s="481"/>
      <c r="AC16" s="560">
        <v>10.199999999999999</v>
      </c>
      <c r="AD16" s="561"/>
      <c r="AE16" s="561"/>
      <c r="AF16" s="561"/>
      <c r="AG16" s="562"/>
      <c r="AH16" s="560">
        <v>10.3</v>
      </c>
      <c r="AI16" s="561"/>
      <c r="AJ16" s="561"/>
      <c r="AK16" s="561"/>
      <c r="AL16" s="563"/>
      <c r="AM16" s="533"/>
      <c r="AN16" s="438"/>
      <c r="AO16" s="438"/>
      <c r="AP16" s="438"/>
      <c r="AQ16" s="438"/>
      <c r="AR16" s="438"/>
      <c r="AS16" s="438"/>
      <c r="AT16" s="439"/>
      <c r="AU16" s="521"/>
      <c r="AV16" s="522"/>
      <c r="AW16" s="522"/>
      <c r="AX16" s="522"/>
      <c r="AY16" s="444" t="s">
        <v>150</v>
      </c>
      <c r="AZ16" s="445"/>
      <c r="BA16" s="445"/>
      <c r="BB16" s="445"/>
      <c r="BC16" s="445"/>
      <c r="BD16" s="445"/>
      <c r="BE16" s="445"/>
      <c r="BF16" s="445"/>
      <c r="BG16" s="445"/>
      <c r="BH16" s="445"/>
      <c r="BI16" s="445"/>
      <c r="BJ16" s="445"/>
      <c r="BK16" s="445"/>
      <c r="BL16" s="445"/>
      <c r="BM16" s="446"/>
      <c r="BN16" s="464">
        <v>3654617</v>
      </c>
      <c r="BO16" s="465"/>
      <c r="BP16" s="465"/>
      <c r="BQ16" s="465"/>
      <c r="BR16" s="465"/>
      <c r="BS16" s="465"/>
      <c r="BT16" s="465"/>
      <c r="BU16" s="466"/>
      <c r="BV16" s="464">
        <v>3657431</v>
      </c>
      <c r="BW16" s="465"/>
      <c r="BX16" s="465"/>
      <c r="BY16" s="465"/>
      <c r="BZ16" s="465"/>
      <c r="CA16" s="465"/>
      <c r="CB16" s="465"/>
      <c r="CC16" s="466"/>
      <c r="CD16" s="199"/>
      <c r="CE16" s="462"/>
      <c r="CF16" s="462"/>
      <c r="CG16" s="462"/>
      <c r="CH16" s="462"/>
      <c r="CI16" s="462"/>
      <c r="CJ16" s="462"/>
      <c r="CK16" s="462"/>
      <c r="CL16" s="462"/>
      <c r="CM16" s="462"/>
      <c r="CN16" s="462"/>
      <c r="CO16" s="462"/>
      <c r="CP16" s="462"/>
      <c r="CQ16" s="462"/>
      <c r="CR16" s="462"/>
      <c r="CS16" s="463"/>
      <c r="CT16" s="434"/>
      <c r="CU16" s="435"/>
      <c r="CV16" s="435"/>
      <c r="CW16" s="435"/>
      <c r="CX16" s="435"/>
      <c r="CY16" s="435"/>
      <c r="CZ16" s="435"/>
      <c r="DA16" s="436"/>
      <c r="DB16" s="434"/>
      <c r="DC16" s="435"/>
      <c r="DD16" s="435"/>
      <c r="DE16" s="435"/>
      <c r="DF16" s="435"/>
      <c r="DG16" s="435"/>
      <c r="DH16" s="435"/>
      <c r="DI16" s="436"/>
      <c r="DJ16" s="184"/>
      <c r="DK16" s="184"/>
      <c r="DL16" s="184"/>
      <c r="DM16" s="184"/>
      <c r="DN16" s="184"/>
      <c r="DO16" s="184"/>
    </row>
    <row r="17" spans="1:119" ht="18.75" customHeight="1" thickBot="1" x14ac:dyDescent="0.25">
      <c r="A17" s="185"/>
      <c r="B17" s="586"/>
      <c r="C17" s="587"/>
      <c r="D17" s="587"/>
      <c r="E17" s="587"/>
      <c r="F17" s="587"/>
      <c r="G17" s="587"/>
      <c r="H17" s="587"/>
      <c r="I17" s="587"/>
      <c r="J17" s="587"/>
      <c r="K17" s="588"/>
      <c r="L17" s="200"/>
      <c r="M17" s="549" t="s">
        <v>151</v>
      </c>
      <c r="N17" s="550"/>
      <c r="O17" s="550"/>
      <c r="P17" s="550"/>
      <c r="Q17" s="551"/>
      <c r="R17" s="552" t="s">
        <v>152</v>
      </c>
      <c r="S17" s="553"/>
      <c r="T17" s="553"/>
      <c r="U17" s="553"/>
      <c r="V17" s="554"/>
      <c r="W17" s="555" t="s">
        <v>153</v>
      </c>
      <c r="X17" s="477"/>
      <c r="Y17" s="477"/>
      <c r="Z17" s="477"/>
      <c r="AA17" s="477"/>
      <c r="AB17" s="478"/>
      <c r="AC17" s="440">
        <v>3227</v>
      </c>
      <c r="AD17" s="441"/>
      <c r="AE17" s="441"/>
      <c r="AF17" s="441"/>
      <c r="AG17" s="442"/>
      <c r="AH17" s="440">
        <v>3210</v>
      </c>
      <c r="AI17" s="441"/>
      <c r="AJ17" s="441"/>
      <c r="AK17" s="441"/>
      <c r="AL17" s="443"/>
      <c r="AM17" s="533"/>
      <c r="AN17" s="438"/>
      <c r="AO17" s="438"/>
      <c r="AP17" s="438"/>
      <c r="AQ17" s="438"/>
      <c r="AR17" s="438"/>
      <c r="AS17" s="438"/>
      <c r="AT17" s="439"/>
      <c r="AU17" s="521"/>
      <c r="AV17" s="522"/>
      <c r="AW17" s="522"/>
      <c r="AX17" s="522"/>
      <c r="AY17" s="444" t="s">
        <v>154</v>
      </c>
      <c r="AZ17" s="445"/>
      <c r="BA17" s="445"/>
      <c r="BB17" s="445"/>
      <c r="BC17" s="445"/>
      <c r="BD17" s="445"/>
      <c r="BE17" s="445"/>
      <c r="BF17" s="445"/>
      <c r="BG17" s="445"/>
      <c r="BH17" s="445"/>
      <c r="BI17" s="445"/>
      <c r="BJ17" s="445"/>
      <c r="BK17" s="445"/>
      <c r="BL17" s="445"/>
      <c r="BM17" s="446"/>
      <c r="BN17" s="464">
        <v>2085761</v>
      </c>
      <c r="BO17" s="465"/>
      <c r="BP17" s="465"/>
      <c r="BQ17" s="465"/>
      <c r="BR17" s="465"/>
      <c r="BS17" s="465"/>
      <c r="BT17" s="465"/>
      <c r="BU17" s="466"/>
      <c r="BV17" s="464">
        <v>2147725</v>
      </c>
      <c r="BW17" s="465"/>
      <c r="BX17" s="465"/>
      <c r="BY17" s="465"/>
      <c r="BZ17" s="465"/>
      <c r="CA17" s="465"/>
      <c r="CB17" s="465"/>
      <c r="CC17" s="466"/>
      <c r="CD17" s="199"/>
      <c r="CE17" s="462"/>
      <c r="CF17" s="462"/>
      <c r="CG17" s="462"/>
      <c r="CH17" s="462"/>
      <c r="CI17" s="462"/>
      <c r="CJ17" s="462"/>
      <c r="CK17" s="462"/>
      <c r="CL17" s="462"/>
      <c r="CM17" s="462"/>
      <c r="CN17" s="462"/>
      <c r="CO17" s="462"/>
      <c r="CP17" s="462"/>
      <c r="CQ17" s="462"/>
      <c r="CR17" s="462"/>
      <c r="CS17" s="463"/>
      <c r="CT17" s="434"/>
      <c r="CU17" s="435"/>
      <c r="CV17" s="435"/>
      <c r="CW17" s="435"/>
      <c r="CX17" s="435"/>
      <c r="CY17" s="435"/>
      <c r="CZ17" s="435"/>
      <c r="DA17" s="436"/>
      <c r="DB17" s="434"/>
      <c r="DC17" s="435"/>
      <c r="DD17" s="435"/>
      <c r="DE17" s="435"/>
      <c r="DF17" s="435"/>
      <c r="DG17" s="435"/>
      <c r="DH17" s="435"/>
      <c r="DI17" s="436"/>
      <c r="DJ17" s="184"/>
      <c r="DK17" s="184"/>
      <c r="DL17" s="184"/>
      <c r="DM17" s="184"/>
      <c r="DN17" s="184"/>
      <c r="DO17" s="184"/>
    </row>
    <row r="18" spans="1:119" ht="18.75" customHeight="1" thickBot="1" x14ac:dyDescent="0.25">
      <c r="A18" s="185"/>
      <c r="B18" s="526" t="s">
        <v>155</v>
      </c>
      <c r="C18" s="527"/>
      <c r="D18" s="527"/>
      <c r="E18" s="528"/>
      <c r="F18" s="528"/>
      <c r="G18" s="528"/>
      <c r="H18" s="528"/>
      <c r="I18" s="528"/>
      <c r="J18" s="528"/>
      <c r="K18" s="528"/>
      <c r="L18" s="529">
        <v>337.58</v>
      </c>
      <c r="M18" s="529"/>
      <c r="N18" s="529"/>
      <c r="O18" s="529"/>
      <c r="P18" s="529"/>
      <c r="Q18" s="529"/>
      <c r="R18" s="530"/>
      <c r="S18" s="530"/>
      <c r="T18" s="530"/>
      <c r="U18" s="530"/>
      <c r="V18" s="531"/>
      <c r="W18" s="545"/>
      <c r="X18" s="546"/>
      <c r="Y18" s="546"/>
      <c r="Z18" s="546"/>
      <c r="AA18" s="546"/>
      <c r="AB18" s="556"/>
      <c r="AC18" s="428">
        <v>56.8</v>
      </c>
      <c r="AD18" s="429"/>
      <c r="AE18" s="429"/>
      <c r="AF18" s="429"/>
      <c r="AG18" s="532"/>
      <c r="AH18" s="428">
        <v>57.2</v>
      </c>
      <c r="AI18" s="429"/>
      <c r="AJ18" s="429"/>
      <c r="AK18" s="429"/>
      <c r="AL18" s="430"/>
      <c r="AM18" s="533"/>
      <c r="AN18" s="438"/>
      <c r="AO18" s="438"/>
      <c r="AP18" s="438"/>
      <c r="AQ18" s="438"/>
      <c r="AR18" s="438"/>
      <c r="AS18" s="438"/>
      <c r="AT18" s="439"/>
      <c r="AU18" s="521"/>
      <c r="AV18" s="522"/>
      <c r="AW18" s="522"/>
      <c r="AX18" s="522"/>
      <c r="AY18" s="444" t="s">
        <v>156</v>
      </c>
      <c r="AZ18" s="445"/>
      <c r="BA18" s="445"/>
      <c r="BB18" s="445"/>
      <c r="BC18" s="445"/>
      <c r="BD18" s="445"/>
      <c r="BE18" s="445"/>
      <c r="BF18" s="445"/>
      <c r="BG18" s="445"/>
      <c r="BH18" s="445"/>
      <c r="BI18" s="445"/>
      <c r="BJ18" s="445"/>
      <c r="BK18" s="445"/>
      <c r="BL18" s="445"/>
      <c r="BM18" s="446"/>
      <c r="BN18" s="464">
        <v>4000676</v>
      </c>
      <c r="BO18" s="465"/>
      <c r="BP18" s="465"/>
      <c r="BQ18" s="465"/>
      <c r="BR18" s="465"/>
      <c r="BS18" s="465"/>
      <c r="BT18" s="465"/>
      <c r="BU18" s="466"/>
      <c r="BV18" s="464">
        <v>3919106</v>
      </c>
      <c r="BW18" s="465"/>
      <c r="BX18" s="465"/>
      <c r="BY18" s="465"/>
      <c r="BZ18" s="465"/>
      <c r="CA18" s="465"/>
      <c r="CB18" s="465"/>
      <c r="CC18" s="466"/>
      <c r="CD18" s="199"/>
      <c r="CE18" s="462"/>
      <c r="CF18" s="462"/>
      <c r="CG18" s="462"/>
      <c r="CH18" s="462"/>
      <c r="CI18" s="462"/>
      <c r="CJ18" s="462"/>
      <c r="CK18" s="462"/>
      <c r="CL18" s="462"/>
      <c r="CM18" s="462"/>
      <c r="CN18" s="462"/>
      <c r="CO18" s="462"/>
      <c r="CP18" s="462"/>
      <c r="CQ18" s="462"/>
      <c r="CR18" s="462"/>
      <c r="CS18" s="463"/>
      <c r="CT18" s="434"/>
      <c r="CU18" s="435"/>
      <c r="CV18" s="435"/>
      <c r="CW18" s="435"/>
      <c r="CX18" s="435"/>
      <c r="CY18" s="435"/>
      <c r="CZ18" s="435"/>
      <c r="DA18" s="436"/>
      <c r="DB18" s="434"/>
      <c r="DC18" s="435"/>
      <c r="DD18" s="435"/>
      <c r="DE18" s="435"/>
      <c r="DF18" s="435"/>
      <c r="DG18" s="435"/>
      <c r="DH18" s="435"/>
      <c r="DI18" s="436"/>
      <c r="DJ18" s="184"/>
      <c r="DK18" s="184"/>
      <c r="DL18" s="184"/>
      <c r="DM18" s="184"/>
      <c r="DN18" s="184"/>
      <c r="DO18" s="184"/>
    </row>
    <row r="19" spans="1:119" ht="18.75" customHeight="1" thickBot="1" x14ac:dyDescent="0.25">
      <c r="A19" s="185"/>
      <c r="B19" s="526" t="s">
        <v>157</v>
      </c>
      <c r="C19" s="527"/>
      <c r="D19" s="527"/>
      <c r="E19" s="528"/>
      <c r="F19" s="528"/>
      <c r="G19" s="528"/>
      <c r="H19" s="528"/>
      <c r="I19" s="528"/>
      <c r="J19" s="528"/>
      <c r="K19" s="528"/>
      <c r="L19" s="534">
        <v>29</v>
      </c>
      <c r="M19" s="534"/>
      <c r="N19" s="534"/>
      <c r="O19" s="534"/>
      <c r="P19" s="534"/>
      <c r="Q19" s="534"/>
      <c r="R19" s="535"/>
      <c r="S19" s="535"/>
      <c r="T19" s="535"/>
      <c r="U19" s="535"/>
      <c r="V19" s="536"/>
      <c r="W19" s="543"/>
      <c r="X19" s="544"/>
      <c r="Y19" s="544"/>
      <c r="Z19" s="544"/>
      <c r="AA19" s="544"/>
      <c r="AB19" s="544"/>
      <c r="AC19" s="547"/>
      <c r="AD19" s="547"/>
      <c r="AE19" s="547"/>
      <c r="AF19" s="547"/>
      <c r="AG19" s="547"/>
      <c r="AH19" s="547"/>
      <c r="AI19" s="547"/>
      <c r="AJ19" s="547"/>
      <c r="AK19" s="547"/>
      <c r="AL19" s="548"/>
      <c r="AM19" s="533"/>
      <c r="AN19" s="438"/>
      <c r="AO19" s="438"/>
      <c r="AP19" s="438"/>
      <c r="AQ19" s="438"/>
      <c r="AR19" s="438"/>
      <c r="AS19" s="438"/>
      <c r="AT19" s="439"/>
      <c r="AU19" s="521"/>
      <c r="AV19" s="522"/>
      <c r="AW19" s="522"/>
      <c r="AX19" s="522"/>
      <c r="AY19" s="444" t="s">
        <v>158</v>
      </c>
      <c r="AZ19" s="445"/>
      <c r="BA19" s="445"/>
      <c r="BB19" s="445"/>
      <c r="BC19" s="445"/>
      <c r="BD19" s="445"/>
      <c r="BE19" s="445"/>
      <c r="BF19" s="445"/>
      <c r="BG19" s="445"/>
      <c r="BH19" s="445"/>
      <c r="BI19" s="445"/>
      <c r="BJ19" s="445"/>
      <c r="BK19" s="445"/>
      <c r="BL19" s="445"/>
      <c r="BM19" s="446"/>
      <c r="BN19" s="464">
        <v>5969475</v>
      </c>
      <c r="BO19" s="465"/>
      <c r="BP19" s="465"/>
      <c r="BQ19" s="465"/>
      <c r="BR19" s="465"/>
      <c r="BS19" s="465"/>
      <c r="BT19" s="465"/>
      <c r="BU19" s="466"/>
      <c r="BV19" s="464">
        <v>5641639</v>
      </c>
      <c r="BW19" s="465"/>
      <c r="BX19" s="465"/>
      <c r="BY19" s="465"/>
      <c r="BZ19" s="465"/>
      <c r="CA19" s="465"/>
      <c r="CB19" s="465"/>
      <c r="CC19" s="466"/>
      <c r="CD19" s="199"/>
      <c r="CE19" s="462"/>
      <c r="CF19" s="462"/>
      <c r="CG19" s="462"/>
      <c r="CH19" s="462"/>
      <c r="CI19" s="462"/>
      <c r="CJ19" s="462"/>
      <c r="CK19" s="462"/>
      <c r="CL19" s="462"/>
      <c r="CM19" s="462"/>
      <c r="CN19" s="462"/>
      <c r="CO19" s="462"/>
      <c r="CP19" s="462"/>
      <c r="CQ19" s="462"/>
      <c r="CR19" s="462"/>
      <c r="CS19" s="463"/>
      <c r="CT19" s="434"/>
      <c r="CU19" s="435"/>
      <c r="CV19" s="435"/>
      <c r="CW19" s="435"/>
      <c r="CX19" s="435"/>
      <c r="CY19" s="435"/>
      <c r="CZ19" s="435"/>
      <c r="DA19" s="436"/>
      <c r="DB19" s="434"/>
      <c r="DC19" s="435"/>
      <c r="DD19" s="435"/>
      <c r="DE19" s="435"/>
      <c r="DF19" s="435"/>
      <c r="DG19" s="435"/>
      <c r="DH19" s="435"/>
      <c r="DI19" s="436"/>
      <c r="DJ19" s="184"/>
      <c r="DK19" s="184"/>
      <c r="DL19" s="184"/>
      <c r="DM19" s="184"/>
      <c r="DN19" s="184"/>
      <c r="DO19" s="184"/>
    </row>
    <row r="20" spans="1:119" ht="18.75" customHeight="1" thickBot="1" x14ac:dyDescent="0.25">
      <c r="A20" s="185"/>
      <c r="B20" s="526" t="s">
        <v>159</v>
      </c>
      <c r="C20" s="527"/>
      <c r="D20" s="527"/>
      <c r="E20" s="528"/>
      <c r="F20" s="528"/>
      <c r="G20" s="528"/>
      <c r="H20" s="528"/>
      <c r="I20" s="528"/>
      <c r="J20" s="528"/>
      <c r="K20" s="528"/>
      <c r="L20" s="534">
        <v>3664</v>
      </c>
      <c r="M20" s="534"/>
      <c r="N20" s="534"/>
      <c r="O20" s="534"/>
      <c r="P20" s="534"/>
      <c r="Q20" s="534"/>
      <c r="R20" s="535"/>
      <c r="S20" s="535"/>
      <c r="T20" s="535"/>
      <c r="U20" s="535"/>
      <c r="V20" s="536"/>
      <c r="W20" s="545"/>
      <c r="X20" s="546"/>
      <c r="Y20" s="546"/>
      <c r="Z20" s="546"/>
      <c r="AA20" s="546"/>
      <c r="AB20" s="546"/>
      <c r="AC20" s="537"/>
      <c r="AD20" s="537"/>
      <c r="AE20" s="537"/>
      <c r="AF20" s="537"/>
      <c r="AG20" s="537"/>
      <c r="AH20" s="537"/>
      <c r="AI20" s="537"/>
      <c r="AJ20" s="537"/>
      <c r="AK20" s="537"/>
      <c r="AL20" s="538"/>
      <c r="AM20" s="539"/>
      <c r="AN20" s="511"/>
      <c r="AO20" s="511"/>
      <c r="AP20" s="511"/>
      <c r="AQ20" s="511"/>
      <c r="AR20" s="511"/>
      <c r="AS20" s="511"/>
      <c r="AT20" s="512"/>
      <c r="AU20" s="540"/>
      <c r="AV20" s="541"/>
      <c r="AW20" s="541"/>
      <c r="AX20" s="542"/>
      <c r="AY20" s="444"/>
      <c r="AZ20" s="445"/>
      <c r="BA20" s="445"/>
      <c r="BB20" s="445"/>
      <c r="BC20" s="445"/>
      <c r="BD20" s="445"/>
      <c r="BE20" s="445"/>
      <c r="BF20" s="445"/>
      <c r="BG20" s="445"/>
      <c r="BH20" s="445"/>
      <c r="BI20" s="445"/>
      <c r="BJ20" s="445"/>
      <c r="BK20" s="445"/>
      <c r="BL20" s="445"/>
      <c r="BM20" s="446"/>
      <c r="BN20" s="464"/>
      <c r="BO20" s="465"/>
      <c r="BP20" s="465"/>
      <c r="BQ20" s="465"/>
      <c r="BR20" s="465"/>
      <c r="BS20" s="465"/>
      <c r="BT20" s="465"/>
      <c r="BU20" s="466"/>
      <c r="BV20" s="464"/>
      <c r="BW20" s="465"/>
      <c r="BX20" s="465"/>
      <c r="BY20" s="465"/>
      <c r="BZ20" s="465"/>
      <c r="CA20" s="465"/>
      <c r="CB20" s="465"/>
      <c r="CC20" s="466"/>
      <c r="CD20" s="199"/>
      <c r="CE20" s="462"/>
      <c r="CF20" s="462"/>
      <c r="CG20" s="462"/>
      <c r="CH20" s="462"/>
      <c r="CI20" s="462"/>
      <c r="CJ20" s="462"/>
      <c r="CK20" s="462"/>
      <c r="CL20" s="462"/>
      <c r="CM20" s="462"/>
      <c r="CN20" s="462"/>
      <c r="CO20" s="462"/>
      <c r="CP20" s="462"/>
      <c r="CQ20" s="462"/>
      <c r="CR20" s="462"/>
      <c r="CS20" s="463"/>
      <c r="CT20" s="434"/>
      <c r="CU20" s="435"/>
      <c r="CV20" s="435"/>
      <c r="CW20" s="435"/>
      <c r="CX20" s="435"/>
      <c r="CY20" s="435"/>
      <c r="CZ20" s="435"/>
      <c r="DA20" s="436"/>
      <c r="DB20" s="434"/>
      <c r="DC20" s="435"/>
      <c r="DD20" s="435"/>
      <c r="DE20" s="435"/>
      <c r="DF20" s="435"/>
      <c r="DG20" s="435"/>
      <c r="DH20" s="435"/>
      <c r="DI20" s="436"/>
      <c r="DJ20" s="184"/>
      <c r="DK20" s="184"/>
      <c r="DL20" s="184"/>
      <c r="DM20" s="184"/>
      <c r="DN20" s="184"/>
      <c r="DO20" s="184"/>
    </row>
    <row r="21" spans="1:119" ht="18.75" customHeight="1" x14ac:dyDescent="0.2">
      <c r="A21" s="185"/>
      <c r="B21" s="523" t="s">
        <v>160</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444"/>
      <c r="AZ21" s="445"/>
      <c r="BA21" s="445"/>
      <c r="BB21" s="445"/>
      <c r="BC21" s="445"/>
      <c r="BD21" s="445"/>
      <c r="BE21" s="445"/>
      <c r="BF21" s="445"/>
      <c r="BG21" s="445"/>
      <c r="BH21" s="445"/>
      <c r="BI21" s="445"/>
      <c r="BJ21" s="445"/>
      <c r="BK21" s="445"/>
      <c r="BL21" s="445"/>
      <c r="BM21" s="446"/>
      <c r="BN21" s="464"/>
      <c r="BO21" s="465"/>
      <c r="BP21" s="465"/>
      <c r="BQ21" s="465"/>
      <c r="BR21" s="465"/>
      <c r="BS21" s="465"/>
      <c r="BT21" s="465"/>
      <c r="BU21" s="466"/>
      <c r="BV21" s="464"/>
      <c r="BW21" s="465"/>
      <c r="BX21" s="465"/>
      <c r="BY21" s="465"/>
      <c r="BZ21" s="465"/>
      <c r="CA21" s="465"/>
      <c r="CB21" s="465"/>
      <c r="CC21" s="466"/>
      <c r="CD21" s="199"/>
      <c r="CE21" s="462"/>
      <c r="CF21" s="462"/>
      <c r="CG21" s="462"/>
      <c r="CH21" s="462"/>
      <c r="CI21" s="462"/>
      <c r="CJ21" s="462"/>
      <c r="CK21" s="462"/>
      <c r="CL21" s="462"/>
      <c r="CM21" s="462"/>
      <c r="CN21" s="462"/>
      <c r="CO21" s="462"/>
      <c r="CP21" s="462"/>
      <c r="CQ21" s="462"/>
      <c r="CR21" s="462"/>
      <c r="CS21" s="463"/>
      <c r="CT21" s="434"/>
      <c r="CU21" s="435"/>
      <c r="CV21" s="435"/>
      <c r="CW21" s="435"/>
      <c r="CX21" s="435"/>
      <c r="CY21" s="435"/>
      <c r="CZ21" s="435"/>
      <c r="DA21" s="436"/>
      <c r="DB21" s="434"/>
      <c r="DC21" s="435"/>
      <c r="DD21" s="435"/>
      <c r="DE21" s="435"/>
      <c r="DF21" s="435"/>
      <c r="DG21" s="435"/>
      <c r="DH21" s="435"/>
      <c r="DI21" s="436"/>
      <c r="DJ21" s="184"/>
      <c r="DK21" s="184"/>
      <c r="DL21" s="184"/>
      <c r="DM21" s="184"/>
      <c r="DN21" s="184"/>
      <c r="DO21" s="184"/>
    </row>
    <row r="22" spans="1:119" ht="18.75" customHeight="1" thickBot="1" x14ac:dyDescent="0.25">
      <c r="A22" s="185"/>
      <c r="B22" s="493" t="s">
        <v>161</v>
      </c>
      <c r="C22" s="494"/>
      <c r="D22" s="495"/>
      <c r="E22" s="502" t="s">
        <v>1</v>
      </c>
      <c r="F22" s="477"/>
      <c r="G22" s="477"/>
      <c r="H22" s="477"/>
      <c r="I22" s="477"/>
      <c r="J22" s="477"/>
      <c r="K22" s="478"/>
      <c r="L22" s="502" t="s">
        <v>162</v>
      </c>
      <c r="M22" s="477"/>
      <c r="N22" s="477"/>
      <c r="O22" s="477"/>
      <c r="P22" s="478"/>
      <c r="Q22" s="487" t="s">
        <v>163</v>
      </c>
      <c r="R22" s="488"/>
      <c r="S22" s="488"/>
      <c r="T22" s="488"/>
      <c r="U22" s="488"/>
      <c r="V22" s="503"/>
      <c r="W22" s="505" t="s">
        <v>164</v>
      </c>
      <c r="X22" s="494"/>
      <c r="Y22" s="495"/>
      <c r="Z22" s="502" t="s">
        <v>1</v>
      </c>
      <c r="AA22" s="477"/>
      <c r="AB22" s="477"/>
      <c r="AC22" s="477"/>
      <c r="AD22" s="477"/>
      <c r="AE22" s="477"/>
      <c r="AF22" s="477"/>
      <c r="AG22" s="478"/>
      <c r="AH22" s="476" t="s">
        <v>165</v>
      </c>
      <c r="AI22" s="477"/>
      <c r="AJ22" s="477"/>
      <c r="AK22" s="477"/>
      <c r="AL22" s="478"/>
      <c r="AM22" s="476" t="s">
        <v>166</v>
      </c>
      <c r="AN22" s="482"/>
      <c r="AO22" s="482"/>
      <c r="AP22" s="482"/>
      <c r="AQ22" s="482"/>
      <c r="AR22" s="483"/>
      <c r="AS22" s="487" t="s">
        <v>163</v>
      </c>
      <c r="AT22" s="488"/>
      <c r="AU22" s="488"/>
      <c r="AV22" s="488"/>
      <c r="AW22" s="488"/>
      <c r="AX22" s="489"/>
      <c r="AY22" s="431"/>
      <c r="AZ22" s="432"/>
      <c r="BA22" s="432"/>
      <c r="BB22" s="432"/>
      <c r="BC22" s="432"/>
      <c r="BD22" s="432"/>
      <c r="BE22" s="432"/>
      <c r="BF22" s="432"/>
      <c r="BG22" s="432"/>
      <c r="BH22" s="432"/>
      <c r="BI22" s="432"/>
      <c r="BJ22" s="432"/>
      <c r="BK22" s="432"/>
      <c r="BL22" s="432"/>
      <c r="BM22" s="433"/>
      <c r="BN22" s="467"/>
      <c r="BO22" s="468"/>
      <c r="BP22" s="468"/>
      <c r="BQ22" s="468"/>
      <c r="BR22" s="468"/>
      <c r="BS22" s="468"/>
      <c r="BT22" s="468"/>
      <c r="BU22" s="469"/>
      <c r="BV22" s="467"/>
      <c r="BW22" s="468"/>
      <c r="BX22" s="468"/>
      <c r="BY22" s="468"/>
      <c r="BZ22" s="468"/>
      <c r="CA22" s="468"/>
      <c r="CB22" s="468"/>
      <c r="CC22" s="469"/>
      <c r="CD22" s="199"/>
      <c r="CE22" s="462"/>
      <c r="CF22" s="462"/>
      <c r="CG22" s="462"/>
      <c r="CH22" s="462"/>
      <c r="CI22" s="462"/>
      <c r="CJ22" s="462"/>
      <c r="CK22" s="462"/>
      <c r="CL22" s="462"/>
      <c r="CM22" s="462"/>
      <c r="CN22" s="462"/>
      <c r="CO22" s="462"/>
      <c r="CP22" s="462"/>
      <c r="CQ22" s="462"/>
      <c r="CR22" s="462"/>
      <c r="CS22" s="463"/>
      <c r="CT22" s="434"/>
      <c r="CU22" s="435"/>
      <c r="CV22" s="435"/>
      <c r="CW22" s="435"/>
      <c r="CX22" s="435"/>
      <c r="CY22" s="435"/>
      <c r="CZ22" s="435"/>
      <c r="DA22" s="436"/>
      <c r="DB22" s="434"/>
      <c r="DC22" s="435"/>
      <c r="DD22" s="435"/>
      <c r="DE22" s="435"/>
      <c r="DF22" s="435"/>
      <c r="DG22" s="435"/>
      <c r="DH22" s="435"/>
      <c r="DI22" s="436"/>
      <c r="DJ22" s="184"/>
      <c r="DK22" s="184"/>
      <c r="DL22" s="184"/>
      <c r="DM22" s="184"/>
      <c r="DN22" s="184"/>
      <c r="DO22" s="184"/>
    </row>
    <row r="23" spans="1:119" ht="18.75" customHeight="1" x14ac:dyDescent="0.2">
      <c r="A23" s="185"/>
      <c r="B23" s="496"/>
      <c r="C23" s="497"/>
      <c r="D23" s="498"/>
      <c r="E23" s="479"/>
      <c r="F23" s="480"/>
      <c r="G23" s="480"/>
      <c r="H23" s="480"/>
      <c r="I23" s="480"/>
      <c r="J23" s="480"/>
      <c r="K23" s="481"/>
      <c r="L23" s="479"/>
      <c r="M23" s="480"/>
      <c r="N23" s="480"/>
      <c r="O23" s="480"/>
      <c r="P23" s="481"/>
      <c r="Q23" s="490"/>
      <c r="R23" s="491"/>
      <c r="S23" s="491"/>
      <c r="T23" s="491"/>
      <c r="U23" s="491"/>
      <c r="V23" s="504"/>
      <c r="W23" s="506"/>
      <c r="X23" s="497"/>
      <c r="Y23" s="498"/>
      <c r="Z23" s="479"/>
      <c r="AA23" s="480"/>
      <c r="AB23" s="480"/>
      <c r="AC23" s="480"/>
      <c r="AD23" s="480"/>
      <c r="AE23" s="480"/>
      <c r="AF23" s="480"/>
      <c r="AG23" s="481"/>
      <c r="AH23" s="479"/>
      <c r="AI23" s="480"/>
      <c r="AJ23" s="480"/>
      <c r="AK23" s="480"/>
      <c r="AL23" s="481"/>
      <c r="AM23" s="484"/>
      <c r="AN23" s="485"/>
      <c r="AO23" s="485"/>
      <c r="AP23" s="485"/>
      <c r="AQ23" s="485"/>
      <c r="AR23" s="486"/>
      <c r="AS23" s="490"/>
      <c r="AT23" s="491"/>
      <c r="AU23" s="491"/>
      <c r="AV23" s="491"/>
      <c r="AW23" s="491"/>
      <c r="AX23" s="492"/>
      <c r="AY23" s="456" t="s">
        <v>167</v>
      </c>
      <c r="AZ23" s="457"/>
      <c r="BA23" s="457"/>
      <c r="BB23" s="457"/>
      <c r="BC23" s="457"/>
      <c r="BD23" s="457"/>
      <c r="BE23" s="457"/>
      <c r="BF23" s="457"/>
      <c r="BG23" s="457"/>
      <c r="BH23" s="457"/>
      <c r="BI23" s="457"/>
      <c r="BJ23" s="457"/>
      <c r="BK23" s="457"/>
      <c r="BL23" s="457"/>
      <c r="BM23" s="458"/>
      <c r="BN23" s="464">
        <v>6193476</v>
      </c>
      <c r="BO23" s="465"/>
      <c r="BP23" s="465"/>
      <c r="BQ23" s="465"/>
      <c r="BR23" s="465"/>
      <c r="BS23" s="465"/>
      <c r="BT23" s="465"/>
      <c r="BU23" s="466"/>
      <c r="BV23" s="464">
        <v>6010423</v>
      </c>
      <c r="BW23" s="465"/>
      <c r="BX23" s="465"/>
      <c r="BY23" s="465"/>
      <c r="BZ23" s="465"/>
      <c r="CA23" s="465"/>
      <c r="CB23" s="465"/>
      <c r="CC23" s="466"/>
      <c r="CD23" s="199"/>
      <c r="CE23" s="462"/>
      <c r="CF23" s="462"/>
      <c r="CG23" s="462"/>
      <c r="CH23" s="462"/>
      <c r="CI23" s="462"/>
      <c r="CJ23" s="462"/>
      <c r="CK23" s="462"/>
      <c r="CL23" s="462"/>
      <c r="CM23" s="462"/>
      <c r="CN23" s="462"/>
      <c r="CO23" s="462"/>
      <c r="CP23" s="462"/>
      <c r="CQ23" s="462"/>
      <c r="CR23" s="462"/>
      <c r="CS23" s="463"/>
      <c r="CT23" s="434"/>
      <c r="CU23" s="435"/>
      <c r="CV23" s="435"/>
      <c r="CW23" s="435"/>
      <c r="CX23" s="435"/>
      <c r="CY23" s="435"/>
      <c r="CZ23" s="435"/>
      <c r="DA23" s="436"/>
      <c r="DB23" s="434"/>
      <c r="DC23" s="435"/>
      <c r="DD23" s="435"/>
      <c r="DE23" s="435"/>
      <c r="DF23" s="435"/>
      <c r="DG23" s="435"/>
      <c r="DH23" s="435"/>
      <c r="DI23" s="436"/>
      <c r="DJ23" s="184"/>
      <c r="DK23" s="184"/>
      <c r="DL23" s="184"/>
      <c r="DM23" s="184"/>
      <c r="DN23" s="184"/>
      <c r="DO23" s="184"/>
    </row>
    <row r="24" spans="1:119" ht="18.75" customHeight="1" thickBot="1" x14ac:dyDescent="0.25">
      <c r="A24" s="185"/>
      <c r="B24" s="496"/>
      <c r="C24" s="497"/>
      <c r="D24" s="498"/>
      <c r="E24" s="437" t="s">
        <v>168</v>
      </c>
      <c r="F24" s="438"/>
      <c r="G24" s="438"/>
      <c r="H24" s="438"/>
      <c r="I24" s="438"/>
      <c r="J24" s="438"/>
      <c r="K24" s="439"/>
      <c r="L24" s="440">
        <v>1</v>
      </c>
      <c r="M24" s="441"/>
      <c r="N24" s="441"/>
      <c r="O24" s="441"/>
      <c r="P24" s="442"/>
      <c r="Q24" s="440">
        <v>7100</v>
      </c>
      <c r="R24" s="441"/>
      <c r="S24" s="441"/>
      <c r="T24" s="441"/>
      <c r="U24" s="441"/>
      <c r="V24" s="442"/>
      <c r="W24" s="506"/>
      <c r="X24" s="497"/>
      <c r="Y24" s="498"/>
      <c r="Z24" s="437" t="s">
        <v>169</v>
      </c>
      <c r="AA24" s="438"/>
      <c r="AB24" s="438"/>
      <c r="AC24" s="438"/>
      <c r="AD24" s="438"/>
      <c r="AE24" s="438"/>
      <c r="AF24" s="438"/>
      <c r="AG24" s="439"/>
      <c r="AH24" s="440">
        <v>98</v>
      </c>
      <c r="AI24" s="441"/>
      <c r="AJ24" s="441"/>
      <c r="AK24" s="441"/>
      <c r="AL24" s="442"/>
      <c r="AM24" s="440">
        <v>298802</v>
      </c>
      <c r="AN24" s="441"/>
      <c r="AO24" s="441"/>
      <c r="AP24" s="441"/>
      <c r="AQ24" s="441"/>
      <c r="AR24" s="442"/>
      <c r="AS24" s="440">
        <v>3049</v>
      </c>
      <c r="AT24" s="441"/>
      <c r="AU24" s="441"/>
      <c r="AV24" s="441"/>
      <c r="AW24" s="441"/>
      <c r="AX24" s="443"/>
      <c r="AY24" s="431" t="s">
        <v>170</v>
      </c>
      <c r="AZ24" s="432"/>
      <c r="BA24" s="432"/>
      <c r="BB24" s="432"/>
      <c r="BC24" s="432"/>
      <c r="BD24" s="432"/>
      <c r="BE24" s="432"/>
      <c r="BF24" s="432"/>
      <c r="BG24" s="432"/>
      <c r="BH24" s="432"/>
      <c r="BI24" s="432"/>
      <c r="BJ24" s="432"/>
      <c r="BK24" s="432"/>
      <c r="BL24" s="432"/>
      <c r="BM24" s="433"/>
      <c r="BN24" s="464">
        <v>5893336</v>
      </c>
      <c r="BO24" s="465"/>
      <c r="BP24" s="465"/>
      <c r="BQ24" s="465"/>
      <c r="BR24" s="465"/>
      <c r="BS24" s="465"/>
      <c r="BT24" s="465"/>
      <c r="BU24" s="466"/>
      <c r="BV24" s="464">
        <v>5960103</v>
      </c>
      <c r="BW24" s="465"/>
      <c r="BX24" s="465"/>
      <c r="BY24" s="465"/>
      <c r="BZ24" s="465"/>
      <c r="CA24" s="465"/>
      <c r="CB24" s="465"/>
      <c r="CC24" s="466"/>
      <c r="CD24" s="199"/>
      <c r="CE24" s="462"/>
      <c r="CF24" s="462"/>
      <c r="CG24" s="462"/>
      <c r="CH24" s="462"/>
      <c r="CI24" s="462"/>
      <c r="CJ24" s="462"/>
      <c r="CK24" s="462"/>
      <c r="CL24" s="462"/>
      <c r="CM24" s="462"/>
      <c r="CN24" s="462"/>
      <c r="CO24" s="462"/>
      <c r="CP24" s="462"/>
      <c r="CQ24" s="462"/>
      <c r="CR24" s="462"/>
      <c r="CS24" s="463"/>
      <c r="CT24" s="434"/>
      <c r="CU24" s="435"/>
      <c r="CV24" s="435"/>
      <c r="CW24" s="435"/>
      <c r="CX24" s="435"/>
      <c r="CY24" s="435"/>
      <c r="CZ24" s="435"/>
      <c r="DA24" s="436"/>
      <c r="DB24" s="434"/>
      <c r="DC24" s="435"/>
      <c r="DD24" s="435"/>
      <c r="DE24" s="435"/>
      <c r="DF24" s="435"/>
      <c r="DG24" s="435"/>
      <c r="DH24" s="435"/>
      <c r="DI24" s="436"/>
      <c r="DJ24" s="184"/>
      <c r="DK24" s="184"/>
      <c r="DL24" s="184"/>
      <c r="DM24" s="184"/>
      <c r="DN24" s="184"/>
      <c r="DO24" s="184"/>
    </row>
    <row r="25" spans="1:119" s="184" customFormat="1" ht="18.75" customHeight="1" x14ac:dyDescent="0.2">
      <c r="A25" s="185"/>
      <c r="B25" s="496"/>
      <c r="C25" s="497"/>
      <c r="D25" s="498"/>
      <c r="E25" s="437" t="s">
        <v>171</v>
      </c>
      <c r="F25" s="438"/>
      <c r="G25" s="438"/>
      <c r="H25" s="438"/>
      <c r="I25" s="438"/>
      <c r="J25" s="438"/>
      <c r="K25" s="439"/>
      <c r="L25" s="440">
        <v>1</v>
      </c>
      <c r="M25" s="441"/>
      <c r="N25" s="441"/>
      <c r="O25" s="441"/>
      <c r="P25" s="442"/>
      <c r="Q25" s="440">
        <v>5820</v>
      </c>
      <c r="R25" s="441"/>
      <c r="S25" s="441"/>
      <c r="T25" s="441"/>
      <c r="U25" s="441"/>
      <c r="V25" s="442"/>
      <c r="W25" s="506"/>
      <c r="X25" s="497"/>
      <c r="Y25" s="498"/>
      <c r="Z25" s="437" t="s">
        <v>172</v>
      </c>
      <c r="AA25" s="438"/>
      <c r="AB25" s="438"/>
      <c r="AC25" s="438"/>
      <c r="AD25" s="438"/>
      <c r="AE25" s="438"/>
      <c r="AF25" s="438"/>
      <c r="AG25" s="439"/>
      <c r="AH25" s="440" t="s">
        <v>173</v>
      </c>
      <c r="AI25" s="441"/>
      <c r="AJ25" s="441"/>
      <c r="AK25" s="441"/>
      <c r="AL25" s="442"/>
      <c r="AM25" s="440" t="s">
        <v>174</v>
      </c>
      <c r="AN25" s="441"/>
      <c r="AO25" s="441"/>
      <c r="AP25" s="441"/>
      <c r="AQ25" s="441"/>
      <c r="AR25" s="442"/>
      <c r="AS25" s="440" t="s">
        <v>173</v>
      </c>
      <c r="AT25" s="441"/>
      <c r="AU25" s="441"/>
      <c r="AV25" s="441"/>
      <c r="AW25" s="441"/>
      <c r="AX25" s="443"/>
      <c r="AY25" s="456" t="s">
        <v>175</v>
      </c>
      <c r="AZ25" s="457"/>
      <c r="BA25" s="457"/>
      <c r="BB25" s="457"/>
      <c r="BC25" s="457"/>
      <c r="BD25" s="457"/>
      <c r="BE25" s="457"/>
      <c r="BF25" s="457"/>
      <c r="BG25" s="457"/>
      <c r="BH25" s="457"/>
      <c r="BI25" s="457"/>
      <c r="BJ25" s="457"/>
      <c r="BK25" s="457"/>
      <c r="BL25" s="457"/>
      <c r="BM25" s="458"/>
      <c r="BN25" s="459">
        <v>337386</v>
      </c>
      <c r="BO25" s="460"/>
      <c r="BP25" s="460"/>
      <c r="BQ25" s="460"/>
      <c r="BR25" s="460"/>
      <c r="BS25" s="460"/>
      <c r="BT25" s="460"/>
      <c r="BU25" s="461"/>
      <c r="BV25" s="459">
        <v>387499</v>
      </c>
      <c r="BW25" s="460"/>
      <c r="BX25" s="460"/>
      <c r="BY25" s="460"/>
      <c r="BZ25" s="460"/>
      <c r="CA25" s="460"/>
      <c r="CB25" s="460"/>
      <c r="CC25" s="461"/>
      <c r="CD25" s="199"/>
      <c r="CE25" s="462"/>
      <c r="CF25" s="462"/>
      <c r="CG25" s="462"/>
      <c r="CH25" s="462"/>
      <c r="CI25" s="462"/>
      <c r="CJ25" s="462"/>
      <c r="CK25" s="462"/>
      <c r="CL25" s="462"/>
      <c r="CM25" s="462"/>
      <c r="CN25" s="462"/>
      <c r="CO25" s="462"/>
      <c r="CP25" s="462"/>
      <c r="CQ25" s="462"/>
      <c r="CR25" s="462"/>
      <c r="CS25" s="463"/>
      <c r="CT25" s="434"/>
      <c r="CU25" s="435"/>
      <c r="CV25" s="435"/>
      <c r="CW25" s="435"/>
      <c r="CX25" s="435"/>
      <c r="CY25" s="435"/>
      <c r="CZ25" s="435"/>
      <c r="DA25" s="436"/>
      <c r="DB25" s="434"/>
      <c r="DC25" s="435"/>
      <c r="DD25" s="435"/>
      <c r="DE25" s="435"/>
      <c r="DF25" s="435"/>
      <c r="DG25" s="435"/>
      <c r="DH25" s="435"/>
      <c r="DI25" s="436"/>
    </row>
    <row r="26" spans="1:119" s="184" customFormat="1" ht="18.75" customHeight="1" x14ac:dyDescent="0.2">
      <c r="A26" s="185"/>
      <c r="B26" s="496"/>
      <c r="C26" s="497"/>
      <c r="D26" s="498"/>
      <c r="E26" s="437" t="s">
        <v>176</v>
      </c>
      <c r="F26" s="438"/>
      <c r="G26" s="438"/>
      <c r="H26" s="438"/>
      <c r="I26" s="438"/>
      <c r="J26" s="438"/>
      <c r="K26" s="439"/>
      <c r="L26" s="440">
        <v>1</v>
      </c>
      <c r="M26" s="441"/>
      <c r="N26" s="441"/>
      <c r="O26" s="441"/>
      <c r="P26" s="442"/>
      <c r="Q26" s="440">
        <v>5460</v>
      </c>
      <c r="R26" s="441"/>
      <c r="S26" s="441"/>
      <c r="T26" s="441"/>
      <c r="U26" s="441"/>
      <c r="V26" s="442"/>
      <c r="W26" s="506"/>
      <c r="X26" s="497"/>
      <c r="Y26" s="498"/>
      <c r="Z26" s="437" t="s">
        <v>177</v>
      </c>
      <c r="AA26" s="519"/>
      <c r="AB26" s="519"/>
      <c r="AC26" s="519"/>
      <c r="AD26" s="519"/>
      <c r="AE26" s="519"/>
      <c r="AF26" s="519"/>
      <c r="AG26" s="520"/>
      <c r="AH26" s="440" t="s">
        <v>136</v>
      </c>
      <c r="AI26" s="441"/>
      <c r="AJ26" s="441"/>
      <c r="AK26" s="441"/>
      <c r="AL26" s="442"/>
      <c r="AM26" s="440" t="s">
        <v>173</v>
      </c>
      <c r="AN26" s="441"/>
      <c r="AO26" s="441"/>
      <c r="AP26" s="441"/>
      <c r="AQ26" s="441"/>
      <c r="AR26" s="442"/>
      <c r="AS26" s="440" t="s">
        <v>174</v>
      </c>
      <c r="AT26" s="441"/>
      <c r="AU26" s="441"/>
      <c r="AV26" s="441"/>
      <c r="AW26" s="441"/>
      <c r="AX26" s="443"/>
      <c r="AY26" s="473" t="s">
        <v>178</v>
      </c>
      <c r="AZ26" s="474"/>
      <c r="BA26" s="474"/>
      <c r="BB26" s="474"/>
      <c r="BC26" s="474"/>
      <c r="BD26" s="474"/>
      <c r="BE26" s="474"/>
      <c r="BF26" s="474"/>
      <c r="BG26" s="474"/>
      <c r="BH26" s="474"/>
      <c r="BI26" s="474"/>
      <c r="BJ26" s="474"/>
      <c r="BK26" s="474"/>
      <c r="BL26" s="474"/>
      <c r="BM26" s="475"/>
      <c r="BN26" s="464" t="s">
        <v>173</v>
      </c>
      <c r="BO26" s="465"/>
      <c r="BP26" s="465"/>
      <c r="BQ26" s="465"/>
      <c r="BR26" s="465"/>
      <c r="BS26" s="465"/>
      <c r="BT26" s="465"/>
      <c r="BU26" s="466"/>
      <c r="BV26" s="464" t="s">
        <v>136</v>
      </c>
      <c r="BW26" s="465"/>
      <c r="BX26" s="465"/>
      <c r="BY26" s="465"/>
      <c r="BZ26" s="465"/>
      <c r="CA26" s="465"/>
      <c r="CB26" s="465"/>
      <c r="CC26" s="466"/>
      <c r="CD26" s="199"/>
      <c r="CE26" s="462"/>
      <c r="CF26" s="462"/>
      <c r="CG26" s="462"/>
      <c r="CH26" s="462"/>
      <c r="CI26" s="462"/>
      <c r="CJ26" s="462"/>
      <c r="CK26" s="462"/>
      <c r="CL26" s="462"/>
      <c r="CM26" s="462"/>
      <c r="CN26" s="462"/>
      <c r="CO26" s="462"/>
      <c r="CP26" s="462"/>
      <c r="CQ26" s="462"/>
      <c r="CR26" s="462"/>
      <c r="CS26" s="463"/>
      <c r="CT26" s="434"/>
      <c r="CU26" s="435"/>
      <c r="CV26" s="435"/>
      <c r="CW26" s="435"/>
      <c r="CX26" s="435"/>
      <c r="CY26" s="435"/>
      <c r="CZ26" s="435"/>
      <c r="DA26" s="436"/>
      <c r="DB26" s="434"/>
      <c r="DC26" s="435"/>
      <c r="DD26" s="435"/>
      <c r="DE26" s="435"/>
      <c r="DF26" s="435"/>
      <c r="DG26" s="435"/>
      <c r="DH26" s="435"/>
      <c r="DI26" s="436"/>
    </row>
    <row r="27" spans="1:119" ht="18.75" customHeight="1" thickBot="1" x14ac:dyDescent="0.25">
      <c r="A27" s="185"/>
      <c r="B27" s="496"/>
      <c r="C27" s="497"/>
      <c r="D27" s="498"/>
      <c r="E27" s="437" t="s">
        <v>179</v>
      </c>
      <c r="F27" s="438"/>
      <c r="G27" s="438"/>
      <c r="H27" s="438"/>
      <c r="I27" s="438"/>
      <c r="J27" s="438"/>
      <c r="K27" s="439"/>
      <c r="L27" s="440">
        <v>1</v>
      </c>
      <c r="M27" s="441"/>
      <c r="N27" s="441"/>
      <c r="O27" s="441"/>
      <c r="P27" s="442"/>
      <c r="Q27" s="440">
        <v>2850</v>
      </c>
      <c r="R27" s="441"/>
      <c r="S27" s="441"/>
      <c r="T27" s="441"/>
      <c r="U27" s="441"/>
      <c r="V27" s="442"/>
      <c r="W27" s="506"/>
      <c r="X27" s="497"/>
      <c r="Y27" s="498"/>
      <c r="Z27" s="437" t="s">
        <v>180</v>
      </c>
      <c r="AA27" s="438"/>
      <c r="AB27" s="438"/>
      <c r="AC27" s="438"/>
      <c r="AD27" s="438"/>
      <c r="AE27" s="438"/>
      <c r="AF27" s="438"/>
      <c r="AG27" s="439"/>
      <c r="AH27" s="440">
        <v>15</v>
      </c>
      <c r="AI27" s="441"/>
      <c r="AJ27" s="441"/>
      <c r="AK27" s="441"/>
      <c r="AL27" s="442"/>
      <c r="AM27" s="440">
        <v>45150</v>
      </c>
      <c r="AN27" s="441"/>
      <c r="AO27" s="441"/>
      <c r="AP27" s="441"/>
      <c r="AQ27" s="441"/>
      <c r="AR27" s="442"/>
      <c r="AS27" s="440">
        <v>3010</v>
      </c>
      <c r="AT27" s="441"/>
      <c r="AU27" s="441"/>
      <c r="AV27" s="441"/>
      <c r="AW27" s="441"/>
      <c r="AX27" s="443"/>
      <c r="AY27" s="470" t="s">
        <v>181</v>
      </c>
      <c r="AZ27" s="471"/>
      <c r="BA27" s="471"/>
      <c r="BB27" s="471"/>
      <c r="BC27" s="471"/>
      <c r="BD27" s="471"/>
      <c r="BE27" s="471"/>
      <c r="BF27" s="471"/>
      <c r="BG27" s="471"/>
      <c r="BH27" s="471"/>
      <c r="BI27" s="471"/>
      <c r="BJ27" s="471"/>
      <c r="BK27" s="471"/>
      <c r="BL27" s="471"/>
      <c r="BM27" s="472"/>
      <c r="BN27" s="467" t="s">
        <v>174</v>
      </c>
      <c r="BO27" s="468"/>
      <c r="BP27" s="468"/>
      <c r="BQ27" s="468"/>
      <c r="BR27" s="468"/>
      <c r="BS27" s="468"/>
      <c r="BT27" s="468"/>
      <c r="BU27" s="469"/>
      <c r="BV27" s="467" t="s">
        <v>174</v>
      </c>
      <c r="BW27" s="468"/>
      <c r="BX27" s="468"/>
      <c r="BY27" s="468"/>
      <c r="BZ27" s="468"/>
      <c r="CA27" s="468"/>
      <c r="CB27" s="468"/>
      <c r="CC27" s="469"/>
      <c r="CD27" s="201"/>
      <c r="CE27" s="462"/>
      <c r="CF27" s="462"/>
      <c r="CG27" s="462"/>
      <c r="CH27" s="462"/>
      <c r="CI27" s="462"/>
      <c r="CJ27" s="462"/>
      <c r="CK27" s="462"/>
      <c r="CL27" s="462"/>
      <c r="CM27" s="462"/>
      <c r="CN27" s="462"/>
      <c r="CO27" s="462"/>
      <c r="CP27" s="462"/>
      <c r="CQ27" s="462"/>
      <c r="CR27" s="462"/>
      <c r="CS27" s="463"/>
      <c r="CT27" s="434"/>
      <c r="CU27" s="435"/>
      <c r="CV27" s="435"/>
      <c r="CW27" s="435"/>
      <c r="CX27" s="435"/>
      <c r="CY27" s="435"/>
      <c r="CZ27" s="435"/>
      <c r="DA27" s="436"/>
      <c r="DB27" s="434"/>
      <c r="DC27" s="435"/>
      <c r="DD27" s="435"/>
      <c r="DE27" s="435"/>
      <c r="DF27" s="435"/>
      <c r="DG27" s="435"/>
      <c r="DH27" s="435"/>
      <c r="DI27" s="436"/>
      <c r="DJ27" s="184"/>
      <c r="DK27" s="184"/>
      <c r="DL27" s="184"/>
      <c r="DM27" s="184"/>
      <c r="DN27" s="184"/>
      <c r="DO27" s="184"/>
    </row>
    <row r="28" spans="1:119" ht="18.75" customHeight="1" x14ac:dyDescent="0.2">
      <c r="A28" s="185"/>
      <c r="B28" s="496"/>
      <c r="C28" s="497"/>
      <c r="D28" s="498"/>
      <c r="E28" s="437" t="s">
        <v>182</v>
      </c>
      <c r="F28" s="438"/>
      <c r="G28" s="438"/>
      <c r="H28" s="438"/>
      <c r="I28" s="438"/>
      <c r="J28" s="438"/>
      <c r="K28" s="439"/>
      <c r="L28" s="440">
        <v>1</v>
      </c>
      <c r="M28" s="441"/>
      <c r="N28" s="441"/>
      <c r="O28" s="441"/>
      <c r="P28" s="442"/>
      <c r="Q28" s="440">
        <v>2300</v>
      </c>
      <c r="R28" s="441"/>
      <c r="S28" s="441"/>
      <c r="T28" s="441"/>
      <c r="U28" s="441"/>
      <c r="V28" s="442"/>
      <c r="W28" s="506"/>
      <c r="X28" s="497"/>
      <c r="Y28" s="498"/>
      <c r="Z28" s="437" t="s">
        <v>183</v>
      </c>
      <c r="AA28" s="438"/>
      <c r="AB28" s="438"/>
      <c r="AC28" s="438"/>
      <c r="AD28" s="438"/>
      <c r="AE28" s="438"/>
      <c r="AF28" s="438"/>
      <c r="AG28" s="439"/>
      <c r="AH28" s="440" t="s">
        <v>173</v>
      </c>
      <c r="AI28" s="441"/>
      <c r="AJ28" s="441"/>
      <c r="AK28" s="441"/>
      <c r="AL28" s="442"/>
      <c r="AM28" s="440" t="s">
        <v>174</v>
      </c>
      <c r="AN28" s="441"/>
      <c r="AO28" s="441"/>
      <c r="AP28" s="441"/>
      <c r="AQ28" s="441"/>
      <c r="AR28" s="442"/>
      <c r="AS28" s="440" t="s">
        <v>184</v>
      </c>
      <c r="AT28" s="441"/>
      <c r="AU28" s="441"/>
      <c r="AV28" s="441"/>
      <c r="AW28" s="441"/>
      <c r="AX28" s="443"/>
      <c r="AY28" s="447" t="s">
        <v>185</v>
      </c>
      <c r="AZ28" s="448"/>
      <c r="BA28" s="448"/>
      <c r="BB28" s="449"/>
      <c r="BC28" s="456" t="s">
        <v>47</v>
      </c>
      <c r="BD28" s="457"/>
      <c r="BE28" s="457"/>
      <c r="BF28" s="457"/>
      <c r="BG28" s="457"/>
      <c r="BH28" s="457"/>
      <c r="BI28" s="457"/>
      <c r="BJ28" s="457"/>
      <c r="BK28" s="457"/>
      <c r="BL28" s="457"/>
      <c r="BM28" s="458"/>
      <c r="BN28" s="459">
        <v>1695666</v>
      </c>
      <c r="BO28" s="460"/>
      <c r="BP28" s="460"/>
      <c r="BQ28" s="460"/>
      <c r="BR28" s="460"/>
      <c r="BS28" s="460"/>
      <c r="BT28" s="460"/>
      <c r="BU28" s="461"/>
      <c r="BV28" s="459">
        <v>1510499</v>
      </c>
      <c r="BW28" s="460"/>
      <c r="BX28" s="460"/>
      <c r="BY28" s="460"/>
      <c r="BZ28" s="460"/>
      <c r="CA28" s="460"/>
      <c r="CB28" s="460"/>
      <c r="CC28" s="461"/>
      <c r="CD28" s="199"/>
      <c r="CE28" s="462"/>
      <c r="CF28" s="462"/>
      <c r="CG28" s="462"/>
      <c r="CH28" s="462"/>
      <c r="CI28" s="462"/>
      <c r="CJ28" s="462"/>
      <c r="CK28" s="462"/>
      <c r="CL28" s="462"/>
      <c r="CM28" s="462"/>
      <c r="CN28" s="462"/>
      <c r="CO28" s="462"/>
      <c r="CP28" s="462"/>
      <c r="CQ28" s="462"/>
      <c r="CR28" s="462"/>
      <c r="CS28" s="463"/>
      <c r="CT28" s="434"/>
      <c r="CU28" s="435"/>
      <c r="CV28" s="435"/>
      <c r="CW28" s="435"/>
      <c r="CX28" s="435"/>
      <c r="CY28" s="435"/>
      <c r="CZ28" s="435"/>
      <c r="DA28" s="436"/>
      <c r="DB28" s="434"/>
      <c r="DC28" s="435"/>
      <c r="DD28" s="435"/>
      <c r="DE28" s="435"/>
      <c r="DF28" s="435"/>
      <c r="DG28" s="435"/>
      <c r="DH28" s="435"/>
      <c r="DI28" s="436"/>
      <c r="DJ28" s="184"/>
      <c r="DK28" s="184"/>
      <c r="DL28" s="184"/>
      <c r="DM28" s="184"/>
      <c r="DN28" s="184"/>
      <c r="DO28" s="184"/>
    </row>
    <row r="29" spans="1:119" ht="18.75" customHeight="1" x14ac:dyDescent="0.2">
      <c r="A29" s="185"/>
      <c r="B29" s="496"/>
      <c r="C29" s="497"/>
      <c r="D29" s="498"/>
      <c r="E29" s="437" t="s">
        <v>186</v>
      </c>
      <c r="F29" s="438"/>
      <c r="G29" s="438"/>
      <c r="H29" s="438"/>
      <c r="I29" s="438"/>
      <c r="J29" s="438"/>
      <c r="K29" s="439"/>
      <c r="L29" s="440">
        <v>10</v>
      </c>
      <c r="M29" s="441"/>
      <c r="N29" s="441"/>
      <c r="O29" s="441"/>
      <c r="P29" s="442"/>
      <c r="Q29" s="440">
        <v>2100</v>
      </c>
      <c r="R29" s="441"/>
      <c r="S29" s="441"/>
      <c r="T29" s="441"/>
      <c r="U29" s="441"/>
      <c r="V29" s="442"/>
      <c r="W29" s="507"/>
      <c r="X29" s="508"/>
      <c r="Y29" s="509"/>
      <c r="Z29" s="437" t="s">
        <v>187</v>
      </c>
      <c r="AA29" s="438"/>
      <c r="AB29" s="438"/>
      <c r="AC29" s="438"/>
      <c r="AD29" s="438"/>
      <c r="AE29" s="438"/>
      <c r="AF29" s="438"/>
      <c r="AG29" s="439"/>
      <c r="AH29" s="440">
        <v>113</v>
      </c>
      <c r="AI29" s="441"/>
      <c r="AJ29" s="441"/>
      <c r="AK29" s="441"/>
      <c r="AL29" s="442"/>
      <c r="AM29" s="440">
        <v>343952</v>
      </c>
      <c r="AN29" s="441"/>
      <c r="AO29" s="441"/>
      <c r="AP29" s="441"/>
      <c r="AQ29" s="441"/>
      <c r="AR29" s="442"/>
      <c r="AS29" s="440">
        <v>3044</v>
      </c>
      <c r="AT29" s="441"/>
      <c r="AU29" s="441"/>
      <c r="AV29" s="441"/>
      <c r="AW29" s="441"/>
      <c r="AX29" s="443"/>
      <c r="AY29" s="450"/>
      <c r="AZ29" s="451"/>
      <c r="BA29" s="451"/>
      <c r="BB29" s="452"/>
      <c r="BC29" s="444" t="s">
        <v>188</v>
      </c>
      <c r="BD29" s="445"/>
      <c r="BE29" s="445"/>
      <c r="BF29" s="445"/>
      <c r="BG29" s="445"/>
      <c r="BH29" s="445"/>
      <c r="BI29" s="445"/>
      <c r="BJ29" s="445"/>
      <c r="BK29" s="445"/>
      <c r="BL29" s="445"/>
      <c r="BM29" s="446"/>
      <c r="BN29" s="464">
        <v>7969</v>
      </c>
      <c r="BO29" s="465"/>
      <c r="BP29" s="465"/>
      <c r="BQ29" s="465"/>
      <c r="BR29" s="465"/>
      <c r="BS29" s="465"/>
      <c r="BT29" s="465"/>
      <c r="BU29" s="466"/>
      <c r="BV29" s="464">
        <v>7969</v>
      </c>
      <c r="BW29" s="465"/>
      <c r="BX29" s="465"/>
      <c r="BY29" s="465"/>
      <c r="BZ29" s="465"/>
      <c r="CA29" s="465"/>
      <c r="CB29" s="465"/>
      <c r="CC29" s="466"/>
      <c r="CD29" s="201"/>
      <c r="CE29" s="462"/>
      <c r="CF29" s="462"/>
      <c r="CG29" s="462"/>
      <c r="CH29" s="462"/>
      <c r="CI29" s="462"/>
      <c r="CJ29" s="462"/>
      <c r="CK29" s="462"/>
      <c r="CL29" s="462"/>
      <c r="CM29" s="462"/>
      <c r="CN29" s="462"/>
      <c r="CO29" s="462"/>
      <c r="CP29" s="462"/>
      <c r="CQ29" s="462"/>
      <c r="CR29" s="462"/>
      <c r="CS29" s="463"/>
      <c r="CT29" s="434"/>
      <c r="CU29" s="435"/>
      <c r="CV29" s="435"/>
      <c r="CW29" s="435"/>
      <c r="CX29" s="435"/>
      <c r="CY29" s="435"/>
      <c r="CZ29" s="435"/>
      <c r="DA29" s="436"/>
      <c r="DB29" s="434"/>
      <c r="DC29" s="435"/>
      <c r="DD29" s="435"/>
      <c r="DE29" s="435"/>
      <c r="DF29" s="435"/>
      <c r="DG29" s="435"/>
      <c r="DH29" s="435"/>
      <c r="DI29" s="436"/>
      <c r="DJ29" s="184"/>
      <c r="DK29" s="184"/>
      <c r="DL29" s="184"/>
      <c r="DM29" s="184"/>
      <c r="DN29" s="184"/>
      <c r="DO29" s="184"/>
    </row>
    <row r="30" spans="1:119" ht="18.75" customHeight="1" thickBot="1" x14ac:dyDescent="0.25">
      <c r="A30" s="185"/>
      <c r="B30" s="499"/>
      <c r="C30" s="500"/>
      <c r="D30" s="501"/>
      <c r="E30" s="510"/>
      <c r="F30" s="511"/>
      <c r="G30" s="511"/>
      <c r="H30" s="511"/>
      <c r="I30" s="511"/>
      <c r="J30" s="511"/>
      <c r="K30" s="512"/>
      <c r="L30" s="513"/>
      <c r="M30" s="514"/>
      <c r="N30" s="514"/>
      <c r="O30" s="514"/>
      <c r="P30" s="515"/>
      <c r="Q30" s="513"/>
      <c r="R30" s="514"/>
      <c r="S30" s="514"/>
      <c r="T30" s="514"/>
      <c r="U30" s="514"/>
      <c r="V30" s="515"/>
      <c r="W30" s="516" t="s">
        <v>189</v>
      </c>
      <c r="X30" s="517"/>
      <c r="Y30" s="517"/>
      <c r="Z30" s="517"/>
      <c r="AA30" s="517"/>
      <c r="AB30" s="517"/>
      <c r="AC30" s="517"/>
      <c r="AD30" s="517"/>
      <c r="AE30" s="517"/>
      <c r="AF30" s="517"/>
      <c r="AG30" s="518"/>
      <c r="AH30" s="428">
        <v>98.4</v>
      </c>
      <c r="AI30" s="429"/>
      <c r="AJ30" s="429"/>
      <c r="AK30" s="429"/>
      <c r="AL30" s="429"/>
      <c r="AM30" s="429"/>
      <c r="AN30" s="429"/>
      <c r="AO30" s="429"/>
      <c r="AP30" s="429"/>
      <c r="AQ30" s="429"/>
      <c r="AR30" s="429"/>
      <c r="AS30" s="429"/>
      <c r="AT30" s="429"/>
      <c r="AU30" s="429"/>
      <c r="AV30" s="429"/>
      <c r="AW30" s="429"/>
      <c r="AX30" s="430"/>
      <c r="AY30" s="453"/>
      <c r="AZ30" s="454"/>
      <c r="BA30" s="454"/>
      <c r="BB30" s="455"/>
      <c r="BC30" s="431" t="s">
        <v>49</v>
      </c>
      <c r="BD30" s="432"/>
      <c r="BE30" s="432"/>
      <c r="BF30" s="432"/>
      <c r="BG30" s="432"/>
      <c r="BH30" s="432"/>
      <c r="BI30" s="432"/>
      <c r="BJ30" s="432"/>
      <c r="BK30" s="432"/>
      <c r="BL30" s="432"/>
      <c r="BM30" s="433"/>
      <c r="BN30" s="467">
        <v>2103961</v>
      </c>
      <c r="BO30" s="468"/>
      <c r="BP30" s="468"/>
      <c r="BQ30" s="468"/>
      <c r="BR30" s="468"/>
      <c r="BS30" s="468"/>
      <c r="BT30" s="468"/>
      <c r="BU30" s="469"/>
      <c r="BV30" s="467">
        <v>2058013</v>
      </c>
      <c r="BW30" s="468"/>
      <c r="BX30" s="468"/>
      <c r="BY30" s="468"/>
      <c r="BZ30" s="468"/>
      <c r="CA30" s="468"/>
      <c r="CB30" s="468"/>
      <c r="CC30" s="469"/>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x14ac:dyDescent="0.2">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x14ac:dyDescent="0.2">
      <c r="A32" s="185"/>
      <c r="B32" s="211"/>
      <c r="C32" s="212" t="s">
        <v>190</v>
      </c>
      <c r="D32" s="212"/>
      <c r="E32" s="212"/>
      <c r="F32" s="209"/>
      <c r="G32" s="209"/>
      <c r="H32" s="209"/>
      <c r="I32" s="209"/>
      <c r="J32" s="209"/>
      <c r="K32" s="209"/>
      <c r="L32" s="209"/>
      <c r="M32" s="209"/>
      <c r="N32" s="209"/>
      <c r="O32" s="209"/>
      <c r="P32" s="209"/>
      <c r="Q32" s="209"/>
      <c r="R32" s="209"/>
      <c r="S32" s="209"/>
      <c r="T32" s="209"/>
      <c r="U32" s="209" t="s">
        <v>191</v>
      </c>
      <c r="V32" s="209"/>
      <c r="W32" s="209"/>
      <c r="X32" s="209"/>
      <c r="Y32" s="209"/>
      <c r="Z32" s="209"/>
      <c r="AA32" s="209"/>
      <c r="AB32" s="209"/>
      <c r="AC32" s="209"/>
      <c r="AD32" s="209"/>
      <c r="AE32" s="209"/>
      <c r="AF32" s="209"/>
      <c r="AG32" s="209"/>
      <c r="AH32" s="209"/>
      <c r="AI32" s="209"/>
      <c r="AJ32" s="209"/>
      <c r="AK32" s="209"/>
      <c r="AL32" s="209"/>
      <c r="AM32" s="213" t="s">
        <v>192</v>
      </c>
      <c r="AN32" s="209"/>
      <c r="AO32" s="209"/>
      <c r="AP32" s="209"/>
      <c r="AQ32" s="209"/>
      <c r="AR32" s="209"/>
      <c r="AS32" s="213"/>
      <c r="AT32" s="213"/>
      <c r="AU32" s="213"/>
      <c r="AV32" s="213"/>
      <c r="AW32" s="213"/>
      <c r="AX32" s="213"/>
      <c r="AY32" s="213"/>
      <c r="AZ32" s="213"/>
      <c r="BA32" s="213"/>
      <c r="BB32" s="209"/>
      <c r="BC32" s="213"/>
      <c r="BD32" s="209"/>
      <c r="BE32" s="213" t="s">
        <v>193</v>
      </c>
      <c r="BF32" s="209"/>
      <c r="BG32" s="209"/>
      <c r="BH32" s="209"/>
      <c r="BI32" s="209"/>
      <c r="BJ32" s="213"/>
      <c r="BK32" s="213"/>
      <c r="BL32" s="213"/>
      <c r="BM32" s="213"/>
      <c r="BN32" s="213"/>
      <c r="BO32" s="213"/>
      <c r="BP32" s="213"/>
      <c r="BQ32" s="213"/>
      <c r="BR32" s="209"/>
      <c r="BS32" s="209"/>
      <c r="BT32" s="209"/>
      <c r="BU32" s="209"/>
      <c r="BV32" s="209"/>
      <c r="BW32" s="209" t="s">
        <v>194</v>
      </c>
      <c r="BX32" s="209"/>
      <c r="BY32" s="209"/>
      <c r="BZ32" s="209"/>
      <c r="CA32" s="209"/>
      <c r="CB32" s="213"/>
      <c r="CC32" s="213"/>
      <c r="CD32" s="213"/>
      <c r="CE32" s="213"/>
      <c r="CF32" s="213"/>
      <c r="CG32" s="213"/>
      <c r="CH32" s="213"/>
      <c r="CI32" s="213"/>
      <c r="CJ32" s="213"/>
      <c r="CK32" s="213"/>
      <c r="CL32" s="213"/>
      <c r="CM32" s="213"/>
      <c r="CN32" s="213"/>
      <c r="CO32" s="213" t="s">
        <v>195</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x14ac:dyDescent="0.2">
      <c r="A33" s="185"/>
      <c r="B33" s="211"/>
      <c r="C33" s="427" t="s">
        <v>196</v>
      </c>
      <c r="D33" s="427"/>
      <c r="E33" s="426" t="s">
        <v>197</v>
      </c>
      <c r="F33" s="426"/>
      <c r="G33" s="426"/>
      <c r="H33" s="426"/>
      <c r="I33" s="426"/>
      <c r="J33" s="426"/>
      <c r="K33" s="426"/>
      <c r="L33" s="426"/>
      <c r="M33" s="426"/>
      <c r="N33" s="426"/>
      <c r="O33" s="426"/>
      <c r="P33" s="426"/>
      <c r="Q33" s="426"/>
      <c r="R33" s="426"/>
      <c r="S33" s="426"/>
      <c r="T33" s="214"/>
      <c r="U33" s="427" t="s">
        <v>198</v>
      </c>
      <c r="V33" s="427"/>
      <c r="W33" s="426" t="s">
        <v>199</v>
      </c>
      <c r="X33" s="426"/>
      <c r="Y33" s="426"/>
      <c r="Z33" s="426"/>
      <c r="AA33" s="426"/>
      <c r="AB33" s="426"/>
      <c r="AC33" s="426"/>
      <c r="AD33" s="426"/>
      <c r="AE33" s="426"/>
      <c r="AF33" s="426"/>
      <c r="AG33" s="426"/>
      <c r="AH33" s="426"/>
      <c r="AI33" s="426"/>
      <c r="AJ33" s="426"/>
      <c r="AK33" s="426"/>
      <c r="AL33" s="214"/>
      <c r="AM33" s="427" t="s">
        <v>198</v>
      </c>
      <c r="AN33" s="427"/>
      <c r="AO33" s="426" t="s">
        <v>197</v>
      </c>
      <c r="AP33" s="426"/>
      <c r="AQ33" s="426"/>
      <c r="AR33" s="426"/>
      <c r="AS33" s="426"/>
      <c r="AT33" s="426"/>
      <c r="AU33" s="426"/>
      <c r="AV33" s="426"/>
      <c r="AW33" s="426"/>
      <c r="AX33" s="426"/>
      <c r="AY33" s="426"/>
      <c r="AZ33" s="426"/>
      <c r="BA33" s="426"/>
      <c r="BB33" s="426"/>
      <c r="BC33" s="426"/>
      <c r="BD33" s="215"/>
      <c r="BE33" s="426" t="s">
        <v>200</v>
      </c>
      <c r="BF33" s="426"/>
      <c r="BG33" s="426" t="s">
        <v>201</v>
      </c>
      <c r="BH33" s="426"/>
      <c r="BI33" s="426"/>
      <c r="BJ33" s="426"/>
      <c r="BK33" s="426"/>
      <c r="BL33" s="426"/>
      <c r="BM33" s="426"/>
      <c r="BN33" s="426"/>
      <c r="BO33" s="426"/>
      <c r="BP33" s="426"/>
      <c r="BQ33" s="426"/>
      <c r="BR33" s="426"/>
      <c r="BS33" s="426"/>
      <c r="BT33" s="426"/>
      <c r="BU33" s="426"/>
      <c r="BV33" s="215"/>
      <c r="BW33" s="427" t="s">
        <v>200</v>
      </c>
      <c r="BX33" s="427"/>
      <c r="BY33" s="426" t="s">
        <v>202</v>
      </c>
      <c r="BZ33" s="426"/>
      <c r="CA33" s="426"/>
      <c r="CB33" s="426"/>
      <c r="CC33" s="426"/>
      <c r="CD33" s="426"/>
      <c r="CE33" s="426"/>
      <c r="CF33" s="426"/>
      <c r="CG33" s="426"/>
      <c r="CH33" s="426"/>
      <c r="CI33" s="426"/>
      <c r="CJ33" s="426"/>
      <c r="CK33" s="426"/>
      <c r="CL33" s="426"/>
      <c r="CM33" s="426"/>
      <c r="CN33" s="214"/>
      <c r="CO33" s="427" t="s">
        <v>203</v>
      </c>
      <c r="CP33" s="427"/>
      <c r="CQ33" s="426" t="s">
        <v>204</v>
      </c>
      <c r="CR33" s="426"/>
      <c r="CS33" s="426"/>
      <c r="CT33" s="426"/>
      <c r="CU33" s="426"/>
      <c r="CV33" s="426"/>
      <c r="CW33" s="426"/>
      <c r="CX33" s="426"/>
      <c r="CY33" s="426"/>
      <c r="CZ33" s="426"/>
      <c r="DA33" s="426"/>
      <c r="DB33" s="426"/>
      <c r="DC33" s="426"/>
      <c r="DD33" s="426"/>
      <c r="DE33" s="426"/>
      <c r="DF33" s="214"/>
      <c r="DG33" s="425" t="s">
        <v>205</v>
      </c>
      <c r="DH33" s="425"/>
      <c r="DI33" s="216"/>
      <c r="DJ33" s="184"/>
      <c r="DK33" s="184"/>
      <c r="DL33" s="184"/>
      <c r="DM33" s="184"/>
      <c r="DN33" s="184"/>
      <c r="DO33" s="184"/>
    </row>
    <row r="34" spans="1:119" ht="32.25" customHeight="1" x14ac:dyDescent="0.2">
      <c r="A34" s="185"/>
      <c r="B34" s="211"/>
      <c r="C34" s="423">
        <f>IF(E34="","",1)</f>
        <v>1</v>
      </c>
      <c r="D34" s="423"/>
      <c r="E34" s="422" t="str">
        <f>IF('各会計、関係団体の財政状況及び健全化判断比率'!B7="","",'各会計、関係団体の財政状況及び健全化判断比率'!B7)</f>
        <v>一般会計</v>
      </c>
      <c r="F34" s="422"/>
      <c r="G34" s="422"/>
      <c r="H34" s="422"/>
      <c r="I34" s="422"/>
      <c r="J34" s="422"/>
      <c r="K34" s="422"/>
      <c r="L34" s="422"/>
      <c r="M34" s="422"/>
      <c r="N34" s="422"/>
      <c r="O34" s="422"/>
      <c r="P34" s="422"/>
      <c r="Q34" s="422"/>
      <c r="R34" s="422"/>
      <c r="S34" s="422"/>
      <c r="T34" s="212"/>
      <c r="U34" s="423">
        <f>IF(W34="","",MAX(C34:D43)+1)</f>
        <v>2</v>
      </c>
      <c r="V34" s="423"/>
      <c r="W34" s="422" t="str">
        <f>IF('各会計、関係団体の財政状況及び健全化判断比率'!B28="","",'各会計、関係団体の財政状況及び健全化判断比率'!B28)</f>
        <v>国民健康保険特別会計（事業勘定）</v>
      </c>
      <c r="X34" s="422"/>
      <c r="Y34" s="422"/>
      <c r="Z34" s="422"/>
      <c r="AA34" s="422"/>
      <c r="AB34" s="422"/>
      <c r="AC34" s="422"/>
      <c r="AD34" s="422"/>
      <c r="AE34" s="422"/>
      <c r="AF34" s="422"/>
      <c r="AG34" s="422"/>
      <c r="AH34" s="422"/>
      <c r="AI34" s="422"/>
      <c r="AJ34" s="422"/>
      <c r="AK34" s="422"/>
      <c r="AL34" s="212"/>
      <c r="AM34" s="423">
        <f>IF(AO34="","",MAX(C34:D43,U34:V43)+1)</f>
        <v>7</v>
      </c>
      <c r="AN34" s="423"/>
      <c r="AO34" s="422" t="str">
        <f>IF('各会計、関係団体の財政状況及び健全化判断比率'!B33="","",'各会計、関係団体の財政状況及び健全化判断比率'!B33)</f>
        <v>上水道事業会計</v>
      </c>
      <c r="AP34" s="422"/>
      <c r="AQ34" s="422"/>
      <c r="AR34" s="422"/>
      <c r="AS34" s="422"/>
      <c r="AT34" s="422"/>
      <c r="AU34" s="422"/>
      <c r="AV34" s="422"/>
      <c r="AW34" s="422"/>
      <c r="AX34" s="422"/>
      <c r="AY34" s="422"/>
      <c r="AZ34" s="422"/>
      <c r="BA34" s="422"/>
      <c r="BB34" s="422"/>
      <c r="BC34" s="422"/>
      <c r="BD34" s="212"/>
      <c r="BE34" s="423">
        <f>IF(BG34="","",MAX(C34:D43,U34:V43,AM34:AN43)+1)</f>
        <v>8</v>
      </c>
      <c r="BF34" s="423"/>
      <c r="BG34" s="422" t="str">
        <f>IF('各会計、関係団体の財政状況及び健全化判断比率'!B34="","",'各会計、関係団体の財政状況及び健全化判断比率'!B34)</f>
        <v>簡易水道事業特別会計</v>
      </c>
      <c r="BH34" s="422"/>
      <c r="BI34" s="422"/>
      <c r="BJ34" s="422"/>
      <c r="BK34" s="422"/>
      <c r="BL34" s="422"/>
      <c r="BM34" s="422"/>
      <c r="BN34" s="422"/>
      <c r="BO34" s="422"/>
      <c r="BP34" s="422"/>
      <c r="BQ34" s="422"/>
      <c r="BR34" s="422"/>
      <c r="BS34" s="422"/>
      <c r="BT34" s="422"/>
      <c r="BU34" s="422"/>
      <c r="BV34" s="212"/>
      <c r="BW34" s="423">
        <f>IF(BY34="","",MAX(C34:D43,U34:V43,AM34:AN43,BE34:BF43)+1)</f>
        <v>11</v>
      </c>
      <c r="BX34" s="423"/>
      <c r="BY34" s="422" t="str">
        <f>IF('各会計、関係団体の財政状況及び健全化判断比率'!B68="","",'各会計、関係団体の財政状況及び健全化判断比率'!B68)</f>
        <v>吾妻広域町村圏振興整備組合（一般会計）</v>
      </c>
      <c r="BZ34" s="422"/>
      <c r="CA34" s="422"/>
      <c r="CB34" s="422"/>
      <c r="CC34" s="422"/>
      <c r="CD34" s="422"/>
      <c r="CE34" s="422"/>
      <c r="CF34" s="422"/>
      <c r="CG34" s="422"/>
      <c r="CH34" s="422"/>
      <c r="CI34" s="422"/>
      <c r="CJ34" s="422"/>
      <c r="CK34" s="422"/>
      <c r="CL34" s="422"/>
      <c r="CM34" s="422"/>
      <c r="CN34" s="212"/>
      <c r="CO34" s="423" t="str">
        <f>IF(CQ34="","",MAX(C34:D43,U34:V43,AM34:AN43,BE34:BF43,BW34:BX43)+1)</f>
        <v/>
      </c>
      <c r="CP34" s="423"/>
      <c r="CQ34" s="422" t="str">
        <f>IF('各会計、関係団体の財政状況及び健全化判断比率'!BS7="","",'各会計、関係団体の財政状況及び健全化判断比率'!BS7)</f>
        <v/>
      </c>
      <c r="CR34" s="422"/>
      <c r="CS34" s="422"/>
      <c r="CT34" s="422"/>
      <c r="CU34" s="422"/>
      <c r="CV34" s="422"/>
      <c r="CW34" s="422"/>
      <c r="CX34" s="422"/>
      <c r="CY34" s="422"/>
      <c r="CZ34" s="422"/>
      <c r="DA34" s="422"/>
      <c r="DB34" s="422"/>
      <c r="DC34" s="422"/>
      <c r="DD34" s="422"/>
      <c r="DE34" s="422"/>
      <c r="DF34" s="209"/>
      <c r="DG34" s="424" t="str">
        <f>IF('各会計、関係団体の財政状況及び健全化判断比率'!BR7="","",'各会計、関係団体の財政状況及び健全化判断比率'!BR7)</f>
        <v/>
      </c>
      <c r="DH34" s="424"/>
      <c r="DI34" s="216"/>
      <c r="DJ34" s="184"/>
      <c r="DK34" s="184"/>
      <c r="DL34" s="184"/>
      <c r="DM34" s="184"/>
      <c r="DN34" s="184"/>
      <c r="DO34" s="184"/>
    </row>
    <row r="35" spans="1:119" ht="32.25" customHeight="1" x14ac:dyDescent="0.2">
      <c r="A35" s="185"/>
      <c r="B35" s="211"/>
      <c r="C35" s="423" t="str">
        <f>IF(E35="","",C34+1)</f>
        <v/>
      </c>
      <c r="D35" s="423"/>
      <c r="E35" s="422" t="str">
        <f>IF('各会計、関係団体の財政状況及び健全化判断比率'!B8="","",'各会計、関係団体の財政状況及び健全化判断比率'!B8)</f>
        <v/>
      </c>
      <c r="F35" s="422"/>
      <c r="G35" s="422"/>
      <c r="H35" s="422"/>
      <c r="I35" s="422"/>
      <c r="J35" s="422"/>
      <c r="K35" s="422"/>
      <c r="L35" s="422"/>
      <c r="M35" s="422"/>
      <c r="N35" s="422"/>
      <c r="O35" s="422"/>
      <c r="P35" s="422"/>
      <c r="Q35" s="422"/>
      <c r="R35" s="422"/>
      <c r="S35" s="422"/>
      <c r="T35" s="212"/>
      <c r="U35" s="423">
        <f>IF(W35="","",U34+1)</f>
        <v>3</v>
      </c>
      <c r="V35" s="423"/>
      <c r="W35" s="422" t="str">
        <f>IF('各会計、関係団体の財政状況及び健全化判断比率'!B29="","",'各会計、関係団体の財政状況及び健全化判断比率'!B29)</f>
        <v>国民健康保険特別会計（直営診療施設勘定）</v>
      </c>
      <c r="X35" s="422"/>
      <c r="Y35" s="422"/>
      <c r="Z35" s="422"/>
      <c r="AA35" s="422"/>
      <c r="AB35" s="422"/>
      <c r="AC35" s="422"/>
      <c r="AD35" s="422"/>
      <c r="AE35" s="422"/>
      <c r="AF35" s="422"/>
      <c r="AG35" s="422"/>
      <c r="AH35" s="422"/>
      <c r="AI35" s="422"/>
      <c r="AJ35" s="422"/>
      <c r="AK35" s="422"/>
      <c r="AL35" s="212"/>
      <c r="AM35" s="423" t="str">
        <f t="shared" ref="AM35:AM43" si="0">IF(AO35="","",AM34+1)</f>
        <v/>
      </c>
      <c r="AN35" s="423"/>
      <c r="AO35" s="422"/>
      <c r="AP35" s="422"/>
      <c r="AQ35" s="422"/>
      <c r="AR35" s="422"/>
      <c r="AS35" s="422"/>
      <c r="AT35" s="422"/>
      <c r="AU35" s="422"/>
      <c r="AV35" s="422"/>
      <c r="AW35" s="422"/>
      <c r="AX35" s="422"/>
      <c r="AY35" s="422"/>
      <c r="AZ35" s="422"/>
      <c r="BA35" s="422"/>
      <c r="BB35" s="422"/>
      <c r="BC35" s="422"/>
      <c r="BD35" s="212"/>
      <c r="BE35" s="423">
        <f t="shared" ref="BE35:BE43" si="1">IF(BG35="","",BE34+1)</f>
        <v>9</v>
      </c>
      <c r="BF35" s="423"/>
      <c r="BG35" s="422" t="str">
        <f>IF('各会計、関係団体の財政状況及び健全化判断比率'!B35="","",'各会計、関係団体の財政状況及び健全化判断比率'!B35)</f>
        <v>公共下水道事業特別会計</v>
      </c>
      <c r="BH35" s="422"/>
      <c r="BI35" s="422"/>
      <c r="BJ35" s="422"/>
      <c r="BK35" s="422"/>
      <c r="BL35" s="422"/>
      <c r="BM35" s="422"/>
      <c r="BN35" s="422"/>
      <c r="BO35" s="422"/>
      <c r="BP35" s="422"/>
      <c r="BQ35" s="422"/>
      <c r="BR35" s="422"/>
      <c r="BS35" s="422"/>
      <c r="BT35" s="422"/>
      <c r="BU35" s="422"/>
      <c r="BV35" s="212"/>
      <c r="BW35" s="423">
        <f t="shared" ref="BW35:BW43" si="2">IF(BY35="","",BW34+1)</f>
        <v>12</v>
      </c>
      <c r="BX35" s="423"/>
      <c r="BY35" s="422" t="str">
        <f>IF('各会計、関係団体の財政状況及び健全化判断比率'!B69="","",'各会計、関係団体の財政状況及び健全化判断比率'!B69)</f>
        <v>吾妻広域町村圏振興整備組合（病院事業）</v>
      </c>
      <c r="BZ35" s="422"/>
      <c r="CA35" s="422"/>
      <c r="CB35" s="422"/>
      <c r="CC35" s="422"/>
      <c r="CD35" s="422"/>
      <c r="CE35" s="422"/>
      <c r="CF35" s="422"/>
      <c r="CG35" s="422"/>
      <c r="CH35" s="422"/>
      <c r="CI35" s="422"/>
      <c r="CJ35" s="422"/>
      <c r="CK35" s="422"/>
      <c r="CL35" s="422"/>
      <c r="CM35" s="422"/>
      <c r="CN35" s="212"/>
      <c r="CO35" s="423" t="str">
        <f t="shared" ref="CO35:CO43" si="3">IF(CQ35="","",CO34+1)</f>
        <v/>
      </c>
      <c r="CP35" s="423"/>
      <c r="CQ35" s="422" t="str">
        <f>IF('各会計、関係団体の財政状況及び健全化判断比率'!BS8="","",'各会計、関係団体の財政状況及び健全化判断比率'!BS8)</f>
        <v/>
      </c>
      <c r="CR35" s="422"/>
      <c r="CS35" s="422"/>
      <c r="CT35" s="422"/>
      <c r="CU35" s="422"/>
      <c r="CV35" s="422"/>
      <c r="CW35" s="422"/>
      <c r="CX35" s="422"/>
      <c r="CY35" s="422"/>
      <c r="CZ35" s="422"/>
      <c r="DA35" s="422"/>
      <c r="DB35" s="422"/>
      <c r="DC35" s="422"/>
      <c r="DD35" s="422"/>
      <c r="DE35" s="422"/>
      <c r="DF35" s="209"/>
      <c r="DG35" s="424" t="str">
        <f>IF('各会計、関係団体の財政状況及び健全化判断比率'!BR8="","",'各会計、関係団体の財政状況及び健全化判断比率'!BR8)</f>
        <v/>
      </c>
      <c r="DH35" s="424"/>
      <c r="DI35" s="216"/>
      <c r="DJ35" s="184"/>
      <c r="DK35" s="184"/>
      <c r="DL35" s="184"/>
      <c r="DM35" s="184"/>
      <c r="DN35" s="184"/>
      <c r="DO35" s="184"/>
    </row>
    <row r="36" spans="1:119" ht="32.25" customHeight="1" x14ac:dyDescent="0.2">
      <c r="A36" s="185"/>
      <c r="B36" s="211"/>
      <c r="C36" s="423" t="str">
        <f>IF(E36="","",C35+1)</f>
        <v/>
      </c>
      <c r="D36" s="423"/>
      <c r="E36" s="422" t="str">
        <f>IF('各会計、関係団体の財政状況及び健全化判断比率'!B9="","",'各会計、関係団体の財政状況及び健全化判断比率'!B9)</f>
        <v/>
      </c>
      <c r="F36" s="422"/>
      <c r="G36" s="422"/>
      <c r="H36" s="422"/>
      <c r="I36" s="422"/>
      <c r="J36" s="422"/>
      <c r="K36" s="422"/>
      <c r="L36" s="422"/>
      <c r="M36" s="422"/>
      <c r="N36" s="422"/>
      <c r="O36" s="422"/>
      <c r="P36" s="422"/>
      <c r="Q36" s="422"/>
      <c r="R36" s="422"/>
      <c r="S36" s="422"/>
      <c r="T36" s="212"/>
      <c r="U36" s="423">
        <f t="shared" ref="U36:U43" si="4">IF(W36="","",U35+1)</f>
        <v>4</v>
      </c>
      <c r="V36" s="423"/>
      <c r="W36" s="422" t="str">
        <f>IF('各会計、関係団体の財政状況及び健全化判断比率'!B30="","",'各会計、関係団体の財政状況及び健全化判断比率'!B30)</f>
        <v>介護保険特別会計（介護事業勘定）</v>
      </c>
      <c r="X36" s="422"/>
      <c r="Y36" s="422"/>
      <c r="Z36" s="422"/>
      <c r="AA36" s="422"/>
      <c r="AB36" s="422"/>
      <c r="AC36" s="422"/>
      <c r="AD36" s="422"/>
      <c r="AE36" s="422"/>
      <c r="AF36" s="422"/>
      <c r="AG36" s="422"/>
      <c r="AH36" s="422"/>
      <c r="AI36" s="422"/>
      <c r="AJ36" s="422"/>
      <c r="AK36" s="422"/>
      <c r="AL36" s="212"/>
      <c r="AM36" s="423" t="str">
        <f t="shared" si="0"/>
        <v/>
      </c>
      <c r="AN36" s="423"/>
      <c r="AO36" s="422"/>
      <c r="AP36" s="422"/>
      <c r="AQ36" s="422"/>
      <c r="AR36" s="422"/>
      <c r="AS36" s="422"/>
      <c r="AT36" s="422"/>
      <c r="AU36" s="422"/>
      <c r="AV36" s="422"/>
      <c r="AW36" s="422"/>
      <c r="AX36" s="422"/>
      <c r="AY36" s="422"/>
      <c r="AZ36" s="422"/>
      <c r="BA36" s="422"/>
      <c r="BB36" s="422"/>
      <c r="BC36" s="422"/>
      <c r="BD36" s="212"/>
      <c r="BE36" s="423">
        <f t="shared" si="1"/>
        <v>10</v>
      </c>
      <c r="BF36" s="423"/>
      <c r="BG36" s="422" t="str">
        <f>IF('各会計、関係団体の財政状況及び健全化判断比率'!B36="","",'各会計、関係団体の財政状況及び健全化判断比率'!B36)</f>
        <v>農業集落排水事業特別会計</v>
      </c>
      <c r="BH36" s="422"/>
      <c r="BI36" s="422"/>
      <c r="BJ36" s="422"/>
      <c r="BK36" s="422"/>
      <c r="BL36" s="422"/>
      <c r="BM36" s="422"/>
      <c r="BN36" s="422"/>
      <c r="BO36" s="422"/>
      <c r="BP36" s="422"/>
      <c r="BQ36" s="422"/>
      <c r="BR36" s="422"/>
      <c r="BS36" s="422"/>
      <c r="BT36" s="422"/>
      <c r="BU36" s="422"/>
      <c r="BV36" s="212"/>
      <c r="BW36" s="423">
        <f t="shared" si="2"/>
        <v>13</v>
      </c>
      <c r="BX36" s="423"/>
      <c r="BY36" s="422" t="str">
        <f>IF('各会計、関係団体の財政状況及び健全化判断比率'!B70="","",'各会計、関係団体の財政状況及び健全化判断比率'!B70)</f>
        <v>西吾妻衛生施設組合</v>
      </c>
      <c r="BZ36" s="422"/>
      <c r="CA36" s="422"/>
      <c r="CB36" s="422"/>
      <c r="CC36" s="422"/>
      <c r="CD36" s="422"/>
      <c r="CE36" s="422"/>
      <c r="CF36" s="422"/>
      <c r="CG36" s="422"/>
      <c r="CH36" s="422"/>
      <c r="CI36" s="422"/>
      <c r="CJ36" s="422"/>
      <c r="CK36" s="422"/>
      <c r="CL36" s="422"/>
      <c r="CM36" s="422"/>
      <c r="CN36" s="212"/>
      <c r="CO36" s="423" t="str">
        <f t="shared" si="3"/>
        <v/>
      </c>
      <c r="CP36" s="423"/>
      <c r="CQ36" s="422" t="str">
        <f>IF('各会計、関係団体の財政状況及び健全化判断比率'!BS9="","",'各会計、関係団体の財政状況及び健全化判断比率'!BS9)</f>
        <v/>
      </c>
      <c r="CR36" s="422"/>
      <c r="CS36" s="422"/>
      <c r="CT36" s="422"/>
      <c r="CU36" s="422"/>
      <c r="CV36" s="422"/>
      <c r="CW36" s="422"/>
      <c r="CX36" s="422"/>
      <c r="CY36" s="422"/>
      <c r="CZ36" s="422"/>
      <c r="DA36" s="422"/>
      <c r="DB36" s="422"/>
      <c r="DC36" s="422"/>
      <c r="DD36" s="422"/>
      <c r="DE36" s="422"/>
      <c r="DF36" s="209"/>
      <c r="DG36" s="424" t="str">
        <f>IF('各会計、関係団体の財政状況及び健全化判断比率'!BR9="","",'各会計、関係団体の財政状況及び健全化判断比率'!BR9)</f>
        <v/>
      </c>
      <c r="DH36" s="424"/>
      <c r="DI36" s="216"/>
      <c r="DJ36" s="184"/>
      <c r="DK36" s="184"/>
      <c r="DL36" s="184"/>
      <c r="DM36" s="184"/>
      <c r="DN36" s="184"/>
      <c r="DO36" s="184"/>
    </row>
    <row r="37" spans="1:119" ht="32.25" customHeight="1" x14ac:dyDescent="0.2">
      <c r="A37" s="185"/>
      <c r="B37" s="211"/>
      <c r="C37" s="423" t="str">
        <f>IF(E37="","",C36+1)</f>
        <v/>
      </c>
      <c r="D37" s="423"/>
      <c r="E37" s="422" t="str">
        <f>IF('各会計、関係団体の財政状況及び健全化判断比率'!B10="","",'各会計、関係団体の財政状況及び健全化判断比率'!B10)</f>
        <v/>
      </c>
      <c r="F37" s="422"/>
      <c r="G37" s="422"/>
      <c r="H37" s="422"/>
      <c r="I37" s="422"/>
      <c r="J37" s="422"/>
      <c r="K37" s="422"/>
      <c r="L37" s="422"/>
      <c r="M37" s="422"/>
      <c r="N37" s="422"/>
      <c r="O37" s="422"/>
      <c r="P37" s="422"/>
      <c r="Q37" s="422"/>
      <c r="R37" s="422"/>
      <c r="S37" s="422"/>
      <c r="T37" s="212"/>
      <c r="U37" s="423">
        <f t="shared" si="4"/>
        <v>5</v>
      </c>
      <c r="V37" s="423"/>
      <c r="W37" s="422" t="str">
        <f>IF('各会計、関係団体の財政状況及び健全化判断比率'!B31="","",'各会計、関係団体の財政状況及び健全化判断比率'!B31)</f>
        <v>介護保険特別会計（介護サービス勘定）</v>
      </c>
      <c r="X37" s="422"/>
      <c r="Y37" s="422"/>
      <c r="Z37" s="422"/>
      <c r="AA37" s="422"/>
      <c r="AB37" s="422"/>
      <c r="AC37" s="422"/>
      <c r="AD37" s="422"/>
      <c r="AE37" s="422"/>
      <c r="AF37" s="422"/>
      <c r="AG37" s="422"/>
      <c r="AH37" s="422"/>
      <c r="AI37" s="422"/>
      <c r="AJ37" s="422"/>
      <c r="AK37" s="422"/>
      <c r="AL37" s="212"/>
      <c r="AM37" s="423" t="str">
        <f t="shared" si="0"/>
        <v/>
      </c>
      <c r="AN37" s="423"/>
      <c r="AO37" s="422"/>
      <c r="AP37" s="422"/>
      <c r="AQ37" s="422"/>
      <c r="AR37" s="422"/>
      <c r="AS37" s="422"/>
      <c r="AT37" s="422"/>
      <c r="AU37" s="422"/>
      <c r="AV37" s="422"/>
      <c r="AW37" s="422"/>
      <c r="AX37" s="422"/>
      <c r="AY37" s="422"/>
      <c r="AZ37" s="422"/>
      <c r="BA37" s="422"/>
      <c r="BB37" s="422"/>
      <c r="BC37" s="422"/>
      <c r="BD37" s="212"/>
      <c r="BE37" s="423" t="str">
        <f t="shared" si="1"/>
        <v/>
      </c>
      <c r="BF37" s="423"/>
      <c r="BG37" s="422"/>
      <c r="BH37" s="422"/>
      <c r="BI37" s="422"/>
      <c r="BJ37" s="422"/>
      <c r="BK37" s="422"/>
      <c r="BL37" s="422"/>
      <c r="BM37" s="422"/>
      <c r="BN37" s="422"/>
      <c r="BO37" s="422"/>
      <c r="BP37" s="422"/>
      <c r="BQ37" s="422"/>
      <c r="BR37" s="422"/>
      <c r="BS37" s="422"/>
      <c r="BT37" s="422"/>
      <c r="BU37" s="422"/>
      <c r="BV37" s="212"/>
      <c r="BW37" s="423">
        <f t="shared" si="2"/>
        <v>14</v>
      </c>
      <c r="BX37" s="423"/>
      <c r="BY37" s="422" t="str">
        <f>IF('各会計、関係団体の財政状況及び健全化判断比率'!B71="","",'各会計、関係団体の財政状況及び健全化判断比率'!B71)</f>
        <v>西吾妻環境衛生施設組合</v>
      </c>
      <c r="BZ37" s="422"/>
      <c r="CA37" s="422"/>
      <c r="CB37" s="422"/>
      <c r="CC37" s="422"/>
      <c r="CD37" s="422"/>
      <c r="CE37" s="422"/>
      <c r="CF37" s="422"/>
      <c r="CG37" s="422"/>
      <c r="CH37" s="422"/>
      <c r="CI37" s="422"/>
      <c r="CJ37" s="422"/>
      <c r="CK37" s="422"/>
      <c r="CL37" s="422"/>
      <c r="CM37" s="422"/>
      <c r="CN37" s="212"/>
      <c r="CO37" s="423" t="str">
        <f t="shared" si="3"/>
        <v/>
      </c>
      <c r="CP37" s="423"/>
      <c r="CQ37" s="422" t="str">
        <f>IF('各会計、関係団体の財政状況及び健全化判断比率'!BS10="","",'各会計、関係団体の財政状況及び健全化判断比率'!BS10)</f>
        <v/>
      </c>
      <c r="CR37" s="422"/>
      <c r="CS37" s="422"/>
      <c r="CT37" s="422"/>
      <c r="CU37" s="422"/>
      <c r="CV37" s="422"/>
      <c r="CW37" s="422"/>
      <c r="CX37" s="422"/>
      <c r="CY37" s="422"/>
      <c r="CZ37" s="422"/>
      <c r="DA37" s="422"/>
      <c r="DB37" s="422"/>
      <c r="DC37" s="422"/>
      <c r="DD37" s="422"/>
      <c r="DE37" s="422"/>
      <c r="DF37" s="209"/>
      <c r="DG37" s="424" t="str">
        <f>IF('各会計、関係団体の財政状況及び健全化判断比率'!BR10="","",'各会計、関係団体の財政状況及び健全化判断比率'!BR10)</f>
        <v/>
      </c>
      <c r="DH37" s="424"/>
      <c r="DI37" s="216"/>
      <c r="DJ37" s="184"/>
      <c r="DK37" s="184"/>
      <c r="DL37" s="184"/>
      <c r="DM37" s="184"/>
      <c r="DN37" s="184"/>
      <c r="DO37" s="184"/>
    </row>
    <row r="38" spans="1:119" ht="32.25" customHeight="1" x14ac:dyDescent="0.2">
      <c r="A38" s="185"/>
      <c r="B38" s="211"/>
      <c r="C38" s="423" t="str">
        <f t="shared" ref="C38:C43" si="5">IF(E38="","",C37+1)</f>
        <v/>
      </c>
      <c r="D38" s="423"/>
      <c r="E38" s="422" t="str">
        <f>IF('各会計、関係団体の財政状況及び健全化判断比率'!B11="","",'各会計、関係団体の財政状況及び健全化判断比率'!B11)</f>
        <v/>
      </c>
      <c r="F38" s="422"/>
      <c r="G38" s="422"/>
      <c r="H38" s="422"/>
      <c r="I38" s="422"/>
      <c r="J38" s="422"/>
      <c r="K38" s="422"/>
      <c r="L38" s="422"/>
      <c r="M38" s="422"/>
      <c r="N38" s="422"/>
      <c r="O38" s="422"/>
      <c r="P38" s="422"/>
      <c r="Q38" s="422"/>
      <c r="R38" s="422"/>
      <c r="S38" s="422"/>
      <c r="T38" s="212"/>
      <c r="U38" s="423">
        <f t="shared" si="4"/>
        <v>6</v>
      </c>
      <c r="V38" s="423"/>
      <c r="W38" s="422" t="str">
        <f>IF('各会計、関係団体の財政状況及び健全化判断比率'!B32="","",'各会計、関係団体の財政状況及び健全化判断比率'!B32)</f>
        <v>後期高齢者医療特別会計</v>
      </c>
      <c r="X38" s="422"/>
      <c r="Y38" s="422"/>
      <c r="Z38" s="422"/>
      <c r="AA38" s="422"/>
      <c r="AB38" s="422"/>
      <c r="AC38" s="422"/>
      <c r="AD38" s="422"/>
      <c r="AE38" s="422"/>
      <c r="AF38" s="422"/>
      <c r="AG38" s="422"/>
      <c r="AH38" s="422"/>
      <c r="AI38" s="422"/>
      <c r="AJ38" s="422"/>
      <c r="AK38" s="422"/>
      <c r="AL38" s="212"/>
      <c r="AM38" s="423" t="str">
        <f t="shared" si="0"/>
        <v/>
      </c>
      <c r="AN38" s="423"/>
      <c r="AO38" s="422"/>
      <c r="AP38" s="422"/>
      <c r="AQ38" s="422"/>
      <c r="AR38" s="422"/>
      <c r="AS38" s="422"/>
      <c r="AT38" s="422"/>
      <c r="AU38" s="422"/>
      <c r="AV38" s="422"/>
      <c r="AW38" s="422"/>
      <c r="AX38" s="422"/>
      <c r="AY38" s="422"/>
      <c r="AZ38" s="422"/>
      <c r="BA38" s="422"/>
      <c r="BB38" s="422"/>
      <c r="BC38" s="422"/>
      <c r="BD38" s="212"/>
      <c r="BE38" s="423" t="str">
        <f t="shared" si="1"/>
        <v/>
      </c>
      <c r="BF38" s="423"/>
      <c r="BG38" s="422"/>
      <c r="BH38" s="422"/>
      <c r="BI38" s="422"/>
      <c r="BJ38" s="422"/>
      <c r="BK38" s="422"/>
      <c r="BL38" s="422"/>
      <c r="BM38" s="422"/>
      <c r="BN38" s="422"/>
      <c r="BO38" s="422"/>
      <c r="BP38" s="422"/>
      <c r="BQ38" s="422"/>
      <c r="BR38" s="422"/>
      <c r="BS38" s="422"/>
      <c r="BT38" s="422"/>
      <c r="BU38" s="422"/>
      <c r="BV38" s="212"/>
      <c r="BW38" s="423">
        <f t="shared" si="2"/>
        <v>15</v>
      </c>
      <c r="BX38" s="423"/>
      <c r="BY38" s="422" t="str">
        <f>IF('各会計、関係団体の財政状況及び健全化判断比率'!B72="","",'各会計、関係団体の財政状況及び健全化判断比率'!B72)</f>
        <v>群馬県後期高齢者医療広域連合（一般会計）</v>
      </c>
      <c r="BZ38" s="422"/>
      <c r="CA38" s="422"/>
      <c r="CB38" s="422"/>
      <c r="CC38" s="422"/>
      <c r="CD38" s="422"/>
      <c r="CE38" s="422"/>
      <c r="CF38" s="422"/>
      <c r="CG38" s="422"/>
      <c r="CH38" s="422"/>
      <c r="CI38" s="422"/>
      <c r="CJ38" s="422"/>
      <c r="CK38" s="422"/>
      <c r="CL38" s="422"/>
      <c r="CM38" s="422"/>
      <c r="CN38" s="212"/>
      <c r="CO38" s="423" t="str">
        <f t="shared" si="3"/>
        <v/>
      </c>
      <c r="CP38" s="423"/>
      <c r="CQ38" s="422" t="str">
        <f>IF('各会計、関係団体の財政状況及び健全化判断比率'!BS11="","",'各会計、関係団体の財政状況及び健全化判断比率'!BS11)</f>
        <v/>
      </c>
      <c r="CR38" s="422"/>
      <c r="CS38" s="422"/>
      <c r="CT38" s="422"/>
      <c r="CU38" s="422"/>
      <c r="CV38" s="422"/>
      <c r="CW38" s="422"/>
      <c r="CX38" s="422"/>
      <c r="CY38" s="422"/>
      <c r="CZ38" s="422"/>
      <c r="DA38" s="422"/>
      <c r="DB38" s="422"/>
      <c r="DC38" s="422"/>
      <c r="DD38" s="422"/>
      <c r="DE38" s="422"/>
      <c r="DF38" s="209"/>
      <c r="DG38" s="424" t="str">
        <f>IF('各会計、関係団体の財政状況及び健全化判断比率'!BR11="","",'各会計、関係団体の財政状況及び健全化判断比率'!BR11)</f>
        <v/>
      </c>
      <c r="DH38" s="424"/>
      <c r="DI38" s="216"/>
      <c r="DJ38" s="184"/>
      <c r="DK38" s="184"/>
      <c r="DL38" s="184"/>
      <c r="DM38" s="184"/>
      <c r="DN38" s="184"/>
      <c r="DO38" s="184"/>
    </row>
    <row r="39" spans="1:119" ht="32.25" customHeight="1" x14ac:dyDescent="0.2">
      <c r="A39" s="185"/>
      <c r="B39" s="211"/>
      <c r="C39" s="423" t="str">
        <f t="shared" si="5"/>
        <v/>
      </c>
      <c r="D39" s="423"/>
      <c r="E39" s="422" t="str">
        <f>IF('各会計、関係団体の財政状況及び健全化判断比率'!B12="","",'各会計、関係団体の財政状況及び健全化判断比率'!B12)</f>
        <v/>
      </c>
      <c r="F39" s="422"/>
      <c r="G39" s="422"/>
      <c r="H39" s="422"/>
      <c r="I39" s="422"/>
      <c r="J39" s="422"/>
      <c r="K39" s="422"/>
      <c r="L39" s="422"/>
      <c r="M39" s="422"/>
      <c r="N39" s="422"/>
      <c r="O39" s="422"/>
      <c r="P39" s="422"/>
      <c r="Q39" s="422"/>
      <c r="R39" s="422"/>
      <c r="S39" s="422"/>
      <c r="T39" s="212"/>
      <c r="U39" s="423" t="str">
        <f t="shared" si="4"/>
        <v/>
      </c>
      <c r="V39" s="423"/>
      <c r="W39" s="422"/>
      <c r="X39" s="422"/>
      <c r="Y39" s="422"/>
      <c r="Z39" s="422"/>
      <c r="AA39" s="422"/>
      <c r="AB39" s="422"/>
      <c r="AC39" s="422"/>
      <c r="AD39" s="422"/>
      <c r="AE39" s="422"/>
      <c r="AF39" s="422"/>
      <c r="AG39" s="422"/>
      <c r="AH39" s="422"/>
      <c r="AI39" s="422"/>
      <c r="AJ39" s="422"/>
      <c r="AK39" s="422"/>
      <c r="AL39" s="212"/>
      <c r="AM39" s="423" t="str">
        <f t="shared" si="0"/>
        <v/>
      </c>
      <c r="AN39" s="423"/>
      <c r="AO39" s="422"/>
      <c r="AP39" s="422"/>
      <c r="AQ39" s="422"/>
      <c r="AR39" s="422"/>
      <c r="AS39" s="422"/>
      <c r="AT39" s="422"/>
      <c r="AU39" s="422"/>
      <c r="AV39" s="422"/>
      <c r="AW39" s="422"/>
      <c r="AX39" s="422"/>
      <c r="AY39" s="422"/>
      <c r="AZ39" s="422"/>
      <c r="BA39" s="422"/>
      <c r="BB39" s="422"/>
      <c r="BC39" s="422"/>
      <c r="BD39" s="212"/>
      <c r="BE39" s="423" t="str">
        <f t="shared" si="1"/>
        <v/>
      </c>
      <c r="BF39" s="423"/>
      <c r="BG39" s="422"/>
      <c r="BH39" s="422"/>
      <c r="BI39" s="422"/>
      <c r="BJ39" s="422"/>
      <c r="BK39" s="422"/>
      <c r="BL39" s="422"/>
      <c r="BM39" s="422"/>
      <c r="BN39" s="422"/>
      <c r="BO39" s="422"/>
      <c r="BP39" s="422"/>
      <c r="BQ39" s="422"/>
      <c r="BR39" s="422"/>
      <c r="BS39" s="422"/>
      <c r="BT39" s="422"/>
      <c r="BU39" s="422"/>
      <c r="BV39" s="212"/>
      <c r="BW39" s="423">
        <f t="shared" si="2"/>
        <v>16</v>
      </c>
      <c r="BX39" s="423"/>
      <c r="BY39" s="422" t="str">
        <f>IF('各会計、関係団体の財政状況及び健全化判断比率'!B73="","",'各会計、関係団体の財政状況及び健全化判断比率'!B73)</f>
        <v>群馬県後期高齢者医療広域連合（事業会計）</v>
      </c>
      <c r="BZ39" s="422"/>
      <c r="CA39" s="422"/>
      <c r="CB39" s="422"/>
      <c r="CC39" s="422"/>
      <c r="CD39" s="422"/>
      <c r="CE39" s="422"/>
      <c r="CF39" s="422"/>
      <c r="CG39" s="422"/>
      <c r="CH39" s="422"/>
      <c r="CI39" s="422"/>
      <c r="CJ39" s="422"/>
      <c r="CK39" s="422"/>
      <c r="CL39" s="422"/>
      <c r="CM39" s="422"/>
      <c r="CN39" s="212"/>
      <c r="CO39" s="423" t="str">
        <f t="shared" si="3"/>
        <v/>
      </c>
      <c r="CP39" s="423"/>
      <c r="CQ39" s="422" t="str">
        <f>IF('各会計、関係団体の財政状況及び健全化判断比率'!BS12="","",'各会計、関係団体の財政状況及び健全化判断比率'!BS12)</f>
        <v/>
      </c>
      <c r="CR39" s="422"/>
      <c r="CS39" s="422"/>
      <c r="CT39" s="422"/>
      <c r="CU39" s="422"/>
      <c r="CV39" s="422"/>
      <c r="CW39" s="422"/>
      <c r="CX39" s="422"/>
      <c r="CY39" s="422"/>
      <c r="CZ39" s="422"/>
      <c r="DA39" s="422"/>
      <c r="DB39" s="422"/>
      <c r="DC39" s="422"/>
      <c r="DD39" s="422"/>
      <c r="DE39" s="422"/>
      <c r="DF39" s="209"/>
      <c r="DG39" s="424" t="str">
        <f>IF('各会計、関係団体の財政状況及び健全化判断比率'!BR12="","",'各会計、関係団体の財政状況及び健全化判断比率'!BR12)</f>
        <v/>
      </c>
      <c r="DH39" s="424"/>
      <c r="DI39" s="216"/>
      <c r="DJ39" s="184"/>
      <c r="DK39" s="184"/>
      <c r="DL39" s="184"/>
      <c r="DM39" s="184"/>
      <c r="DN39" s="184"/>
      <c r="DO39" s="184"/>
    </row>
    <row r="40" spans="1:119" ht="32.25" customHeight="1" x14ac:dyDescent="0.2">
      <c r="A40" s="185"/>
      <c r="B40" s="211"/>
      <c r="C40" s="423" t="str">
        <f t="shared" si="5"/>
        <v/>
      </c>
      <c r="D40" s="423"/>
      <c r="E40" s="422" t="str">
        <f>IF('各会計、関係団体の財政状況及び健全化判断比率'!B13="","",'各会計、関係団体の財政状況及び健全化判断比率'!B13)</f>
        <v/>
      </c>
      <c r="F40" s="422"/>
      <c r="G40" s="422"/>
      <c r="H40" s="422"/>
      <c r="I40" s="422"/>
      <c r="J40" s="422"/>
      <c r="K40" s="422"/>
      <c r="L40" s="422"/>
      <c r="M40" s="422"/>
      <c r="N40" s="422"/>
      <c r="O40" s="422"/>
      <c r="P40" s="422"/>
      <c r="Q40" s="422"/>
      <c r="R40" s="422"/>
      <c r="S40" s="422"/>
      <c r="T40" s="212"/>
      <c r="U40" s="423" t="str">
        <f t="shared" si="4"/>
        <v/>
      </c>
      <c r="V40" s="423"/>
      <c r="W40" s="422"/>
      <c r="X40" s="422"/>
      <c r="Y40" s="422"/>
      <c r="Z40" s="422"/>
      <c r="AA40" s="422"/>
      <c r="AB40" s="422"/>
      <c r="AC40" s="422"/>
      <c r="AD40" s="422"/>
      <c r="AE40" s="422"/>
      <c r="AF40" s="422"/>
      <c r="AG40" s="422"/>
      <c r="AH40" s="422"/>
      <c r="AI40" s="422"/>
      <c r="AJ40" s="422"/>
      <c r="AK40" s="422"/>
      <c r="AL40" s="212"/>
      <c r="AM40" s="423" t="str">
        <f t="shared" si="0"/>
        <v/>
      </c>
      <c r="AN40" s="423"/>
      <c r="AO40" s="422"/>
      <c r="AP40" s="422"/>
      <c r="AQ40" s="422"/>
      <c r="AR40" s="422"/>
      <c r="AS40" s="422"/>
      <c r="AT40" s="422"/>
      <c r="AU40" s="422"/>
      <c r="AV40" s="422"/>
      <c r="AW40" s="422"/>
      <c r="AX40" s="422"/>
      <c r="AY40" s="422"/>
      <c r="AZ40" s="422"/>
      <c r="BA40" s="422"/>
      <c r="BB40" s="422"/>
      <c r="BC40" s="422"/>
      <c r="BD40" s="212"/>
      <c r="BE40" s="423" t="str">
        <f t="shared" si="1"/>
        <v/>
      </c>
      <c r="BF40" s="423"/>
      <c r="BG40" s="422"/>
      <c r="BH40" s="422"/>
      <c r="BI40" s="422"/>
      <c r="BJ40" s="422"/>
      <c r="BK40" s="422"/>
      <c r="BL40" s="422"/>
      <c r="BM40" s="422"/>
      <c r="BN40" s="422"/>
      <c r="BO40" s="422"/>
      <c r="BP40" s="422"/>
      <c r="BQ40" s="422"/>
      <c r="BR40" s="422"/>
      <c r="BS40" s="422"/>
      <c r="BT40" s="422"/>
      <c r="BU40" s="422"/>
      <c r="BV40" s="212"/>
      <c r="BW40" s="423">
        <f t="shared" si="2"/>
        <v>17</v>
      </c>
      <c r="BX40" s="423"/>
      <c r="BY40" s="422" t="str">
        <f>IF('各会計、関係団体の財政状況及び健全化判断比率'!B74="","",'各会計、関係団体の財政状況及び健全化判断比率'!B74)</f>
        <v>群馬県市町村総合事務組合</v>
      </c>
      <c r="BZ40" s="422"/>
      <c r="CA40" s="422"/>
      <c r="CB40" s="422"/>
      <c r="CC40" s="422"/>
      <c r="CD40" s="422"/>
      <c r="CE40" s="422"/>
      <c r="CF40" s="422"/>
      <c r="CG40" s="422"/>
      <c r="CH40" s="422"/>
      <c r="CI40" s="422"/>
      <c r="CJ40" s="422"/>
      <c r="CK40" s="422"/>
      <c r="CL40" s="422"/>
      <c r="CM40" s="422"/>
      <c r="CN40" s="212"/>
      <c r="CO40" s="423" t="str">
        <f t="shared" si="3"/>
        <v/>
      </c>
      <c r="CP40" s="423"/>
      <c r="CQ40" s="422" t="str">
        <f>IF('各会計、関係団体の財政状況及び健全化判断比率'!BS13="","",'各会計、関係団体の財政状況及び健全化判断比率'!BS13)</f>
        <v/>
      </c>
      <c r="CR40" s="422"/>
      <c r="CS40" s="422"/>
      <c r="CT40" s="422"/>
      <c r="CU40" s="422"/>
      <c r="CV40" s="422"/>
      <c r="CW40" s="422"/>
      <c r="CX40" s="422"/>
      <c r="CY40" s="422"/>
      <c r="CZ40" s="422"/>
      <c r="DA40" s="422"/>
      <c r="DB40" s="422"/>
      <c r="DC40" s="422"/>
      <c r="DD40" s="422"/>
      <c r="DE40" s="422"/>
      <c r="DF40" s="209"/>
      <c r="DG40" s="424" t="str">
        <f>IF('各会計、関係団体の財政状況及び健全化判断比率'!BR13="","",'各会計、関係団体の財政状況及び健全化判断比率'!BR13)</f>
        <v/>
      </c>
      <c r="DH40" s="424"/>
      <c r="DI40" s="216"/>
      <c r="DJ40" s="184"/>
      <c r="DK40" s="184"/>
      <c r="DL40" s="184"/>
      <c r="DM40" s="184"/>
      <c r="DN40" s="184"/>
      <c r="DO40" s="184"/>
    </row>
    <row r="41" spans="1:119" ht="32.25" customHeight="1" x14ac:dyDescent="0.2">
      <c r="A41" s="185"/>
      <c r="B41" s="211"/>
      <c r="C41" s="423" t="str">
        <f t="shared" si="5"/>
        <v/>
      </c>
      <c r="D41" s="423"/>
      <c r="E41" s="422" t="str">
        <f>IF('各会計、関係団体の財政状況及び健全化判断比率'!B14="","",'各会計、関係団体の財政状況及び健全化判断比率'!B14)</f>
        <v/>
      </c>
      <c r="F41" s="422"/>
      <c r="G41" s="422"/>
      <c r="H41" s="422"/>
      <c r="I41" s="422"/>
      <c r="J41" s="422"/>
      <c r="K41" s="422"/>
      <c r="L41" s="422"/>
      <c r="M41" s="422"/>
      <c r="N41" s="422"/>
      <c r="O41" s="422"/>
      <c r="P41" s="422"/>
      <c r="Q41" s="422"/>
      <c r="R41" s="422"/>
      <c r="S41" s="422"/>
      <c r="T41" s="212"/>
      <c r="U41" s="423" t="str">
        <f t="shared" si="4"/>
        <v/>
      </c>
      <c r="V41" s="423"/>
      <c r="W41" s="422"/>
      <c r="X41" s="422"/>
      <c r="Y41" s="422"/>
      <c r="Z41" s="422"/>
      <c r="AA41" s="422"/>
      <c r="AB41" s="422"/>
      <c r="AC41" s="422"/>
      <c r="AD41" s="422"/>
      <c r="AE41" s="422"/>
      <c r="AF41" s="422"/>
      <c r="AG41" s="422"/>
      <c r="AH41" s="422"/>
      <c r="AI41" s="422"/>
      <c r="AJ41" s="422"/>
      <c r="AK41" s="422"/>
      <c r="AL41" s="212"/>
      <c r="AM41" s="423" t="str">
        <f t="shared" si="0"/>
        <v/>
      </c>
      <c r="AN41" s="423"/>
      <c r="AO41" s="422"/>
      <c r="AP41" s="422"/>
      <c r="AQ41" s="422"/>
      <c r="AR41" s="422"/>
      <c r="AS41" s="422"/>
      <c r="AT41" s="422"/>
      <c r="AU41" s="422"/>
      <c r="AV41" s="422"/>
      <c r="AW41" s="422"/>
      <c r="AX41" s="422"/>
      <c r="AY41" s="422"/>
      <c r="AZ41" s="422"/>
      <c r="BA41" s="422"/>
      <c r="BB41" s="422"/>
      <c r="BC41" s="422"/>
      <c r="BD41" s="212"/>
      <c r="BE41" s="423" t="str">
        <f t="shared" si="1"/>
        <v/>
      </c>
      <c r="BF41" s="423"/>
      <c r="BG41" s="422"/>
      <c r="BH41" s="422"/>
      <c r="BI41" s="422"/>
      <c r="BJ41" s="422"/>
      <c r="BK41" s="422"/>
      <c r="BL41" s="422"/>
      <c r="BM41" s="422"/>
      <c r="BN41" s="422"/>
      <c r="BO41" s="422"/>
      <c r="BP41" s="422"/>
      <c r="BQ41" s="422"/>
      <c r="BR41" s="422"/>
      <c r="BS41" s="422"/>
      <c r="BT41" s="422"/>
      <c r="BU41" s="422"/>
      <c r="BV41" s="212"/>
      <c r="BW41" s="423">
        <f t="shared" si="2"/>
        <v>18</v>
      </c>
      <c r="BX41" s="423"/>
      <c r="BY41" s="422" t="str">
        <f>IF('各会計、関係団体の財政状況及び健全化判断比率'!B75="","",'各会計、関係団体の財政状況及び健全化判断比率'!B75)</f>
        <v>群馬県市町村会館管理組合</v>
      </c>
      <c r="BZ41" s="422"/>
      <c r="CA41" s="422"/>
      <c r="CB41" s="422"/>
      <c r="CC41" s="422"/>
      <c r="CD41" s="422"/>
      <c r="CE41" s="422"/>
      <c r="CF41" s="422"/>
      <c r="CG41" s="422"/>
      <c r="CH41" s="422"/>
      <c r="CI41" s="422"/>
      <c r="CJ41" s="422"/>
      <c r="CK41" s="422"/>
      <c r="CL41" s="422"/>
      <c r="CM41" s="422"/>
      <c r="CN41" s="212"/>
      <c r="CO41" s="423" t="str">
        <f t="shared" si="3"/>
        <v/>
      </c>
      <c r="CP41" s="423"/>
      <c r="CQ41" s="422" t="str">
        <f>IF('各会計、関係団体の財政状況及び健全化判断比率'!BS14="","",'各会計、関係団体の財政状況及び健全化判断比率'!BS14)</f>
        <v/>
      </c>
      <c r="CR41" s="422"/>
      <c r="CS41" s="422"/>
      <c r="CT41" s="422"/>
      <c r="CU41" s="422"/>
      <c r="CV41" s="422"/>
      <c r="CW41" s="422"/>
      <c r="CX41" s="422"/>
      <c r="CY41" s="422"/>
      <c r="CZ41" s="422"/>
      <c r="DA41" s="422"/>
      <c r="DB41" s="422"/>
      <c r="DC41" s="422"/>
      <c r="DD41" s="422"/>
      <c r="DE41" s="422"/>
      <c r="DF41" s="209"/>
      <c r="DG41" s="424" t="str">
        <f>IF('各会計、関係団体の財政状況及び健全化判断比率'!BR14="","",'各会計、関係団体の財政状況及び健全化判断比率'!BR14)</f>
        <v/>
      </c>
      <c r="DH41" s="424"/>
      <c r="DI41" s="216"/>
      <c r="DJ41" s="184"/>
      <c r="DK41" s="184"/>
      <c r="DL41" s="184"/>
      <c r="DM41" s="184"/>
      <c r="DN41" s="184"/>
      <c r="DO41" s="184"/>
    </row>
    <row r="42" spans="1:119" ht="32.25" customHeight="1" x14ac:dyDescent="0.2">
      <c r="A42" s="184"/>
      <c r="B42" s="211"/>
      <c r="C42" s="423" t="str">
        <f t="shared" si="5"/>
        <v/>
      </c>
      <c r="D42" s="423"/>
      <c r="E42" s="422" t="str">
        <f>IF('各会計、関係団体の財政状況及び健全化判断比率'!B15="","",'各会計、関係団体の財政状況及び健全化判断比率'!B15)</f>
        <v/>
      </c>
      <c r="F42" s="422"/>
      <c r="G42" s="422"/>
      <c r="H42" s="422"/>
      <c r="I42" s="422"/>
      <c r="J42" s="422"/>
      <c r="K42" s="422"/>
      <c r="L42" s="422"/>
      <c r="M42" s="422"/>
      <c r="N42" s="422"/>
      <c r="O42" s="422"/>
      <c r="P42" s="422"/>
      <c r="Q42" s="422"/>
      <c r="R42" s="422"/>
      <c r="S42" s="422"/>
      <c r="T42" s="212"/>
      <c r="U42" s="423" t="str">
        <f t="shared" si="4"/>
        <v/>
      </c>
      <c r="V42" s="423"/>
      <c r="W42" s="422"/>
      <c r="X42" s="422"/>
      <c r="Y42" s="422"/>
      <c r="Z42" s="422"/>
      <c r="AA42" s="422"/>
      <c r="AB42" s="422"/>
      <c r="AC42" s="422"/>
      <c r="AD42" s="422"/>
      <c r="AE42" s="422"/>
      <c r="AF42" s="422"/>
      <c r="AG42" s="422"/>
      <c r="AH42" s="422"/>
      <c r="AI42" s="422"/>
      <c r="AJ42" s="422"/>
      <c r="AK42" s="422"/>
      <c r="AL42" s="212"/>
      <c r="AM42" s="423" t="str">
        <f t="shared" si="0"/>
        <v/>
      </c>
      <c r="AN42" s="423"/>
      <c r="AO42" s="422"/>
      <c r="AP42" s="422"/>
      <c r="AQ42" s="422"/>
      <c r="AR42" s="422"/>
      <c r="AS42" s="422"/>
      <c r="AT42" s="422"/>
      <c r="AU42" s="422"/>
      <c r="AV42" s="422"/>
      <c r="AW42" s="422"/>
      <c r="AX42" s="422"/>
      <c r="AY42" s="422"/>
      <c r="AZ42" s="422"/>
      <c r="BA42" s="422"/>
      <c r="BB42" s="422"/>
      <c r="BC42" s="422"/>
      <c r="BD42" s="212"/>
      <c r="BE42" s="423" t="str">
        <f t="shared" si="1"/>
        <v/>
      </c>
      <c r="BF42" s="423"/>
      <c r="BG42" s="422"/>
      <c r="BH42" s="422"/>
      <c r="BI42" s="422"/>
      <c r="BJ42" s="422"/>
      <c r="BK42" s="422"/>
      <c r="BL42" s="422"/>
      <c r="BM42" s="422"/>
      <c r="BN42" s="422"/>
      <c r="BO42" s="422"/>
      <c r="BP42" s="422"/>
      <c r="BQ42" s="422"/>
      <c r="BR42" s="422"/>
      <c r="BS42" s="422"/>
      <c r="BT42" s="422"/>
      <c r="BU42" s="422"/>
      <c r="BV42" s="212"/>
      <c r="BW42" s="423">
        <f t="shared" si="2"/>
        <v>19</v>
      </c>
      <c r="BX42" s="423"/>
      <c r="BY42" s="422" t="str">
        <f>IF('各会計、関係団体の財政状況及び健全化判断比率'!B76="","",'各会計、関係団体の財政状況及び健全化判断比率'!B76)</f>
        <v>西吾妻福祉病院組合</v>
      </c>
      <c r="BZ42" s="422"/>
      <c r="CA42" s="422"/>
      <c r="CB42" s="422"/>
      <c r="CC42" s="422"/>
      <c r="CD42" s="422"/>
      <c r="CE42" s="422"/>
      <c r="CF42" s="422"/>
      <c r="CG42" s="422"/>
      <c r="CH42" s="422"/>
      <c r="CI42" s="422"/>
      <c r="CJ42" s="422"/>
      <c r="CK42" s="422"/>
      <c r="CL42" s="422"/>
      <c r="CM42" s="422"/>
      <c r="CN42" s="212"/>
      <c r="CO42" s="423" t="str">
        <f t="shared" si="3"/>
        <v/>
      </c>
      <c r="CP42" s="423"/>
      <c r="CQ42" s="422" t="str">
        <f>IF('各会計、関係団体の財政状況及び健全化判断比率'!BS15="","",'各会計、関係団体の財政状況及び健全化判断比率'!BS15)</f>
        <v/>
      </c>
      <c r="CR42" s="422"/>
      <c r="CS42" s="422"/>
      <c r="CT42" s="422"/>
      <c r="CU42" s="422"/>
      <c r="CV42" s="422"/>
      <c r="CW42" s="422"/>
      <c r="CX42" s="422"/>
      <c r="CY42" s="422"/>
      <c r="CZ42" s="422"/>
      <c r="DA42" s="422"/>
      <c r="DB42" s="422"/>
      <c r="DC42" s="422"/>
      <c r="DD42" s="422"/>
      <c r="DE42" s="422"/>
      <c r="DF42" s="209"/>
      <c r="DG42" s="424" t="str">
        <f>IF('各会計、関係団体の財政状況及び健全化判断比率'!BR15="","",'各会計、関係団体の財政状況及び健全化判断比率'!BR15)</f>
        <v/>
      </c>
      <c r="DH42" s="424"/>
      <c r="DI42" s="216"/>
      <c r="DJ42" s="184"/>
      <c r="DK42" s="184"/>
      <c r="DL42" s="184"/>
      <c r="DM42" s="184"/>
      <c r="DN42" s="184"/>
      <c r="DO42" s="184"/>
    </row>
    <row r="43" spans="1:119" ht="32.25" customHeight="1" x14ac:dyDescent="0.2">
      <c r="A43" s="184"/>
      <c r="B43" s="211"/>
      <c r="C43" s="423" t="str">
        <f t="shared" si="5"/>
        <v/>
      </c>
      <c r="D43" s="423"/>
      <c r="E43" s="422" t="str">
        <f>IF('各会計、関係団体の財政状況及び健全化判断比率'!B16="","",'各会計、関係団体の財政状況及び健全化判断比率'!B16)</f>
        <v/>
      </c>
      <c r="F43" s="422"/>
      <c r="G43" s="422"/>
      <c r="H43" s="422"/>
      <c r="I43" s="422"/>
      <c r="J43" s="422"/>
      <c r="K43" s="422"/>
      <c r="L43" s="422"/>
      <c r="M43" s="422"/>
      <c r="N43" s="422"/>
      <c r="O43" s="422"/>
      <c r="P43" s="422"/>
      <c r="Q43" s="422"/>
      <c r="R43" s="422"/>
      <c r="S43" s="422"/>
      <c r="T43" s="212"/>
      <c r="U43" s="423" t="str">
        <f t="shared" si="4"/>
        <v/>
      </c>
      <c r="V43" s="423"/>
      <c r="W43" s="422"/>
      <c r="X43" s="422"/>
      <c r="Y43" s="422"/>
      <c r="Z43" s="422"/>
      <c r="AA43" s="422"/>
      <c r="AB43" s="422"/>
      <c r="AC43" s="422"/>
      <c r="AD43" s="422"/>
      <c r="AE43" s="422"/>
      <c r="AF43" s="422"/>
      <c r="AG43" s="422"/>
      <c r="AH43" s="422"/>
      <c r="AI43" s="422"/>
      <c r="AJ43" s="422"/>
      <c r="AK43" s="422"/>
      <c r="AL43" s="212"/>
      <c r="AM43" s="423" t="str">
        <f t="shared" si="0"/>
        <v/>
      </c>
      <c r="AN43" s="423"/>
      <c r="AO43" s="422"/>
      <c r="AP43" s="422"/>
      <c r="AQ43" s="422"/>
      <c r="AR43" s="422"/>
      <c r="AS43" s="422"/>
      <c r="AT43" s="422"/>
      <c r="AU43" s="422"/>
      <c r="AV43" s="422"/>
      <c r="AW43" s="422"/>
      <c r="AX43" s="422"/>
      <c r="AY43" s="422"/>
      <c r="AZ43" s="422"/>
      <c r="BA43" s="422"/>
      <c r="BB43" s="422"/>
      <c r="BC43" s="422"/>
      <c r="BD43" s="212"/>
      <c r="BE43" s="423" t="str">
        <f t="shared" si="1"/>
        <v/>
      </c>
      <c r="BF43" s="423"/>
      <c r="BG43" s="422"/>
      <c r="BH43" s="422"/>
      <c r="BI43" s="422"/>
      <c r="BJ43" s="422"/>
      <c r="BK43" s="422"/>
      <c r="BL43" s="422"/>
      <c r="BM43" s="422"/>
      <c r="BN43" s="422"/>
      <c r="BO43" s="422"/>
      <c r="BP43" s="422"/>
      <c r="BQ43" s="422"/>
      <c r="BR43" s="422"/>
      <c r="BS43" s="422"/>
      <c r="BT43" s="422"/>
      <c r="BU43" s="422"/>
      <c r="BV43" s="212"/>
      <c r="BW43" s="423" t="str">
        <f t="shared" si="2"/>
        <v/>
      </c>
      <c r="BX43" s="423"/>
      <c r="BY43" s="422" t="str">
        <f>IF('各会計、関係団体の財政状況及び健全化判断比率'!B77="","",'各会計、関係団体の財政状況及び健全化判断比率'!B77)</f>
        <v/>
      </c>
      <c r="BZ43" s="422"/>
      <c r="CA43" s="422"/>
      <c r="CB43" s="422"/>
      <c r="CC43" s="422"/>
      <c r="CD43" s="422"/>
      <c r="CE43" s="422"/>
      <c r="CF43" s="422"/>
      <c r="CG43" s="422"/>
      <c r="CH43" s="422"/>
      <c r="CI43" s="422"/>
      <c r="CJ43" s="422"/>
      <c r="CK43" s="422"/>
      <c r="CL43" s="422"/>
      <c r="CM43" s="422"/>
      <c r="CN43" s="212"/>
      <c r="CO43" s="423" t="str">
        <f t="shared" si="3"/>
        <v/>
      </c>
      <c r="CP43" s="423"/>
      <c r="CQ43" s="422" t="str">
        <f>IF('各会計、関係団体の財政状況及び健全化判断比率'!BS16="","",'各会計、関係団体の財政状況及び健全化判断比率'!BS16)</f>
        <v/>
      </c>
      <c r="CR43" s="422"/>
      <c r="CS43" s="422"/>
      <c r="CT43" s="422"/>
      <c r="CU43" s="422"/>
      <c r="CV43" s="422"/>
      <c r="CW43" s="422"/>
      <c r="CX43" s="422"/>
      <c r="CY43" s="422"/>
      <c r="CZ43" s="422"/>
      <c r="DA43" s="422"/>
      <c r="DB43" s="422"/>
      <c r="DC43" s="422"/>
      <c r="DD43" s="422"/>
      <c r="DE43" s="422"/>
      <c r="DF43" s="209"/>
      <c r="DG43" s="424" t="str">
        <f>IF('各会計、関係団体の財政状況及び健全化判断比率'!BR16="","",'各会計、関係団体の財政状況及び健全化判断比率'!BR16)</f>
        <v/>
      </c>
      <c r="DH43" s="424"/>
      <c r="DI43" s="216"/>
      <c r="DJ43" s="184"/>
      <c r="DK43" s="184"/>
      <c r="DL43" s="184"/>
      <c r="DM43" s="184"/>
      <c r="DN43" s="184"/>
      <c r="DO43" s="184"/>
    </row>
    <row r="44" spans="1:119" ht="13.5" customHeight="1" thickBot="1" x14ac:dyDescent="0.25">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x14ac:dyDescent="0.2">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x14ac:dyDescent="0.2">
      <c r="B46" s="184" t="s">
        <v>206</v>
      </c>
      <c r="C46" s="184"/>
      <c r="D46" s="184"/>
      <c r="E46" s="184" t="s">
        <v>207</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x14ac:dyDescent="0.2">
      <c r="B47" s="184"/>
      <c r="C47" s="184"/>
      <c r="D47" s="184"/>
      <c r="E47" s="184" t="s">
        <v>208</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x14ac:dyDescent="0.2">
      <c r="B48" s="184"/>
      <c r="C48" s="184"/>
      <c r="D48" s="184"/>
      <c r="E48" s="184" t="s">
        <v>209</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x14ac:dyDescent="0.2">
      <c r="E49" s="220" t="s">
        <v>210</v>
      </c>
    </row>
    <row r="50" spans="5:5" x14ac:dyDescent="0.2">
      <c r="E50" s="186" t="s">
        <v>211</v>
      </c>
    </row>
    <row r="51" spans="5:5" x14ac:dyDescent="0.2">
      <c r="E51" s="186" t="s">
        <v>212</v>
      </c>
    </row>
    <row r="52" spans="5:5" x14ac:dyDescent="0.2">
      <c r="E52" s="186" t="s">
        <v>213</v>
      </c>
    </row>
    <row r="53" spans="5:5" x14ac:dyDescent="0.2"/>
    <row r="54" spans="5:5" x14ac:dyDescent="0.2"/>
    <row r="55" spans="5:5" x14ac:dyDescent="0.2"/>
    <row r="56" spans="5:5" x14ac:dyDescent="0.2"/>
  </sheetData>
  <sheetProtection algorithmName="SHA-512" hashValue="i0Hpv2oVBbrqjBls2ueFhp9SGNnCMGp/K9ZIpVr/QulL+hizuF1fB+/940+m56N4GilM/49oDDeih9xOs1GB8w==" saltValue="m0rvuIMKzahRMJHBW3EZ8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566</v>
      </c>
      <c r="G33" s="29" t="s">
        <v>567</v>
      </c>
      <c r="H33" s="29" t="s">
        <v>568</v>
      </c>
      <c r="I33" s="29" t="s">
        <v>569</v>
      </c>
      <c r="J33" s="30" t="s">
        <v>570</v>
      </c>
      <c r="K33" s="22"/>
      <c r="L33" s="22"/>
      <c r="M33" s="22"/>
      <c r="N33" s="22"/>
      <c r="O33" s="22"/>
      <c r="P33" s="22"/>
    </row>
    <row r="34" spans="1:16" ht="39" customHeight="1" x14ac:dyDescent="0.2">
      <c r="A34" s="22"/>
      <c r="B34" s="31"/>
      <c r="C34" s="1246" t="s">
        <v>573</v>
      </c>
      <c r="D34" s="1246"/>
      <c r="E34" s="1247"/>
      <c r="F34" s="32">
        <v>9.82</v>
      </c>
      <c r="G34" s="33">
        <v>11.06</v>
      </c>
      <c r="H34" s="33">
        <v>12.23</v>
      </c>
      <c r="I34" s="33">
        <v>13.04</v>
      </c>
      <c r="J34" s="34">
        <v>13.66</v>
      </c>
      <c r="K34" s="22"/>
      <c r="L34" s="22"/>
      <c r="M34" s="22"/>
      <c r="N34" s="22"/>
      <c r="O34" s="22"/>
      <c r="P34" s="22"/>
    </row>
    <row r="35" spans="1:16" ht="39" customHeight="1" x14ac:dyDescent="0.2">
      <c r="A35" s="22"/>
      <c r="B35" s="35"/>
      <c r="C35" s="1240" t="s">
        <v>574</v>
      </c>
      <c r="D35" s="1241"/>
      <c r="E35" s="1242"/>
      <c r="F35" s="36">
        <v>16.510000000000002</v>
      </c>
      <c r="G35" s="37">
        <v>12.01</v>
      </c>
      <c r="H35" s="37">
        <v>6.78</v>
      </c>
      <c r="I35" s="37">
        <v>8.5399999999999991</v>
      </c>
      <c r="J35" s="38">
        <v>9.8699999999999992</v>
      </c>
      <c r="K35" s="22"/>
      <c r="L35" s="22"/>
      <c r="M35" s="22"/>
      <c r="N35" s="22"/>
      <c r="O35" s="22"/>
      <c r="P35" s="22"/>
    </row>
    <row r="36" spans="1:16" ht="39" customHeight="1" x14ac:dyDescent="0.2">
      <c r="A36" s="22"/>
      <c r="B36" s="35"/>
      <c r="C36" s="1240" t="s">
        <v>575</v>
      </c>
      <c r="D36" s="1241"/>
      <c r="E36" s="1242"/>
      <c r="F36" s="36">
        <v>1.86</v>
      </c>
      <c r="G36" s="37">
        <v>2.4</v>
      </c>
      <c r="H36" s="37">
        <v>2.35</v>
      </c>
      <c r="I36" s="37">
        <v>2.69</v>
      </c>
      <c r="J36" s="38">
        <v>3.21</v>
      </c>
      <c r="K36" s="22"/>
      <c r="L36" s="22"/>
      <c r="M36" s="22"/>
      <c r="N36" s="22"/>
      <c r="O36" s="22"/>
      <c r="P36" s="22"/>
    </row>
    <row r="37" spans="1:16" ht="39" customHeight="1" x14ac:dyDescent="0.2">
      <c r="A37" s="22"/>
      <c r="B37" s="35"/>
      <c r="C37" s="1240" t="s">
        <v>576</v>
      </c>
      <c r="D37" s="1241"/>
      <c r="E37" s="1242"/>
      <c r="F37" s="36">
        <v>2.1800000000000002</v>
      </c>
      <c r="G37" s="37">
        <v>3.7</v>
      </c>
      <c r="H37" s="37">
        <v>3.64</v>
      </c>
      <c r="I37" s="37">
        <v>1.9</v>
      </c>
      <c r="J37" s="38">
        <v>1.18</v>
      </c>
      <c r="K37" s="22"/>
      <c r="L37" s="22"/>
      <c r="M37" s="22"/>
      <c r="N37" s="22"/>
      <c r="O37" s="22"/>
      <c r="P37" s="22"/>
    </row>
    <row r="38" spans="1:16" ht="39" customHeight="1" x14ac:dyDescent="0.2">
      <c r="A38" s="22"/>
      <c r="B38" s="35"/>
      <c r="C38" s="1240" t="s">
        <v>577</v>
      </c>
      <c r="D38" s="1241"/>
      <c r="E38" s="1242"/>
      <c r="F38" s="36">
        <v>0.28999999999999998</v>
      </c>
      <c r="G38" s="37">
        <v>0.09</v>
      </c>
      <c r="H38" s="37">
        <v>0.42</v>
      </c>
      <c r="I38" s="37">
        <v>0.37</v>
      </c>
      <c r="J38" s="38">
        <v>0.46</v>
      </c>
      <c r="K38" s="22"/>
      <c r="L38" s="22"/>
      <c r="M38" s="22"/>
      <c r="N38" s="22"/>
      <c r="O38" s="22"/>
      <c r="P38" s="22"/>
    </row>
    <row r="39" spans="1:16" ht="39" customHeight="1" x14ac:dyDescent="0.2">
      <c r="A39" s="22"/>
      <c r="B39" s="35"/>
      <c r="C39" s="1240" t="s">
        <v>578</v>
      </c>
      <c r="D39" s="1241"/>
      <c r="E39" s="1242"/>
      <c r="F39" s="36">
        <v>0.18</v>
      </c>
      <c r="G39" s="37">
        <v>0.15</v>
      </c>
      <c r="H39" s="37">
        <v>0.16</v>
      </c>
      <c r="I39" s="37">
        <v>0.16</v>
      </c>
      <c r="J39" s="38">
        <v>0.21</v>
      </c>
      <c r="K39" s="22"/>
      <c r="L39" s="22"/>
      <c r="M39" s="22"/>
      <c r="N39" s="22"/>
      <c r="O39" s="22"/>
      <c r="P39" s="22"/>
    </row>
    <row r="40" spans="1:16" ht="39" customHeight="1" x14ac:dyDescent="0.2">
      <c r="A40" s="22"/>
      <c r="B40" s="35"/>
      <c r="C40" s="1240" t="s">
        <v>579</v>
      </c>
      <c r="D40" s="1241"/>
      <c r="E40" s="1242"/>
      <c r="F40" s="36">
        <v>0.2</v>
      </c>
      <c r="G40" s="37">
        <v>0.14000000000000001</v>
      </c>
      <c r="H40" s="37">
        <v>0.11</v>
      </c>
      <c r="I40" s="37">
        <v>0.16</v>
      </c>
      <c r="J40" s="38">
        <v>0.16</v>
      </c>
      <c r="K40" s="22"/>
      <c r="L40" s="22"/>
      <c r="M40" s="22"/>
      <c r="N40" s="22"/>
      <c r="O40" s="22"/>
      <c r="P40" s="22"/>
    </row>
    <row r="41" spans="1:16" ht="39" customHeight="1" x14ac:dyDescent="0.2">
      <c r="A41" s="22"/>
      <c r="B41" s="35"/>
      <c r="C41" s="1240" t="s">
        <v>580</v>
      </c>
      <c r="D41" s="1241"/>
      <c r="E41" s="1242"/>
      <c r="F41" s="36">
        <v>0</v>
      </c>
      <c r="G41" s="37">
        <v>0</v>
      </c>
      <c r="H41" s="37">
        <v>0</v>
      </c>
      <c r="I41" s="37">
        <v>0</v>
      </c>
      <c r="J41" s="38">
        <v>0</v>
      </c>
      <c r="K41" s="22"/>
      <c r="L41" s="22"/>
      <c r="M41" s="22"/>
      <c r="N41" s="22"/>
      <c r="O41" s="22"/>
      <c r="P41" s="22"/>
    </row>
    <row r="42" spans="1:16" ht="39" customHeight="1" x14ac:dyDescent="0.2">
      <c r="A42" s="22"/>
      <c r="B42" s="39"/>
      <c r="C42" s="1240" t="s">
        <v>581</v>
      </c>
      <c r="D42" s="1241"/>
      <c r="E42" s="1242"/>
      <c r="F42" s="36" t="s">
        <v>525</v>
      </c>
      <c r="G42" s="37" t="s">
        <v>525</v>
      </c>
      <c r="H42" s="37" t="s">
        <v>525</v>
      </c>
      <c r="I42" s="37" t="s">
        <v>525</v>
      </c>
      <c r="J42" s="38" t="s">
        <v>525</v>
      </c>
      <c r="K42" s="22"/>
      <c r="L42" s="22"/>
      <c r="M42" s="22"/>
      <c r="N42" s="22"/>
      <c r="O42" s="22"/>
      <c r="P42" s="22"/>
    </row>
    <row r="43" spans="1:16" ht="39" customHeight="1" thickBot="1" x14ac:dyDescent="0.25">
      <c r="A43" s="22"/>
      <c r="B43" s="40"/>
      <c r="C43" s="1243" t="s">
        <v>582</v>
      </c>
      <c r="D43" s="1244"/>
      <c r="E43" s="1245"/>
      <c r="F43" s="41">
        <v>0.09</v>
      </c>
      <c r="G43" s="42">
        <v>0</v>
      </c>
      <c r="H43" s="42">
        <v>0</v>
      </c>
      <c r="I43" s="42">
        <v>0</v>
      </c>
      <c r="J43" s="43">
        <v>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hFyV+myw9y+wwASzy4N9jNs6hCoosp4BmDZ2Lu5WTy1CzKHhzgY73/2xpLwiqm6oRXFrjH464f84EJ1VDV5AhQ==" saltValue="3SxTkBOEQuHFHUB6XiY0Y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2">
      <c r="A45" s="48"/>
      <c r="B45" s="1266" t="s">
        <v>10</v>
      </c>
      <c r="C45" s="1267"/>
      <c r="D45" s="58"/>
      <c r="E45" s="1272" t="s">
        <v>11</v>
      </c>
      <c r="F45" s="1272"/>
      <c r="G45" s="1272"/>
      <c r="H45" s="1272"/>
      <c r="I45" s="1272"/>
      <c r="J45" s="1273"/>
      <c r="K45" s="59">
        <v>589</v>
      </c>
      <c r="L45" s="60">
        <v>592</v>
      </c>
      <c r="M45" s="60">
        <v>574</v>
      </c>
      <c r="N45" s="60">
        <v>639</v>
      </c>
      <c r="O45" s="61">
        <v>618</v>
      </c>
      <c r="P45" s="48"/>
      <c r="Q45" s="48"/>
      <c r="R45" s="48"/>
      <c r="S45" s="48"/>
      <c r="T45" s="48"/>
      <c r="U45" s="48"/>
    </row>
    <row r="46" spans="1:21" ht="30.75" customHeight="1" x14ac:dyDescent="0.2">
      <c r="A46" s="48"/>
      <c r="B46" s="1268"/>
      <c r="C46" s="1269"/>
      <c r="D46" s="62"/>
      <c r="E46" s="1250" t="s">
        <v>12</v>
      </c>
      <c r="F46" s="1250"/>
      <c r="G46" s="1250"/>
      <c r="H46" s="1250"/>
      <c r="I46" s="1250"/>
      <c r="J46" s="1251"/>
      <c r="K46" s="63" t="s">
        <v>525</v>
      </c>
      <c r="L46" s="64" t="s">
        <v>525</v>
      </c>
      <c r="M46" s="64" t="s">
        <v>525</v>
      </c>
      <c r="N46" s="64" t="s">
        <v>525</v>
      </c>
      <c r="O46" s="65" t="s">
        <v>525</v>
      </c>
      <c r="P46" s="48"/>
      <c r="Q46" s="48"/>
      <c r="R46" s="48"/>
      <c r="S46" s="48"/>
      <c r="T46" s="48"/>
      <c r="U46" s="48"/>
    </row>
    <row r="47" spans="1:21" ht="30.75" customHeight="1" x14ac:dyDescent="0.2">
      <c r="A47" s="48"/>
      <c r="B47" s="1268"/>
      <c r="C47" s="1269"/>
      <c r="D47" s="62"/>
      <c r="E47" s="1250" t="s">
        <v>13</v>
      </c>
      <c r="F47" s="1250"/>
      <c r="G47" s="1250"/>
      <c r="H47" s="1250"/>
      <c r="I47" s="1250"/>
      <c r="J47" s="1251"/>
      <c r="K47" s="63" t="s">
        <v>525</v>
      </c>
      <c r="L47" s="64" t="s">
        <v>525</v>
      </c>
      <c r="M47" s="64" t="s">
        <v>525</v>
      </c>
      <c r="N47" s="64" t="s">
        <v>525</v>
      </c>
      <c r="O47" s="65" t="s">
        <v>525</v>
      </c>
      <c r="P47" s="48"/>
      <c r="Q47" s="48"/>
      <c r="R47" s="48"/>
      <c r="S47" s="48"/>
      <c r="T47" s="48"/>
      <c r="U47" s="48"/>
    </row>
    <row r="48" spans="1:21" ht="30.75" customHeight="1" x14ac:dyDescent="0.2">
      <c r="A48" s="48"/>
      <c r="B48" s="1268"/>
      <c r="C48" s="1269"/>
      <c r="D48" s="62"/>
      <c r="E48" s="1250" t="s">
        <v>14</v>
      </c>
      <c r="F48" s="1250"/>
      <c r="G48" s="1250"/>
      <c r="H48" s="1250"/>
      <c r="I48" s="1250"/>
      <c r="J48" s="1251"/>
      <c r="K48" s="63">
        <v>360</v>
      </c>
      <c r="L48" s="64">
        <v>359</v>
      </c>
      <c r="M48" s="64">
        <v>369</v>
      </c>
      <c r="N48" s="64">
        <v>357</v>
      </c>
      <c r="O48" s="65">
        <v>355</v>
      </c>
      <c r="P48" s="48"/>
      <c r="Q48" s="48"/>
      <c r="R48" s="48"/>
      <c r="S48" s="48"/>
      <c r="T48" s="48"/>
      <c r="U48" s="48"/>
    </row>
    <row r="49" spans="1:21" ht="30.75" customHeight="1" x14ac:dyDescent="0.2">
      <c r="A49" s="48"/>
      <c r="B49" s="1268"/>
      <c r="C49" s="1269"/>
      <c r="D49" s="62"/>
      <c r="E49" s="1250" t="s">
        <v>15</v>
      </c>
      <c r="F49" s="1250"/>
      <c r="G49" s="1250"/>
      <c r="H49" s="1250"/>
      <c r="I49" s="1250"/>
      <c r="J49" s="1251"/>
      <c r="K49" s="63">
        <v>62</v>
      </c>
      <c r="L49" s="64">
        <v>62</v>
      </c>
      <c r="M49" s="64">
        <v>73</v>
      </c>
      <c r="N49" s="64">
        <v>74</v>
      </c>
      <c r="O49" s="65">
        <v>70</v>
      </c>
      <c r="P49" s="48"/>
      <c r="Q49" s="48"/>
      <c r="R49" s="48"/>
      <c r="S49" s="48"/>
      <c r="T49" s="48"/>
      <c r="U49" s="48"/>
    </row>
    <row r="50" spans="1:21" ht="30.75" customHeight="1" x14ac:dyDescent="0.2">
      <c r="A50" s="48"/>
      <c r="B50" s="1268"/>
      <c r="C50" s="1269"/>
      <c r="D50" s="62"/>
      <c r="E50" s="1250" t="s">
        <v>16</v>
      </c>
      <c r="F50" s="1250"/>
      <c r="G50" s="1250"/>
      <c r="H50" s="1250"/>
      <c r="I50" s="1250"/>
      <c r="J50" s="1251"/>
      <c r="K50" s="63">
        <v>4</v>
      </c>
      <c r="L50" s="64">
        <v>3</v>
      </c>
      <c r="M50" s="64">
        <v>2</v>
      </c>
      <c r="N50" s="64">
        <v>2</v>
      </c>
      <c r="O50" s="65">
        <v>3</v>
      </c>
      <c r="P50" s="48"/>
      <c r="Q50" s="48"/>
      <c r="R50" s="48"/>
      <c r="S50" s="48"/>
      <c r="T50" s="48"/>
      <c r="U50" s="48"/>
    </row>
    <row r="51" spans="1:21" ht="30.75" customHeight="1" x14ac:dyDescent="0.2">
      <c r="A51" s="48"/>
      <c r="B51" s="1270"/>
      <c r="C51" s="1271"/>
      <c r="D51" s="66"/>
      <c r="E51" s="1250" t="s">
        <v>17</v>
      </c>
      <c r="F51" s="1250"/>
      <c r="G51" s="1250"/>
      <c r="H51" s="1250"/>
      <c r="I51" s="1250"/>
      <c r="J51" s="1251"/>
      <c r="K51" s="63" t="s">
        <v>525</v>
      </c>
      <c r="L51" s="64" t="s">
        <v>525</v>
      </c>
      <c r="M51" s="64" t="s">
        <v>525</v>
      </c>
      <c r="N51" s="64" t="s">
        <v>525</v>
      </c>
      <c r="O51" s="65" t="s">
        <v>525</v>
      </c>
      <c r="P51" s="48"/>
      <c r="Q51" s="48"/>
      <c r="R51" s="48"/>
      <c r="S51" s="48"/>
      <c r="T51" s="48"/>
      <c r="U51" s="48"/>
    </row>
    <row r="52" spans="1:21" ht="30.75" customHeight="1" x14ac:dyDescent="0.2">
      <c r="A52" s="48"/>
      <c r="B52" s="1248" t="s">
        <v>18</v>
      </c>
      <c r="C52" s="1249"/>
      <c r="D52" s="66"/>
      <c r="E52" s="1250" t="s">
        <v>19</v>
      </c>
      <c r="F52" s="1250"/>
      <c r="G52" s="1250"/>
      <c r="H52" s="1250"/>
      <c r="I52" s="1250"/>
      <c r="J52" s="1251"/>
      <c r="K52" s="63">
        <v>712</v>
      </c>
      <c r="L52" s="64">
        <v>718</v>
      </c>
      <c r="M52" s="64">
        <v>709</v>
      </c>
      <c r="N52" s="64">
        <v>740</v>
      </c>
      <c r="O52" s="65">
        <v>719</v>
      </c>
      <c r="P52" s="48"/>
      <c r="Q52" s="48"/>
      <c r="R52" s="48"/>
      <c r="S52" s="48"/>
      <c r="T52" s="48"/>
      <c r="U52" s="48"/>
    </row>
    <row r="53" spans="1:21" ht="30.75" customHeight="1" thickBot="1" x14ac:dyDescent="0.25">
      <c r="A53" s="48"/>
      <c r="B53" s="1252" t="s">
        <v>20</v>
      </c>
      <c r="C53" s="1253"/>
      <c r="D53" s="67"/>
      <c r="E53" s="1254" t="s">
        <v>21</v>
      </c>
      <c r="F53" s="1254"/>
      <c r="G53" s="1254"/>
      <c r="H53" s="1254"/>
      <c r="I53" s="1254"/>
      <c r="J53" s="1255"/>
      <c r="K53" s="68">
        <v>303</v>
      </c>
      <c r="L53" s="69">
        <v>298</v>
      </c>
      <c r="M53" s="69">
        <v>309</v>
      </c>
      <c r="N53" s="69">
        <v>332</v>
      </c>
      <c r="O53" s="70">
        <v>327</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23</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3">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2">
      <c r="B57" s="1256" t="s">
        <v>24</v>
      </c>
      <c r="C57" s="1257"/>
      <c r="D57" s="1260" t="s">
        <v>25</v>
      </c>
      <c r="E57" s="1261"/>
      <c r="F57" s="1261"/>
      <c r="G57" s="1261"/>
      <c r="H57" s="1261"/>
      <c r="I57" s="1261"/>
      <c r="J57" s="1262"/>
      <c r="K57" s="83" t="s">
        <v>599</v>
      </c>
      <c r="L57" s="84" t="s">
        <v>599</v>
      </c>
      <c r="M57" s="84" t="s">
        <v>599</v>
      </c>
      <c r="N57" s="84" t="s">
        <v>599</v>
      </c>
      <c r="O57" s="84" t="s">
        <v>599</v>
      </c>
    </row>
    <row r="58" spans="1:21" ht="31.5" customHeight="1" thickBot="1" x14ac:dyDescent="0.25">
      <c r="B58" s="1258"/>
      <c r="C58" s="1259"/>
      <c r="D58" s="1263" t="s">
        <v>26</v>
      </c>
      <c r="E58" s="1264"/>
      <c r="F58" s="1264"/>
      <c r="G58" s="1264"/>
      <c r="H58" s="1264"/>
      <c r="I58" s="1264"/>
      <c r="J58" s="1265"/>
      <c r="K58" s="85" t="s">
        <v>599</v>
      </c>
      <c r="L58" s="86" t="s">
        <v>599</v>
      </c>
      <c r="M58" s="86" t="s">
        <v>599</v>
      </c>
      <c r="N58" s="86" t="s">
        <v>599</v>
      </c>
      <c r="O58" s="86" t="s">
        <v>599</v>
      </c>
    </row>
    <row r="59" spans="1:21" ht="24" customHeight="1" x14ac:dyDescent="0.2">
      <c r="B59" s="87"/>
      <c r="C59" s="87"/>
      <c r="D59" s="88" t="s">
        <v>27</v>
      </c>
      <c r="E59" s="89"/>
      <c r="F59" s="89"/>
      <c r="G59" s="89"/>
      <c r="H59" s="89"/>
      <c r="I59" s="89"/>
      <c r="J59" s="89"/>
      <c r="K59" s="89"/>
      <c r="L59" s="89"/>
      <c r="M59" s="89"/>
      <c r="N59" s="89"/>
      <c r="O59" s="89"/>
    </row>
    <row r="60" spans="1:21" ht="24" customHeight="1" x14ac:dyDescent="0.2">
      <c r="B60" s="90"/>
      <c r="C60" s="90"/>
      <c r="D60" s="88" t="s">
        <v>28</v>
      </c>
      <c r="E60" s="89"/>
      <c r="F60" s="89"/>
      <c r="G60" s="89"/>
      <c r="H60" s="89"/>
      <c r="I60" s="89"/>
      <c r="J60" s="89"/>
      <c r="K60" s="89"/>
      <c r="L60" s="89"/>
      <c r="M60" s="89"/>
      <c r="N60" s="89"/>
      <c r="O60" s="89"/>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k9a30/qGEgcGw8fFrGtE+G1yorRqZ4+4vWeq8SB04/DagAhgCBcEcSL5DkYhEaRa8wHpKSqSxLsOIF0RbLbUQ==" saltValue="yPOKebm88wQfJGErdqShh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328125" style="91" customWidth="1"/>
    <col min="2" max="3" width="12.6328125" style="91" customWidth="1"/>
    <col min="4" max="4" width="11.6328125" style="91" customWidth="1"/>
    <col min="5" max="8" width="10.36328125" style="91" customWidth="1"/>
    <col min="9" max="13" width="16.36328125" style="91" customWidth="1"/>
    <col min="14" max="19" width="12.63281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8</v>
      </c>
    </row>
    <row r="40" spans="2:13" ht="27.75" customHeight="1" thickBot="1" x14ac:dyDescent="0.3">
      <c r="B40" s="93" t="s">
        <v>9</v>
      </c>
      <c r="C40" s="94"/>
      <c r="D40" s="94"/>
      <c r="E40" s="95"/>
      <c r="F40" s="95"/>
      <c r="G40" s="95"/>
      <c r="H40" s="96" t="s">
        <v>2</v>
      </c>
      <c r="I40" s="97" t="s">
        <v>566</v>
      </c>
      <c r="J40" s="98" t="s">
        <v>567</v>
      </c>
      <c r="K40" s="98" t="s">
        <v>568</v>
      </c>
      <c r="L40" s="98" t="s">
        <v>569</v>
      </c>
      <c r="M40" s="99" t="s">
        <v>570</v>
      </c>
    </row>
    <row r="41" spans="2:13" ht="27.75" customHeight="1" x14ac:dyDescent="0.2">
      <c r="B41" s="1286" t="s">
        <v>29</v>
      </c>
      <c r="C41" s="1287"/>
      <c r="D41" s="100"/>
      <c r="E41" s="1288" t="s">
        <v>30</v>
      </c>
      <c r="F41" s="1288"/>
      <c r="G41" s="1288"/>
      <c r="H41" s="1289"/>
      <c r="I41" s="101">
        <v>5866</v>
      </c>
      <c r="J41" s="102">
        <v>5569</v>
      </c>
      <c r="K41" s="102">
        <v>5456</v>
      </c>
      <c r="L41" s="102">
        <v>6010</v>
      </c>
      <c r="M41" s="103">
        <v>6193</v>
      </c>
    </row>
    <row r="42" spans="2:13" ht="27.75" customHeight="1" x14ac:dyDescent="0.2">
      <c r="B42" s="1276"/>
      <c r="C42" s="1277"/>
      <c r="D42" s="104"/>
      <c r="E42" s="1280" t="s">
        <v>31</v>
      </c>
      <c r="F42" s="1280"/>
      <c r="G42" s="1280"/>
      <c r="H42" s="1281"/>
      <c r="I42" s="105">
        <v>12</v>
      </c>
      <c r="J42" s="106">
        <v>14</v>
      </c>
      <c r="K42" s="106">
        <v>8</v>
      </c>
      <c r="L42" s="106">
        <v>7</v>
      </c>
      <c r="M42" s="107">
        <v>7</v>
      </c>
    </row>
    <row r="43" spans="2:13" ht="27.75" customHeight="1" x14ac:dyDescent="0.2">
      <c r="B43" s="1276"/>
      <c r="C43" s="1277"/>
      <c r="D43" s="104"/>
      <c r="E43" s="1280" t="s">
        <v>32</v>
      </c>
      <c r="F43" s="1280"/>
      <c r="G43" s="1280"/>
      <c r="H43" s="1281"/>
      <c r="I43" s="105">
        <v>3428</v>
      </c>
      <c r="J43" s="106">
        <v>3139</v>
      </c>
      <c r="K43" s="106">
        <v>2853</v>
      </c>
      <c r="L43" s="106">
        <v>2594</v>
      </c>
      <c r="M43" s="107">
        <v>2370</v>
      </c>
    </row>
    <row r="44" spans="2:13" ht="27.75" customHeight="1" x14ac:dyDescent="0.2">
      <c r="B44" s="1276"/>
      <c r="C44" s="1277"/>
      <c r="D44" s="104"/>
      <c r="E44" s="1280" t="s">
        <v>33</v>
      </c>
      <c r="F44" s="1280"/>
      <c r="G44" s="1280"/>
      <c r="H44" s="1281"/>
      <c r="I44" s="105">
        <v>737</v>
      </c>
      <c r="J44" s="106">
        <v>733</v>
      </c>
      <c r="K44" s="106">
        <v>677</v>
      </c>
      <c r="L44" s="106">
        <v>613</v>
      </c>
      <c r="M44" s="107">
        <v>601</v>
      </c>
    </row>
    <row r="45" spans="2:13" ht="27.75" customHeight="1" x14ac:dyDescent="0.2">
      <c r="B45" s="1276"/>
      <c r="C45" s="1277"/>
      <c r="D45" s="104"/>
      <c r="E45" s="1280" t="s">
        <v>34</v>
      </c>
      <c r="F45" s="1280"/>
      <c r="G45" s="1280"/>
      <c r="H45" s="1281"/>
      <c r="I45" s="105">
        <v>859</v>
      </c>
      <c r="J45" s="106">
        <v>864</v>
      </c>
      <c r="K45" s="106">
        <v>1038</v>
      </c>
      <c r="L45" s="106">
        <v>873</v>
      </c>
      <c r="M45" s="107">
        <v>1100</v>
      </c>
    </row>
    <row r="46" spans="2:13" ht="27.75" customHeight="1" x14ac:dyDescent="0.2">
      <c r="B46" s="1276"/>
      <c r="C46" s="1277"/>
      <c r="D46" s="108"/>
      <c r="E46" s="1280" t="s">
        <v>35</v>
      </c>
      <c r="F46" s="1280"/>
      <c r="G46" s="1280"/>
      <c r="H46" s="1281"/>
      <c r="I46" s="105">
        <v>19</v>
      </c>
      <c r="J46" s="106">
        <v>6</v>
      </c>
      <c r="K46" s="106" t="s">
        <v>525</v>
      </c>
      <c r="L46" s="106">
        <v>3</v>
      </c>
      <c r="M46" s="107" t="s">
        <v>525</v>
      </c>
    </row>
    <row r="47" spans="2:13" ht="27.75" customHeight="1" x14ac:dyDescent="0.2">
      <c r="B47" s="1276"/>
      <c r="C47" s="1277"/>
      <c r="D47" s="109"/>
      <c r="E47" s="1290" t="s">
        <v>36</v>
      </c>
      <c r="F47" s="1291"/>
      <c r="G47" s="1291"/>
      <c r="H47" s="1292"/>
      <c r="I47" s="105" t="s">
        <v>525</v>
      </c>
      <c r="J47" s="106" t="s">
        <v>525</v>
      </c>
      <c r="K47" s="106" t="s">
        <v>525</v>
      </c>
      <c r="L47" s="106" t="s">
        <v>525</v>
      </c>
      <c r="M47" s="107" t="s">
        <v>525</v>
      </c>
    </row>
    <row r="48" spans="2:13" ht="27.75" customHeight="1" x14ac:dyDescent="0.2">
      <c r="B48" s="1276"/>
      <c r="C48" s="1277"/>
      <c r="D48" s="104"/>
      <c r="E48" s="1280" t="s">
        <v>37</v>
      </c>
      <c r="F48" s="1280"/>
      <c r="G48" s="1280"/>
      <c r="H48" s="1281"/>
      <c r="I48" s="105" t="s">
        <v>525</v>
      </c>
      <c r="J48" s="106" t="s">
        <v>525</v>
      </c>
      <c r="K48" s="106" t="s">
        <v>525</v>
      </c>
      <c r="L48" s="106" t="s">
        <v>525</v>
      </c>
      <c r="M48" s="107" t="s">
        <v>525</v>
      </c>
    </row>
    <row r="49" spans="2:13" ht="27.75" customHeight="1" x14ac:dyDescent="0.2">
      <c r="B49" s="1278"/>
      <c r="C49" s="1279"/>
      <c r="D49" s="104"/>
      <c r="E49" s="1280" t="s">
        <v>38</v>
      </c>
      <c r="F49" s="1280"/>
      <c r="G49" s="1280"/>
      <c r="H49" s="1281"/>
      <c r="I49" s="105" t="s">
        <v>525</v>
      </c>
      <c r="J49" s="106" t="s">
        <v>525</v>
      </c>
      <c r="K49" s="106" t="s">
        <v>525</v>
      </c>
      <c r="L49" s="106" t="s">
        <v>525</v>
      </c>
      <c r="M49" s="107" t="s">
        <v>525</v>
      </c>
    </row>
    <row r="50" spans="2:13" ht="27.75" customHeight="1" x14ac:dyDescent="0.2">
      <c r="B50" s="1274" t="s">
        <v>39</v>
      </c>
      <c r="C50" s="1275"/>
      <c r="D50" s="110"/>
      <c r="E50" s="1280" t="s">
        <v>40</v>
      </c>
      <c r="F50" s="1280"/>
      <c r="G50" s="1280"/>
      <c r="H50" s="1281"/>
      <c r="I50" s="105">
        <v>3333</v>
      </c>
      <c r="J50" s="106">
        <v>4157</v>
      </c>
      <c r="K50" s="106">
        <v>4139</v>
      </c>
      <c r="L50" s="106">
        <v>3954</v>
      </c>
      <c r="M50" s="107">
        <v>4319</v>
      </c>
    </row>
    <row r="51" spans="2:13" ht="27.75" customHeight="1" x14ac:dyDescent="0.2">
      <c r="B51" s="1276"/>
      <c r="C51" s="1277"/>
      <c r="D51" s="104"/>
      <c r="E51" s="1280" t="s">
        <v>41</v>
      </c>
      <c r="F51" s="1280"/>
      <c r="G51" s="1280"/>
      <c r="H51" s="1281"/>
      <c r="I51" s="105" t="s">
        <v>525</v>
      </c>
      <c r="J51" s="106" t="s">
        <v>525</v>
      </c>
      <c r="K51" s="106" t="s">
        <v>525</v>
      </c>
      <c r="L51" s="106" t="s">
        <v>525</v>
      </c>
      <c r="M51" s="107" t="s">
        <v>525</v>
      </c>
    </row>
    <row r="52" spans="2:13" ht="27.75" customHeight="1" x14ac:dyDescent="0.2">
      <c r="B52" s="1278"/>
      <c r="C52" s="1279"/>
      <c r="D52" s="104"/>
      <c r="E52" s="1280" t="s">
        <v>42</v>
      </c>
      <c r="F52" s="1280"/>
      <c r="G52" s="1280"/>
      <c r="H52" s="1281"/>
      <c r="I52" s="105">
        <v>6903</v>
      </c>
      <c r="J52" s="106">
        <v>6763</v>
      </c>
      <c r="K52" s="106">
        <v>6279</v>
      </c>
      <c r="L52" s="106">
        <v>6749</v>
      </c>
      <c r="M52" s="107">
        <v>6522</v>
      </c>
    </row>
    <row r="53" spans="2:13" ht="27.75" customHeight="1" thickBot="1" x14ac:dyDescent="0.25">
      <c r="B53" s="1282" t="s">
        <v>43</v>
      </c>
      <c r="C53" s="1283"/>
      <c r="D53" s="111"/>
      <c r="E53" s="1284" t="s">
        <v>44</v>
      </c>
      <c r="F53" s="1284"/>
      <c r="G53" s="1284"/>
      <c r="H53" s="1285"/>
      <c r="I53" s="112">
        <v>684</v>
      </c>
      <c r="J53" s="113">
        <v>-594</v>
      </c>
      <c r="K53" s="113">
        <v>-387</v>
      </c>
      <c r="L53" s="113">
        <v>-605</v>
      </c>
      <c r="M53" s="114">
        <v>-570</v>
      </c>
    </row>
    <row r="54" spans="2:13" ht="27.75" customHeight="1" x14ac:dyDescent="0.25">
      <c r="B54" s="115" t="s">
        <v>45</v>
      </c>
      <c r="C54" s="116"/>
      <c r="D54" s="116"/>
      <c r="E54" s="117"/>
      <c r="F54" s="117"/>
      <c r="G54" s="117"/>
      <c r="H54" s="117"/>
      <c r="I54" s="118"/>
      <c r="J54" s="118"/>
      <c r="K54" s="118"/>
      <c r="L54" s="118"/>
      <c r="M54" s="118"/>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KPz6SYcL6VzMyXDvbYKbX3quSbAJBOQW8c9dG8EEBLh+fUQ/vnsR9HnmLJfEyObTyK9Iy+Ez0RbmHIfdVEUDPg==" saltValue="DPXCqwl/am4ZPH7cC+2bv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9" t="s">
        <v>46</v>
      </c>
    </row>
    <row r="54" spans="2:8" ht="29.25" customHeight="1" thickBot="1" x14ac:dyDescent="0.35">
      <c r="B54" s="120" t="s">
        <v>1</v>
      </c>
      <c r="C54" s="121"/>
      <c r="D54" s="121"/>
      <c r="E54" s="122" t="s">
        <v>2</v>
      </c>
      <c r="F54" s="123" t="s">
        <v>568</v>
      </c>
      <c r="G54" s="123" t="s">
        <v>569</v>
      </c>
      <c r="H54" s="124" t="s">
        <v>570</v>
      </c>
    </row>
    <row r="55" spans="2:8" ht="52.5" customHeight="1" x14ac:dyDescent="0.2">
      <c r="B55" s="125"/>
      <c r="C55" s="1301" t="s">
        <v>47</v>
      </c>
      <c r="D55" s="1301"/>
      <c r="E55" s="1302"/>
      <c r="F55" s="126">
        <v>1862</v>
      </c>
      <c r="G55" s="126">
        <v>1510</v>
      </c>
      <c r="H55" s="127">
        <v>1696</v>
      </c>
    </row>
    <row r="56" spans="2:8" ht="52.5" customHeight="1" x14ac:dyDescent="0.2">
      <c r="B56" s="128"/>
      <c r="C56" s="1303" t="s">
        <v>48</v>
      </c>
      <c r="D56" s="1303"/>
      <c r="E56" s="1304"/>
      <c r="F56" s="129">
        <v>8</v>
      </c>
      <c r="G56" s="129">
        <v>8</v>
      </c>
      <c r="H56" s="130">
        <v>8</v>
      </c>
    </row>
    <row r="57" spans="2:8" ht="53.25" customHeight="1" x14ac:dyDescent="0.2">
      <c r="B57" s="128"/>
      <c r="C57" s="1305" t="s">
        <v>49</v>
      </c>
      <c r="D57" s="1305"/>
      <c r="E57" s="1306"/>
      <c r="F57" s="131">
        <v>2050</v>
      </c>
      <c r="G57" s="131">
        <v>2058</v>
      </c>
      <c r="H57" s="132">
        <v>2104</v>
      </c>
    </row>
    <row r="58" spans="2:8" ht="45.75" customHeight="1" x14ac:dyDescent="0.2">
      <c r="B58" s="133"/>
      <c r="C58" s="1293" t="s">
        <v>601</v>
      </c>
      <c r="D58" s="1294"/>
      <c r="E58" s="1295"/>
      <c r="F58" s="134">
        <v>1489</v>
      </c>
      <c r="G58" s="134">
        <v>1473</v>
      </c>
      <c r="H58" s="135">
        <v>1475</v>
      </c>
    </row>
    <row r="59" spans="2:8" ht="45.75" customHeight="1" x14ac:dyDescent="0.2">
      <c r="B59" s="133"/>
      <c r="C59" s="1293" t="s">
        <v>602</v>
      </c>
      <c r="D59" s="1294"/>
      <c r="E59" s="1295"/>
      <c r="F59" s="134">
        <v>335</v>
      </c>
      <c r="G59" s="134">
        <v>335</v>
      </c>
      <c r="H59" s="135">
        <v>336</v>
      </c>
    </row>
    <row r="60" spans="2:8" ht="45.75" customHeight="1" x14ac:dyDescent="0.2">
      <c r="B60" s="133"/>
      <c r="C60" s="1293" t="s">
        <v>603</v>
      </c>
      <c r="D60" s="1294"/>
      <c r="E60" s="1295"/>
      <c r="F60" s="134">
        <v>211</v>
      </c>
      <c r="G60" s="134">
        <v>234</v>
      </c>
      <c r="H60" s="135">
        <v>278</v>
      </c>
    </row>
    <row r="61" spans="2:8" ht="45.75" customHeight="1" x14ac:dyDescent="0.2">
      <c r="B61" s="133"/>
      <c r="C61" s="1293" t="s">
        <v>604</v>
      </c>
      <c r="D61" s="1294"/>
      <c r="E61" s="1295"/>
      <c r="F61" s="134">
        <v>6</v>
      </c>
      <c r="G61" s="134">
        <v>6</v>
      </c>
      <c r="H61" s="135">
        <v>6</v>
      </c>
    </row>
    <row r="62" spans="2:8" ht="45.75" customHeight="1" thickBot="1" x14ac:dyDescent="0.25">
      <c r="B62" s="136"/>
      <c r="C62" s="1296" t="s">
        <v>605</v>
      </c>
      <c r="D62" s="1297"/>
      <c r="E62" s="1298"/>
      <c r="F62" s="137">
        <v>6</v>
      </c>
      <c r="G62" s="137">
        <v>6</v>
      </c>
      <c r="H62" s="138">
        <v>6</v>
      </c>
    </row>
    <row r="63" spans="2:8" ht="52.5" customHeight="1" thickBot="1" x14ac:dyDescent="0.25">
      <c r="B63" s="139"/>
      <c r="C63" s="1299" t="s">
        <v>50</v>
      </c>
      <c r="D63" s="1299"/>
      <c r="E63" s="1300"/>
      <c r="F63" s="140">
        <v>3920</v>
      </c>
      <c r="G63" s="140">
        <v>3576</v>
      </c>
      <c r="H63" s="141">
        <v>3808</v>
      </c>
    </row>
    <row r="64" spans="2:8" ht="15" customHeight="1" x14ac:dyDescent="0.2"/>
  </sheetData>
  <sheetProtection algorithmName="SHA-512" hashValue="Jc3dK0hfkFOR9aYSNp/98XQEEqwzWk544wLEgp78HfI9usy+znX8wYN3M/fdt2uLEOPiXCVrUn5i8Oo9Vl0g5w==" saltValue="7jF4Rup4Aa6sdpJRydz7R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94A93-2D02-4119-A27B-93B6DABBEFB9}">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6328125" style="386" customWidth="1"/>
    <col min="2" max="107" width="2.453125" style="386" customWidth="1"/>
    <col min="108" max="108" width="6.08984375" style="394" customWidth="1"/>
    <col min="109" max="109" width="5.90625" style="393" customWidth="1"/>
    <col min="110" max="110" width="19.08984375" style="386" hidden="1"/>
    <col min="111" max="115" width="12.6328125" style="386" hidden="1"/>
    <col min="116" max="349" width="8.6328125" style="386" hidden="1"/>
    <col min="350" max="355" width="14.90625" style="386" hidden="1"/>
    <col min="356" max="357" width="15.90625" style="386" hidden="1"/>
    <col min="358" max="363" width="16.08984375" style="386" hidden="1"/>
    <col min="364" max="364" width="6.08984375" style="386" hidden="1"/>
    <col min="365" max="365" width="3" style="386" hidden="1"/>
    <col min="366" max="605" width="8.6328125" style="386" hidden="1"/>
    <col min="606" max="611" width="14.90625" style="386" hidden="1"/>
    <col min="612" max="613" width="15.90625" style="386" hidden="1"/>
    <col min="614" max="619" width="16.08984375" style="386" hidden="1"/>
    <col min="620" max="620" width="6.08984375" style="386" hidden="1"/>
    <col min="621" max="621" width="3" style="386" hidden="1"/>
    <col min="622" max="861" width="8.6328125" style="386" hidden="1"/>
    <col min="862" max="867" width="14.90625" style="386" hidden="1"/>
    <col min="868" max="869" width="15.90625" style="386" hidden="1"/>
    <col min="870" max="875" width="16.08984375" style="386" hidden="1"/>
    <col min="876" max="876" width="6.08984375" style="386" hidden="1"/>
    <col min="877" max="877" width="3" style="386" hidden="1"/>
    <col min="878" max="1117" width="8.6328125" style="386" hidden="1"/>
    <col min="1118" max="1123" width="14.90625" style="386" hidden="1"/>
    <col min="1124" max="1125" width="15.90625" style="386" hidden="1"/>
    <col min="1126" max="1131" width="16.08984375" style="386" hidden="1"/>
    <col min="1132" max="1132" width="6.08984375" style="386" hidden="1"/>
    <col min="1133" max="1133" width="3" style="386" hidden="1"/>
    <col min="1134" max="1373" width="8.6328125" style="386" hidden="1"/>
    <col min="1374" max="1379" width="14.90625" style="386" hidden="1"/>
    <col min="1380" max="1381" width="15.90625" style="386" hidden="1"/>
    <col min="1382" max="1387" width="16.08984375" style="386" hidden="1"/>
    <col min="1388" max="1388" width="6.08984375" style="386" hidden="1"/>
    <col min="1389" max="1389" width="3" style="386" hidden="1"/>
    <col min="1390" max="1629" width="8.6328125" style="386" hidden="1"/>
    <col min="1630" max="1635" width="14.90625" style="386" hidden="1"/>
    <col min="1636" max="1637" width="15.90625" style="386" hidden="1"/>
    <col min="1638" max="1643" width="16.08984375" style="386" hidden="1"/>
    <col min="1644" max="1644" width="6.08984375" style="386" hidden="1"/>
    <col min="1645" max="1645" width="3" style="386" hidden="1"/>
    <col min="1646" max="1885" width="8.6328125" style="386" hidden="1"/>
    <col min="1886" max="1891" width="14.90625" style="386" hidden="1"/>
    <col min="1892" max="1893" width="15.90625" style="386" hidden="1"/>
    <col min="1894" max="1899" width="16.08984375" style="386" hidden="1"/>
    <col min="1900" max="1900" width="6.08984375" style="386" hidden="1"/>
    <col min="1901" max="1901" width="3" style="386" hidden="1"/>
    <col min="1902" max="2141" width="8.6328125" style="386" hidden="1"/>
    <col min="2142" max="2147" width="14.90625" style="386" hidden="1"/>
    <col min="2148" max="2149" width="15.90625" style="386" hidden="1"/>
    <col min="2150" max="2155" width="16.08984375" style="386" hidden="1"/>
    <col min="2156" max="2156" width="6.08984375" style="386" hidden="1"/>
    <col min="2157" max="2157" width="3" style="386" hidden="1"/>
    <col min="2158" max="2397" width="8.6328125" style="386" hidden="1"/>
    <col min="2398" max="2403" width="14.90625" style="386" hidden="1"/>
    <col min="2404" max="2405" width="15.90625" style="386" hidden="1"/>
    <col min="2406" max="2411" width="16.08984375" style="386" hidden="1"/>
    <col min="2412" max="2412" width="6.08984375" style="386" hidden="1"/>
    <col min="2413" max="2413" width="3" style="386" hidden="1"/>
    <col min="2414" max="2653" width="8.6328125" style="386" hidden="1"/>
    <col min="2654" max="2659" width="14.90625" style="386" hidden="1"/>
    <col min="2660" max="2661" width="15.90625" style="386" hidden="1"/>
    <col min="2662" max="2667" width="16.08984375" style="386" hidden="1"/>
    <col min="2668" max="2668" width="6.08984375" style="386" hidden="1"/>
    <col min="2669" max="2669" width="3" style="386" hidden="1"/>
    <col min="2670" max="2909" width="8.6328125" style="386" hidden="1"/>
    <col min="2910" max="2915" width="14.90625" style="386" hidden="1"/>
    <col min="2916" max="2917" width="15.90625" style="386" hidden="1"/>
    <col min="2918" max="2923" width="16.08984375" style="386" hidden="1"/>
    <col min="2924" max="2924" width="6.08984375" style="386" hidden="1"/>
    <col min="2925" max="2925" width="3" style="386" hidden="1"/>
    <col min="2926" max="3165" width="8.6328125" style="386" hidden="1"/>
    <col min="3166" max="3171" width="14.90625" style="386" hidden="1"/>
    <col min="3172" max="3173" width="15.90625" style="386" hidden="1"/>
    <col min="3174" max="3179" width="16.08984375" style="386" hidden="1"/>
    <col min="3180" max="3180" width="6.08984375" style="386" hidden="1"/>
    <col min="3181" max="3181" width="3" style="386" hidden="1"/>
    <col min="3182" max="3421" width="8.6328125" style="386" hidden="1"/>
    <col min="3422" max="3427" width="14.90625" style="386" hidden="1"/>
    <col min="3428" max="3429" width="15.90625" style="386" hidden="1"/>
    <col min="3430" max="3435" width="16.08984375" style="386" hidden="1"/>
    <col min="3436" max="3436" width="6.08984375" style="386" hidden="1"/>
    <col min="3437" max="3437" width="3" style="386" hidden="1"/>
    <col min="3438" max="3677" width="8.6328125" style="386" hidden="1"/>
    <col min="3678" max="3683" width="14.90625" style="386" hidden="1"/>
    <col min="3684" max="3685" width="15.90625" style="386" hidden="1"/>
    <col min="3686" max="3691" width="16.08984375" style="386" hidden="1"/>
    <col min="3692" max="3692" width="6.08984375" style="386" hidden="1"/>
    <col min="3693" max="3693" width="3" style="386" hidden="1"/>
    <col min="3694" max="3933" width="8.6328125" style="386" hidden="1"/>
    <col min="3934" max="3939" width="14.90625" style="386" hidden="1"/>
    <col min="3940" max="3941" width="15.90625" style="386" hidden="1"/>
    <col min="3942" max="3947" width="16.08984375" style="386" hidden="1"/>
    <col min="3948" max="3948" width="6.08984375" style="386" hidden="1"/>
    <col min="3949" max="3949" width="3" style="386" hidden="1"/>
    <col min="3950" max="4189" width="8.6328125" style="386" hidden="1"/>
    <col min="4190" max="4195" width="14.90625" style="386" hidden="1"/>
    <col min="4196" max="4197" width="15.90625" style="386" hidden="1"/>
    <col min="4198" max="4203" width="16.08984375" style="386" hidden="1"/>
    <col min="4204" max="4204" width="6.08984375" style="386" hidden="1"/>
    <col min="4205" max="4205" width="3" style="386" hidden="1"/>
    <col min="4206" max="4445" width="8.6328125" style="386" hidden="1"/>
    <col min="4446" max="4451" width="14.90625" style="386" hidden="1"/>
    <col min="4452" max="4453" width="15.90625" style="386" hidden="1"/>
    <col min="4454" max="4459" width="16.08984375" style="386" hidden="1"/>
    <col min="4460" max="4460" width="6.08984375" style="386" hidden="1"/>
    <col min="4461" max="4461" width="3" style="386" hidden="1"/>
    <col min="4462" max="4701" width="8.6328125" style="386" hidden="1"/>
    <col min="4702" max="4707" width="14.90625" style="386" hidden="1"/>
    <col min="4708" max="4709" width="15.90625" style="386" hidden="1"/>
    <col min="4710" max="4715" width="16.08984375" style="386" hidden="1"/>
    <col min="4716" max="4716" width="6.08984375" style="386" hidden="1"/>
    <col min="4717" max="4717" width="3" style="386" hidden="1"/>
    <col min="4718" max="4957" width="8.6328125" style="386" hidden="1"/>
    <col min="4958" max="4963" width="14.90625" style="386" hidden="1"/>
    <col min="4964" max="4965" width="15.90625" style="386" hidden="1"/>
    <col min="4966" max="4971" width="16.08984375" style="386" hidden="1"/>
    <col min="4972" max="4972" width="6.08984375" style="386" hidden="1"/>
    <col min="4973" max="4973" width="3" style="386" hidden="1"/>
    <col min="4974" max="5213" width="8.6328125" style="386" hidden="1"/>
    <col min="5214" max="5219" width="14.90625" style="386" hidden="1"/>
    <col min="5220" max="5221" width="15.90625" style="386" hidden="1"/>
    <col min="5222" max="5227" width="16.08984375" style="386" hidden="1"/>
    <col min="5228" max="5228" width="6.08984375" style="386" hidden="1"/>
    <col min="5229" max="5229" width="3" style="386" hidden="1"/>
    <col min="5230" max="5469" width="8.6328125" style="386" hidden="1"/>
    <col min="5470" max="5475" width="14.90625" style="386" hidden="1"/>
    <col min="5476" max="5477" width="15.90625" style="386" hidden="1"/>
    <col min="5478" max="5483" width="16.08984375" style="386" hidden="1"/>
    <col min="5484" max="5484" width="6.08984375" style="386" hidden="1"/>
    <col min="5485" max="5485" width="3" style="386" hidden="1"/>
    <col min="5486" max="5725" width="8.6328125" style="386" hidden="1"/>
    <col min="5726" max="5731" width="14.90625" style="386" hidden="1"/>
    <col min="5732" max="5733" width="15.90625" style="386" hidden="1"/>
    <col min="5734" max="5739" width="16.08984375" style="386" hidden="1"/>
    <col min="5740" max="5740" width="6.08984375" style="386" hidden="1"/>
    <col min="5741" max="5741" width="3" style="386" hidden="1"/>
    <col min="5742" max="5981" width="8.6328125" style="386" hidden="1"/>
    <col min="5982" max="5987" width="14.90625" style="386" hidden="1"/>
    <col min="5988" max="5989" width="15.90625" style="386" hidden="1"/>
    <col min="5990" max="5995" width="16.08984375" style="386" hidden="1"/>
    <col min="5996" max="5996" width="6.08984375" style="386" hidden="1"/>
    <col min="5997" max="5997" width="3" style="386" hidden="1"/>
    <col min="5998" max="6237" width="8.6328125" style="386" hidden="1"/>
    <col min="6238" max="6243" width="14.90625" style="386" hidden="1"/>
    <col min="6244" max="6245" width="15.90625" style="386" hidden="1"/>
    <col min="6246" max="6251" width="16.08984375" style="386" hidden="1"/>
    <col min="6252" max="6252" width="6.08984375" style="386" hidden="1"/>
    <col min="6253" max="6253" width="3" style="386" hidden="1"/>
    <col min="6254" max="6493" width="8.6328125" style="386" hidden="1"/>
    <col min="6494" max="6499" width="14.90625" style="386" hidden="1"/>
    <col min="6500" max="6501" width="15.90625" style="386" hidden="1"/>
    <col min="6502" max="6507" width="16.08984375" style="386" hidden="1"/>
    <col min="6508" max="6508" width="6.08984375" style="386" hidden="1"/>
    <col min="6509" max="6509" width="3" style="386" hidden="1"/>
    <col min="6510" max="6749" width="8.6328125" style="386" hidden="1"/>
    <col min="6750" max="6755" width="14.90625" style="386" hidden="1"/>
    <col min="6756" max="6757" width="15.90625" style="386" hidden="1"/>
    <col min="6758" max="6763" width="16.08984375" style="386" hidden="1"/>
    <col min="6764" max="6764" width="6.08984375" style="386" hidden="1"/>
    <col min="6765" max="6765" width="3" style="386" hidden="1"/>
    <col min="6766" max="7005" width="8.6328125" style="386" hidden="1"/>
    <col min="7006" max="7011" width="14.90625" style="386" hidden="1"/>
    <col min="7012" max="7013" width="15.90625" style="386" hidden="1"/>
    <col min="7014" max="7019" width="16.08984375" style="386" hidden="1"/>
    <col min="7020" max="7020" width="6.08984375" style="386" hidden="1"/>
    <col min="7021" max="7021" width="3" style="386" hidden="1"/>
    <col min="7022" max="7261" width="8.6328125" style="386" hidden="1"/>
    <col min="7262" max="7267" width="14.90625" style="386" hidden="1"/>
    <col min="7268" max="7269" width="15.90625" style="386" hidden="1"/>
    <col min="7270" max="7275" width="16.08984375" style="386" hidden="1"/>
    <col min="7276" max="7276" width="6.08984375" style="386" hidden="1"/>
    <col min="7277" max="7277" width="3" style="386" hidden="1"/>
    <col min="7278" max="7517" width="8.6328125" style="386" hidden="1"/>
    <col min="7518" max="7523" width="14.90625" style="386" hidden="1"/>
    <col min="7524" max="7525" width="15.90625" style="386" hidden="1"/>
    <col min="7526" max="7531" width="16.08984375" style="386" hidden="1"/>
    <col min="7532" max="7532" width="6.08984375" style="386" hidden="1"/>
    <col min="7533" max="7533" width="3" style="386" hidden="1"/>
    <col min="7534" max="7773" width="8.6328125" style="386" hidden="1"/>
    <col min="7774" max="7779" width="14.90625" style="386" hidden="1"/>
    <col min="7780" max="7781" width="15.90625" style="386" hidden="1"/>
    <col min="7782" max="7787" width="16.08984375" style="386" hidden="1"/>
    <col min="7788" max="7788" width="6.08984375" style="386" hidden="1"/>
    <col min="7789" max="7789" width="3" style="386" hidden="1"/>
    <col min="7790" max="8029" width="8.6328125" style="386" hidden="1"/>
    <col min="8030" max="8035" width="14.90625" style="386" hidden="1"/>
    <col min="8036" max="8037" width="15.90625" style="386" hidden="1"/>
    <col min="8038" max="8043" width="16.08984375" style="386" hidden="1"/>
    <col min="8044" max="8044" width="6.08984375" style="386" hidden="1"/>
    <col min="8045" max="8045" width="3" style="386" hidden="1"/>
    <col min="8046" max="8285" width="8.6328125" style="386" hidden="1"/>
    <col min="8286" max="8291" width="14.90625" style="386" hidden="1"/>
    <col min="8292" max="8293" width="15.90625" style="386" hidden="1"/>
    <col min="8294" max="8299" width="16.08984375" style="386" hidden="1"/>
    <col min="8300" max="8300" width="6.08984375" style="386" hidden="1"/>
    <col min="8301" max="8301" width="3" style="386" hidden="1"/>
    <col min="8302" max="8541" width="8.6328125" style="386" hidden="1"/>
    <col min="8542" max="8547" width="14.90625" style="386" hidden="1"/>
    <col min="8548" max="8549" width="15.90625" style="386" hidden="1"/>
    <col min="8550" max="8555" width="16.08984375" style="386" hidden="1"/>
    <col min="8556" max="8556" width="6.08984375" style="386" hidden="1"/>
    <col min="8557" max="8557" width="3" style="386" hidden="1"/>
    <col min="8558" max="8797" width="8.6328125" style="386" hidden="1"/>
    <col min="8798" max="8803" width="14.90625" style="386" hidden="1"/>
    <col min="8804" max="8805" width="15.90625" style="386" hidden="1"/>
    <col min="8806" max="8811" width="16.08984375" style="386" hidden="1"/>
    <col min="8812" max="8812" width="6.08984375" style="386" hidden="1"/>
    <col min="8813" max="8813" width="3" style="386" hidden="1"/>
    <col min="8814" max="9053" width="8.6328125" style="386" hidden="1"/>
    <col min="9054" max="9059" width="14.90625" style="386" hidden="1"/>
    <col min="9060" max="9061" width="15.90625" style="386" hidden="1"/>
    <col min="9062" max="9067" width="16.08984375" style="386" hidden="1"/>
    <col min="9068" max="9068" width="6.08984375" style="386" hidden="1"/>
    <col min="9069" max="9069" width="3" style="386" hidden="1"/>
    <col min="9070" max="9309" width="8.6328125" style="386" hidden="1"/>
    <col min="9310" max="9315" width="14.90625" style="386" hidden="1"/>
    <col min="9316" max="9317" width="15.90625" style="386" hidden="1"/>
    <col min="9318" max="9323" width="16.08984375" style="386" hidden="1"/>
    <col min="9324" max="9324" width="6.08984375" style="386" hidden="1"/>
    <col min="9325" max="9325" width="3" style="386" hidden="1"/>
    <col min="9326" max="9565" width="8.6328125" style="386" hidden="1"/>
    <col min="9566" max="9571" width="14.90625" style="386" hidden="1"/>
    <col min="9572" max="9573" width="15.90625" style="386" hidden="1"/>
    <col min="9574" max="9579" width="16.08984375" style="386" hidden="1"/>
    <col min="9580" max="9580" width="6.08984375" style="386" hidden="1"/>
    <col min="9581" max="9581" width="3" style="386" hidden="1"/>
    <col min="9582" max="9821" width="8.6328125" style="386" hidden="1"/>
    <col min="9822" max="9827" width="14.90625" style="386" hidden="1"/>
    <col min="9828" max="9829" width="15.90625" style="386" hidden="1"/>
    <col min="9830" max="9835" width="16.08984375" style="386" hidden="1"/>
    <col min="9836" max="9836" width="6.08984375" style="386" hidden="1"/>
    <col min="9837" max="9837" width="3" style="386" hidden="1"/>
    <col min="9838" max="10077" width="8.6328125" style="386" hidden="1"/>
    <col min="10078" max="10083" width="14.90625" style="386" hidden="1"/>
    <col min="10084" max="10085" width="15.90625" style="386" hidden="1"/>
    <col min="10086" max="10091" width="16.08984375" style="386" hidden="1"/>
    <col min="10092" max="10092" width="6.08984375" style="386" hidden="1"/>
    <col min="10093" max="10093" width="3" style="386" hidden="1"/>
    <col min="10094" max="10333" width="8.6328125" style="386" hidden="1"/>
    <col min="10334" max="10339" width="14.90625" style="386" hidden="1"/>
    <col min="10340" max="10341" width="15.90625" style="386" hidden="1"/>
    <col min="10342" max="10347" width="16.08984375" style="386" hidden="1"/>
    <col min="10348" max="10348" width="6.08984375" style="386" hidden="1"/>
    <col min="10349" max="10349" width="3" style="386" hidden="1"/>
    <col min="10350" max="10589" width="8.6328125" style="386" hidden="1"/>
    <col min="10590" max="10595" width="14.90625" style="386" hidden="1"/>
    <col min="10596" max="10597" width="15.90625" style="386" hidden="1"/>
    <col min="10598" max="10603" width="16.08984375" style="386" hidden="1"/>
    <col min="10604" max="10604" width="6.08984375" style="386" hidden="1"/>
    <col min="10605" max="10605" width="3" style="386" hidden="1"/>
    <col min="10606" max="10845" width="8.6328125" style="386" hidden="1"/>
    <col min="10846" max="10851" width="14.90625" style="386" hidden="1"/>
    <col min="10852" max="10853" width="15.90625" style="386" hidden="1"/>
    <col min="10854" max="10859" width="16.08984375" style="386" hidden="1"/>
    <col min="10860" max="10860" width="6.08984375" style="386" hidden="1"/>
    <col min="10861" max="10861" width="3" style="386" hidden="1"/>
    <col min="10862" max="11101" width="8.6328125" style="386" hidden="1"/>
    <col min="11102" max="11107" width="14.90625" style="386" hidden="1"/>
    <col min="11108" max="11109" width="15.90625" style="386" hidden="1"/>
    <col min="11110" max="11115" width="16.08984375" style="386" hidden="1"/>
    <col min="11116" max="11116" width="6.08984375" style="386" hidden="1"/>
    <col min="11117" max="11117" width="3" style="386" hidden="1"/>
    <col min="11118" max="11357" width="8.6328125" style="386" hidden="1"/>
    <col min="11358" max="11363" width="14.90625" style="386" hidden="1"/>
    <col min="11364" max="11365" width="15.90625" style="386" hidden="1"/>
    <col min="11366" max="11371" width="16.08984375" style="386" hidden="1"/>
    <col min="11372" max="11372" width="6.08984375" style="386" hidden="1"/>
    <col min="11373" max="11373" width="3" style="386" hidden="1"/>
    <col min="11374" max="11613" width="8.6328125" style="386" hidden="1"/>
    <col min="11614" max="11619" width="14.90625" style="386" hidden="1"/>
    <col min="11620" max="11621" width="15.90625" style="386" hidden="1"/>
    <col min="11622" max="11627" width="16.08984375" style="386" hidden="1"/>
    <col min="11628" max="11628" width="6.08984375" style="386" hidden="1"/>
    <col min="11629" max="11629" width="3" style="386" hidden="1"/>
    <col min="11630" max="11869" width="8.6328125" style="386" hidden="1"/>
    <col min="11870" max="11875" width="14.90625" style="386" hidden="1"/>
    <col min="11876" max="11877" width="15.90625" style="386" hidden="1"/>
    <col min="11878" max="11883" width="16.08984375" style="386" hidden="1"/>
    <col min="11884" max="11884" width="6.08984375" style="386" hidden="1"/>
    <col min="11885" max="11885" width="3" style="386" hidden="1"/>
    <col min="11886" max="12125" width="8.6328125" style="386" hidden="1"/>
    <col min="12126" max="12131" width="14.90625" style="386" hidden="1"/>
    <col min="12132" max="12133" width="15.90625" style="386" hidden="1"/>
    <col min="12134" max="12139" width="16.08984375" style="386" hidden="1"/>
    <col min="12140" max="12140" width="6.08984375" style="386" hidden="1"/>
    <col min="12141" max="12141" width="3" style="386" hidden="1"/>
    <col min="12142" max="12381" width="8.6328125" style="386" hidden="1"/>
    <col min="12382" max="12387" width="14.90625" style="386" hidden="1"/>
    <col min="12388" max="12389" width="15.90625" style="386" hidden="1"/>
    <col min="12390" max="12395" width="16.08984375" style="386" hidden="1"/>
    <col min="12396" max="12396" width="6.08984375" style="386" hidden="1"/>
    <col min="12397" max="12397" width="3" style="386" hidden="1"/>
    <col min="12398" max="12637" width="8.6328125" style="386" hidden="1"/>
    <col min="12638" max="12643" width="14.90625" style="386" hidden="1"/>
    <col min="12644" max="12645" width="15.90625" style="386" hidden="1"/>
    <col min="12646" max="12651" width="16.08984375" style="386" hidden="1"/>
    <col min="12652" max="12652" width="6.08984375" style="386" hidden="1"/>
    <col min="12653" max="12653" width="3" style="386" hidden="1"/>
    <col min="12654" max="12893" width="8.6328125" style="386" hidden="1"/>
    <col min="12894" max="12899" width="14.90625" style="386" hidden="1"/>
    <col min="12900" max="12901" width="15.90625" style="386" hidden="1"/>
    <col min="12902" max="12907" width="16.08984375" style="386" hidden="1"/>
    <col min="12908" max="12908" width="6.08984375" style="386" hidden="1"/>
    <col min="12909" max="12909" width="3" style="386" hidden="1"/>
    <col min="12910" max="13149" width="8.6328125" style="386" hidden="1"/>
    <col min="13150" max="13155" width="14.90625" style="386" hidden="1"/>
    <col min="13156" max="13157" width="15.90625" style="386" hidden="1"/>
    <col min="13158" max="13163" width="16.08984375" style="386" hidden="1"/>
    <col min="13164" max="13164" width="6.08984375" style="386" hidden="1"/>
    <col min="13165" max="13165" width="3" style="386" hidden="1"/>
    <col min="13166" max="13405" width="8.6328125" style="386" hidden="1"/>
    <col min="13406" max="13411" width="14.90625" style="386" hidden="1"/>
    <col min="13412" max="13413" width="15.90625" style="386" hidden="1"/>
    <col min="13414" max="13419" width="16.08984375" style="386" hidden="1"/>
    <col min="13420" max="13420" width="6.08984375" style="386" hidden="1"/>
    <col min="13421" max="13421" width="3" style="386" hidden="1"/>
    <col min="13422" max="13661" width="8.6328125" style="386" hidden="1"/>
    <col min="13662" max="13667" width="14.90625" style="386" hidden="1"/>
    <col min="13668" max="13669" width="15.90625" style="386" hidden="1"/>
    <col min="13670" max="13675" width="16.08984375" style="386" hidden="1"/>
    <col min="13676" max="13676" width="6.08984375" style="386" hidden="1"/>
    <col min="13677" max="13677" width="3" style="386" hidden="1"/>
    <col min="13678" max="13917" width="8.6328125" style="386" hidden="1"/>
    <col min="13918" max="13923" width="14.90625" style="386" hidden="1"/>
    <col min="13924" max="13925" width="15.90625" style="386" hidden="1"/>
    <col min="13926" max="13931" width="16.08984375" style="386" hidden="1"/>
    <col min="13932" max="13932" width="6.08984375" style="386" hidden="1"/>
    <col min="13933" max="13933" width="3" style="386" hidden="1"/>
    <col min="13934" max="14173" width="8.6328125" style="386" hidden="1"/>
    <col min="14174" max="14179" width="14.90625" style="386" hidden="1"/>
    <col min="14180" max="14181" width="15.90625" style="386" hidden="1"/>
    <col min="14182" max="14187" width="16.08984375" style="386" hidden="1"/>
    <col min="14188" max="14188" width="6.08984375" style="386" hidden="1"/>
    <col min="14189" max="14189" width="3" style="386" hidden="1"/>
    <col min="14190" max="14429" width="8.6328125" style="386" hidden="1"/>
    <col min="14430" max="14435" width="14.90625" style="386" hidden="1"/>
    <col min="14436" max="14437" width="15.90625" style="386" hidden="1"/>
    <col min="14438" max="14443" width="16.08984375" style="386" hidden="1"/>
    <col min="14444" max="14444" width="6.08984375" style="386" hidden="1"/>
    <col min="14445" max="14445" width="3" style="386" hidden="1"/>
    <col min="14446" max="14685" width="8.6328125" style="386" hidden="1"/>
    <col min="14686" max="14691" width="14.90625" style="386" hidden="1"/>
    <col min="14692" max="14693" width="15.90625" style="386" hidden="1"/>
    <col min="14694" max="14699" width="16.08984375" style="386" hidden="1"/>
    <col min="14700" max="14700" width="6.08984375" style="386" hidden="1"/>
    <col min="14701" max="14701" width="3" style="386" hidden="1"/>
    <col min="14702" max="14941" width="8.6328125" style="386" hidden="1"/>
    <col min="14942" max="14947" width="14.90625" style="386" hidden="1"/>
    <col min="14948" max="14949" width="15.90625" style="386" hidden="1"/>
    <col min="14950" max="14955" width="16.08984375" style="386" hidden="1"/>
    <col min="14956" max="14956" width="6.08984375" style="386" hidden="1"/>
    <col min="14957" max="14957" width="3" style="386" hidden="1"/>
    <col min="14958" max="15197" width="8.6328125" style="386" hidden="1"/>
    <col min="15198" max="15203" width="14.90625" style="386" hidden="1"/>
    <col min="15204" max="15205" width="15.90625" style="386" hidden="1"/>
    <col min="15206" max="15211" width="16.08984375" style="386" hidden="1"/>
    <col min="15212" max="15212" width="6.08984375" style="386" hidden="1"/>
    <col min="15213" max="15213" width="3" style="386" hidden="1"/>
    <col min="15214" max="15453" width="8.6328125" style="386" hidden="1"/>
    <col min="15454" max="15459" width="14.90625" style="386" hidden="1"/>
    <col min="15460" max="15461" width="15.90625" style="386" hidden="1"/>
    <col min="15462" max="15467" width="16.08984375" style="386" hidden="1"/>
    <col min="15468" max="15468" width="6.08984375" style="386" hidden="1"/>
    <col min="15469" max="15469" width="3" style="386" hidden="1"/>
    <col min="15470" max="15709" width="8.6328125" style="386" hidden="1"/>
    <col min="15710" max="15715" width="14.90625" style="386" hidden="1"/>
    <col min="15716" max="15717" width="15.90625" style="386" hidden="1"/>
    <col min="15718" max="15723" width="16.08984375" style="386" hidden="1"/>
    <col min="15724" max="15724" width="6.08984375" style="386" hidden="1"/>
    <col min="15725" max="15725" width="3" style="386" hidden="1"/>
    <col min="15726" max="15965" width="8.6328125" style="386" hidden="1"/>
    <col min="15966" max="15971" width="14.90625" style="386" hidden="1"/>
    <col min="15972" max="15973" width="15.90625" style="386" hidden="1"/>
    <col min="15974" max="15979" width="16.08984375" style="386" hidden="1"/>
    <col min="15980" max="15980" width="6.08984375" style="386" hidden="1"/>
    <col min="15981" max="15981" width="3" style="386" hidden="1"/>
    <col min="15982" max="16221" width="8.6328125" style="386" hidden="1"/>
    <col min="16222" max="16227" width="14.90625" style="386" hidden="1"/>
    <col min="16228" max="16229" width="15.90625" style="386" hidden="1"/>
    <col min="16230" max="16235" width="16.08984375" style="386" hidden="1"/>
    <col min="16236" max="16236" width="6.08984375" style="386" hidden="1"/>
    <col min="16237" max="16237" width="3" style="386" hidden="1"/>
    <col min="16238" max="16384" width="8.6328125" style="386" hidden="1"/>
  </cols>
  <sheetData>
    <row r="1" spans="1:143" ht="42.75" customHeight="1" x14ac:dyDescent="0.2">
      <c r="A1" s="384"/>
      <c r="B1" s="385"/>
      <c r="DD1" s="386"/>
      <c r="DE1" s="386"/>
    </row>
    <row r="2" spans="1:143" ht="25.5" customHeight="1" x14ac:dyDescent="0.2">
      <c r="A2" s="387"/>
      <c r="C2" s="387"/>
      <c r="O2" s="387"/>
      <c r="P2" s="387"/>
      <c r="Q2" s="387"/>
      <c r="R2" s="387"/>
      <c r="S2" s="387"/>
      <c r="T2" s="387"/>
      <c r="U2" s="387"/>
      <c r="V2" s="387"/>
      <c r="W2" s="387"/>
      <c r="X2" s="387"/>
      <c r="Y2" s="387"/>
      <c r="Z2" s="387"/>
      <c r="AA2" s="387"/>
      <c r="AB2" s="387"/>
      <c r="AC2" s="387"/>
      <c r="AD2" s="387"/>
      <c r="AE2" s="387"/>
      <c r="AF2" s="387"/>
      <c r="AG2" s="387"/>
      <c r="AH2" s="387"/>
      <c r="AI2" s="387"/>
      <c r="AU2" s="387"/>
      <c r="BG2" s="387"/>
      <c r="BS2" s="387"/>
      <c r="CE2" s="387"/>
      <c r="CQ2" s="387"/>
      <c r="DD2" s="386"/>
      <c r="DE2" s="386"/>
    </row>
    <row r="3" spans="1:143" ht="25.5" customHeight="1" x14ac:dyDescent="0.2">
      <c r="A3" s="387"/>
      <c r="C3" s="387"/>
      <c r="O3" s="387"/>
      <c r="P3" s="387"/>
      <c r="Q3" s="387"/>
      <c r="R3" s="387"/>
      <c r="S3" s="387"/>
      <c r="T3" s="387"/>
      <c r="U3" s="387"/>
      <c r="V3" s="387"/>
      <c r="W3" s="387"/>
      <c r="X3" s="387"/>
      <c r="Y3" s="387"/>
      <c r="Z3" s="387"/>
      <c r="AA3" s="387"/>
      <c r="AB3" s="387"/>
      <c r="AC3" s="387"/>
      <c r="AD3" s="387"/>
      <c r="AE3" s="387"/>
      <c r="AF3" s="387"/>
      <c r="AG3" s="387"/>
      <c r="AH3" s="387"/>
      <c r="AI3" s="387"/>
      <c r="AU3" s="387"/>
      <c r="BG3" s="387"/>
      <c r="BS3" s="387"/>
      <c r="CE3" s="387"/>
      <c r="CQ3" s="387"/>
      <c r="DD3" s="386"/>
      <c r="DE3" s="386"/>
    </row>
    <row r="4" spans="1:143" s="289" customFormat="1" ht="13" x14ac:dyDescent="0.2">
      <c r="A4" s="387"/>
      <c r="B4" s="387"/>
      <c r="C4" s="387"/>
      <c r="D4" s="387"/>
      <c r="E4" s="387"/>
      <c r="F4" s="387"/>
      <c r="G4" s="387"/>
      <c r="H4" s="387"/>
      <c r="I4" s="387"/>
      <c r="J4" s="387"/>
      <c r="K4" s="387"/>
      <c r="L4" s="387"/>
      <c r="M4" s="387"/>
      <c r="N4" s="387"/>
      <c r="O4" s="387"/>
      <c r="P4" s="387"/>
      <c r="Q4" s="387"/>
      <c r="R4" s="387"/>
      <c r="S4" s="387"/>
      <c r="T4" s="387"/>
      <c r="U4" s="387"/>
      <c r="V4" s="387"/>
      <c r="W4" s="387"/>
      <c r="X4" s="387"/>
      <c r="Y4" s="387"/>
      <c r="Z4" s="387"/>
      <c r="AA4" s="387"/>
      <c r="AB4" s="387"/>
      <c r="AC4" s="387"/>
      <c r="AD4" s="387"/>
      <c r="AE4" s="387"/>
      <c r="AF4" s="387"/>
      <c r="AG4" s="387"/>
      <c r="AH4" s="387"/>
      <c r="AI4" s="387"/>
      <c r="AJ4" s="387"/>
      <c r="AK4" s="387"/>
      <c r="AL4" s="387"/>
      <c r="AM4" s="387"/>
      <c r="AN4" s="387"/>
      <c r="AO4" s="387"/>
      <c r="AP4" s="387"/>
      <c r="AQ4" s="387"/>
      <c r="AR4" s="387"/>
      <c r="AS4" s="387"/>
      <c r="AT4" s="387"/>
      <c r="AU4" s="387"/>
      <c r="AV4" s="387"/>
      <c r="AW4" s="387"/>
      <c r="AX4" s="387"/>
      <c r="AY4" s="387"/>
      <c r="AZ4" s="387"/>
      <c r="BA4" s="387"/>
      <c r="BB4" s="387"/>
      <c r="BC4" s="387"/>
      <c r="BD4" s="387"/>
      <c r="BE4" s="387"/>
      <c r="BF4" s="387"/>
      <c r="BG4" s="387"/>
      <c r="BH4" s="387"/>
      <c r="BI4" s="387"/>
      <c r="BJ4" s="387"/>
      <c r="BK4" s="387"/>
      <c r="BL4" s="387"/>
      <c r="BM4" s="387"/>
      <c r="BN4" s="387"/>
      <c r="BO4" s="387"/>
      <c r="BP4" s="387"/>
      <c r="BQ4" s="387"/>
      <c r="BR4" s="387"/>
      <c r="BS4" s="387"/>
      <c r="BT4" s="387"/>
      <c r="BU4" s="387"/>
      <c r="BV4" s="387"/>
      <c r="BW4" s="387"/>
      <c r="BX4" s="387"/>
      <c r="BY4" s="387"/>
      <c r="BZ4" s="387"/>
      <c r="CA4" s="387"/>
      <c r="CB4" s="387"/>
      <c r="CC4" s="387"/>
      <c r="CD4" s="387"/>
      <c r="CE4" s="387"/>
      <c r="CF4" s="387"/>
      <c r="CG4" s="387"/>
      <c r="CH4" s="387"/>
      <c r="CI4" s="387"/>
      <c r="CJ4" s="387"/>
      <c r="CK4" s="387"/>
      <c r="CL4" s="387"/>
      <c r="CM4" s="387"/>
      <c r="CN4" s="387"/>
      <c r="CO4" s="387"/>
      <c r="CP4" s="387"/>
      <c r="CQ4" s="387"/>
      <c r="CR4" s="387"/>
      <c r="CS4" s="387"/>
      <c r="CT4" s="387"/>
      <c r="CU4" s="387"/>
      <c r="CV4" s="387"/>
      <c r="CW4" s="387"/>
      <c r="CX4" s="387"/>
      <c r="CY4" s="387"/>
      <c r="CZ4" s="387"/>
      <c r="DA4" s="387"/>
      <c r="DB4" s="387"/>
      <c r="DC4" s="387"/>
      <c r="DD4" s="387"/>
      <c r="DE4" s="387"/>
      <c r="DF4" s="290"/>
      <c r="DG4" s="290"/>
      <c r="DH4" s="290"/>
      <c r="DI4" s="290"/>
      <c r="DJ4" s="290"/>
      <c r="DK4" s="290"/>
      <c r="DL4" s="290"/>
      <c r="DM4" s="290"/>
      <c r="DN4" s="290"/>
      <c r="DO4" s="290"/>
      <c r="DP4" s="290"/>
      <c r="DQ4" s="290"/>
      <c r="DR4" s="290"/>
      <c r="DS4" s="290"/>
      <c r="DT4" s="290"/>
      <c r="DU4" s="290"/>
      <c r="DV4" s="290"/>
      <c r="DW4" s="290"/>
    </row>
    <row r="5" spans="1:143" s="289" customFormat="1" ht="13" x14ac:dyDescent="0.2">
      <c r="A5" s="387"/>
      <c r="B5" s="387"/>
      <c r="C5" s="387"/>
      <c r="D5" s="387"/>
      <c r="E5" s="387"/>
      <c r="F5" s="387"/>
      <c r="G5" s="387"/>
      <c r="H5" s="387"/>
      <c r="I5" s="387"/>
      <c r="J5" s="387"/>
      <c r="K5" s="387"/>
      <c r="L5" s="387"/>
      <c r="M5" s="387"/>
      <c r="N5" s="387"/>
      <c r="O5" s="387"/>
      <c r="P5" s="387"/>
      <c r="Q5" s="387"/>
      <c r="R5" s="387"/>
      <c r="S5" s="387"/>
      <c r="T5" s="387"/>
      <c r="U5" s="387"/>
      <c r="V5" s="387"/>
      <c r="W5" s="387"/>
      <c r="X5" s="387"/>
      <c r="Y5" s="387"/>
      <c r="Z5" s="387"/>
      <c r="AA5" s="387"/>
      <c r="AB5" s="387"/>
      <c r="AC5" s="387"/>
      <c r="AD5" s="387"/>
      <c r="AE5" s="387"/>
      <c r="AF5" s="387"/>
      <c r="AG5" s="387"/>
      <c r="AH5" s="387"/>
      <c r="AI5" s="387"/>
      <c r="AJ5" s="387"/>
      <c r="AK5" s="387"/>
      <c r="AL5" s="387"/>
      <c r="AM5" s="387"/>
      <c r="AN5" s="387"/>
      <c r="AO5" s="387"/>
      <c r="AP5" s="387"/>
      <c r="AQ5" s="387"/>
      <c r="AR5" s="387"/>
      <c r="AS5" s="387"/>
      <c r="AT5" s="387"/>
      <c r="AU5" s="387"/>
      <c r="AV5" s="387"/>
      <c r="AW5" s="387"/>
      <c r="AX5" s="387"/>
      <c r="AY5" s="387"/>
      <c r="AZ5" s="387"/>
      <c r="BA5" s="387"/>
      <c r="BB5" s="387"/>
      <c r="BC5" s="387"/>
      <c r="BD5" s="387"/>
      <c r="BE5" s="387"/>
      <c r="BF5" s="387"/>
      <c r="BG5" s="387"/>
      <c r="BH5" s="387"/>
      <c r="BI5" s="387"/>
      <c r="BJ5" s="387"/>
      <c r="BK5" s="387"/>
      <c r="BL5" s="387"/>
      <c r="BM5" s="387"/>
      <c r="BN5" s="387"/>
      <c r="BO5" s="387"/>
      <c r="BP5" s="387"/>
      <c r="BQ5" s="387"/>
      <c r="BR5" s="387"/>
      <c r="BS5" s="387"/>
      <c r="BT5" s="387"/>
      <c r="BU5" s="387"/>
      <c r="BV5" s="387"/>
      <c r="BW5" s="387"/>
      <c r="BX5" s="387"/>
      <c r="BY5" s="387"/>
      <c r="BZ5" s="387"/>
      <c r="CA5" s="387"/>
      <c r="CB5" s="387"/>
      <c r="CC5" s="387"/>
      <c r="CD5" s="387"/>
      <c r="CE5" s="387"/>
      <c r="CF5" s="387"/>
      <c r="CG5" s="387"/>
      <c r="CH5" s="387"/>
      <c r="CI5" s="387"/>
      <c r="CJ5" s="387"/>
      <c r="CK5" s="387"/>
      <c r="CL5" s="387"/>
      <c r="CM5" s="387"/>
      <c r="CN5" s="387"/>
      <c r="CO5" s="387"/>
      <c r="CP5" s="387"/>
      <c r="CQ5" s="387"/>
      <c r="CR5" s="387"/>
      <c r="CS5" s="387"/>
      <c r="CT5" s="387"/>
      <c r="CU5" s="387"/>
      <c r="CV5" s="387"/>
      <c r="CW5" s="387"/>
      <c r="CX5" s="387"/>
      <c r="CY5" s="387"/>
      <c r="CZ5" s="387"/>
      <c r="DA5" s="387"/>
      <c r="DB5" s="387"/>
      <c r="DC5" s="387"/>
      <c r="DD5" s="387"/>
      <c r="DE5" s="387"/>
      <c r="DF5" s="290"/>
      <c r="DG5" s="290"/>
      <c r="DH5" s="290"/>
      <c r="DI5" s="290"/>
      <c r="DJ5" s="290"/>
      <c r="DK5" s="290"/>
      <c r="DL5" s="290"/>
      <c r="DM5" s="290"/>
      <c r="DN5" s="290"/>
      <c r="DO5" s="290"/>
      <c r="DP5" s="290"/>
      <c r="DQ5" s="290"/>
      <c r="DR5" s="290"/>
      <c r="DS5" s="290"/>
      <c r="DT5" s="290"/>
      <c r="DU5" s="290"/>
      <c r="DV5" s="290"/>
      <c r="DW5" s="290"/>
    </row>
    <row r="6" spans="1:143" s="289" customFormat="1" ht="13" x14ac:dyDescent="0.2">
      <c r="A6" s="387"/>
      <c r="B6" s="387"/>
      <c r="C6" s="387"/>
      <c r="D6" s="387"/>
      <c r="E6" s="387"/>
      <c r="F6" s="387"/>
      <c r="G6" s="387"/>
      <c r="H6" s="387"/>
      <c r="I6" s="387"/>
      <c r="J6" s="387"/>
      <c r="K6" s="387"/>
      <c r="L6" s="387"/>
      <c r="M6" s="387"/>
      <c r="N6" s="387"/>
      <c r="O6" s="387"/>
      <c r="P6" s="387"/>
      <c r="Q6" s="387"/>
      <c r="R6" s="387"/>
      <c r="S6" s="387"/>
      <c r="T6" s="387"/>
      <c r="U6" s="387"/>
      <c r="V6" s="387"/>
      <c r="W6" s="387"/>
      <c r="X6" s="387"/>
      <c r="Y6" s="387"/>
      <c r="Z6" s="387"/>
      <c r="AA6" s="387"/>
      <c r="AB6" s="387"/>
      <c r="AC6" s="387"/>
      <c r="AD6" s="387"/>
      <c r="AE6" s="387"/>
      <c r="AF6" s="387"/>
      <c r="AG6" s="387"/>
      <c r="AH6" s="387"/>
      <c r="AI6" s="387"/>
      <c r="AJ6" s="387"/>
      <c r="AK6" s="387"/>
      <c r="AL6" s="387"/>
      <c r="AM6" s="387"/>
      <c r="AN6" s="387"/>
      <c r="AO6" s="387"/>
      <c r="AP6" s="387"/>
      <c r="AQ6" s="387"/>
      <c r="AR6" s="387"/>
      <c r="AS6" s="387"/>
      <c r="AT6" s="387"/>
      <c r="AU6" s="387"/>
      <c r="AV6" s="387"/>
      <c r="AW6" s="387"/>
      <c r="AX6" s="387"/>
      <c r="AY6" s="387"/>
      <c r="AZ6" s="387"/>
      <c r="BA6" s="387"/>
      <c r="BB6" s="387"/>
      <c r="BC6" s="387"/>
      <c r="BD6" s="387"/>
      <c r="BE6" s="387"/>
      <c r="BF6" s="387"/>
      <c r="BG6" s="387"/>
      <c r="BH6" s="387"/>
      <c r="BI6" s="387"/>
      <c r="BJ6" s="387"/>
      <c r="BK6" s="387"/>
      <c r="BL6" s="387"/>
      <c r="BM6" s="387"/>
      <c r="BN6" s="387"/>
      <c r="BO6" s="387"/>
      <c r="BP6" s="387"/>
      <c r="BQ6" s="387"/>
      <c r="BR6" s="387"/>
      <c r="BS6" s="387"/>
      <c r="BT6" s="387"/>
      <c r="BU6" s="387"/>
      <c r="BV6" s="387"/>
      <c r="BW6" s="387"/>
      <c r="BX6" s="387"/>
      <c r="BY6" s="387"/>
      <c r="BZ6" s="387"/>
      <c r="CA6" s="387"/>
      <c r="CB6" s="387"/>
      <c r="CC6" s="387"/>
      <c r="CD6" s="387"/>
      <c r="CE6" s="387"/>
      <c r="CF6" s="387"/>
      <c r="CG6" s="387"/>
      <c r="CH6" s="387"/>
      <c r="CI6" s="387"/>
      <c r="CJ6" s="387"/>
      <c r="CK6" s="387"/>
      <c r="CL6" s="387"/>
      <c r="CM6" s="387"/>
      <c r="CN6" s="387"/>
      <c r="CO6" s="387"/>
      <c r="CP6" s="387"/>
      <c r="CQ6" s="387"/>
      <c r="CR6" s="387"/>
      <c r="CS6" s="387"/>
      <c r="CT6" s="387"/>
      <c r="CU6" s="387"/>
      <c r="CV6" s="387"/>
      <c r="CW6" s="387"/>
      <c r="CX6" s="387"/>
      <c r="CY6" s="387"/>
      <c r="CZ6" s="387"/>
      <c r="DA6" s="387"/>
      <c r="DB6" s="387"/>
      <c r="DC6" s="387"/>
      <c r="DD6" s="387"/>
      <c r="DE6" s="387"/>
      <c r="DF6" s="290"/>
      <c r="DG6" s="290"/>
      <c r="DH6" s="290"/>
      <c r="DI6" s="290"/>
      <c r="DJ6" s="290"/>
      <c r="DK6" s="290"/>
      <c r="DL6" s="290"/>
      <c r="DM6" s="290"/>
      <c r="DN6" s="290"/>
      <c r="DO6" s="290"/>
      <c r="DP6" s="290"/>
      <c r="DQ6" s="290"/>
      <c r="DR6" s="290"/>
      <c r="DS6" s="290"/>
      <c r="DT6" s="290"/>
      <c r="DU6" s="290"/>
      <c r="DV6" s="290"/>
      <c r="DW6" s="290"/>
    </row>
    <row r="7" spans="1:143" s="289" customFormat="1" ht="13" x14ac:dyDescent="0.2">
      <c r="A7" s="387"/>
      <c r="B7" s="387"/>
      <c r="C7" s="387"/>
      <c r="D7" s="387"/>
      <c r="E7" s="387"/>
      <c r="F7" s="387"/>
      <c r="G7" s="387"/>
      <c r="H7" s="387"/>
      <c r="I7" s="387"/>
      <c r="J7" s="387"/>
      <c r="K7" s="387"/>
      <c r="L7" s="387"/>
      <c r="M7" s="387"/>
      <c r="N7" s="387"/>
      <c r="O7" s="387"/>
      <c r="P7" s="387"/>
      <c r="Q7" s="387"/>
      <c r="R7" s="387"/>
      <c r="S7" s="387"/>
      <c r="T7" s="387"/>
      <c r="U7" s="387"/>
      <c r="V7" s="387"/>
      <c r="W7" s="387"/>
      <c r="X7" s="387"/>
      <c r="Y7" s="387"/>
      <c r="Z7" s="387"/>
      <c r="AA7" s="387"/>
      <c r="AB7" s="387"/>
      <c r="AC7" s="387"/>
      <c r="AD7" s="387"/>
      <c r="AE7" s="387"/>
      <c r="AF7" s="387"/>
      <c r="AG7" s="387"/>
      <c r="AH7" s="387"/>
      <c r="AI7" s="387"/>
      <c r="AJ7" s="387"/>
      <c r="AK7" s="387"/>
      <c r="AL7" s="387"/>
      <c r="AM7" s="387"/>
      <c r="AN7" s="387"/>
      <c r="AO7" s="387"/>
      <c r="AP7" s="387"/>
      <c r="AQ7" s="387"/>
      <c r="AR7" s="387"/>
      <c r="AS7" s="387"/>
      <c r="AT7" s="387"/>
      <c r="AU7" s="387"/>
      <c r="AV7" s="387"/>
      <c r="AW7" s="387"/>
      <c r="AX7" s="387"/>
      <c r="AY7" s="387"/>
      <c r="AZ7" s="387"/>
      <c r="BA7" s="387"/>
      <c r="BB7" s="387"/>
      <c r="BC7" s="387"/>
      <c r="BD7" s="387"/>
      <c r="BE7" s="387"/>
      <c r="BF7" s="387"/>
      <c r="BG7" s="387"/>
      <c r="BH7" s="387"/>
      <c r="BI7" s="387"/>
      <c r="BJ7" s="387"/>
      <c r="BK7" s="387"/>
      <c r="BL7" s="387"/>
      <c r="BM7" s="387"/>
      <c r="BN7" s="387"/>
      <c r="BO7" s="387"/>
      <c r="BP7" s="387"/>
      <c r="BQ7" s="387"/>
      <c r="BR7" s="387"/>
      <c r="BS7" s="387"/>
      <c r="BT7" s="387"/>
      <c r="BU7" s="387"/>
      <c r="BV7" s="387"/>
      <c r="BW7" s="387"/>
      <c r="BX7" s="387"/>
      <c r="BY7" s="387"/>
      <c r="BZ7" s="387"/>
      <c r="CA7" s="387"/>
      <c r="CB7" s="387"/>
      <c r="CC7" s="387"/>
      <c r="CD7" s="387"/>
      <c r="CE7" s="387"/>
      <c r="CF7" s="387"/>
      <c r="CG7" s="387"/>
      <c r="CH7" s="387"/>
      <c r="CI7" s="387"/>
      <c r="CJ7" s="387"/>
      <c r="CK7" s="387"/>
      <c r="CL7" s="387"/>
      <c r="CM7" s="387"/>
      <c r="CN7" s="387"/>
      <c r="CO7" s="387"/>
      <c r="CP7" s="387"/>
      <c r="CQ7" s="387"/>
      <c r="CR7" s="387"/>
      <c r="CS7" s="387"/>
      <c r="CT7" s="387"/>
      <c r="CU7" s="387"/>
      <c r="CV7" s="387"/>
      <c r="CW7" s="387"/>
      <c r="CX7" s="387"/>
      <c r="CY7" s="387"/>
      <c r="CZ7" s="387"/>
      <c r="DA7" s="387"/>
      <c r="DB7" s="387"/>
      <c r="DC7" s="387"/>
      <c r="DD7" s="387"/>
      <c r="DE7" s="387"/>
      <c r="DF7" s="290"/>
      <c r="DG7" s="290"/>
      <c r="DH7" s="290"/>
      <c r="DI7" s="290"/>
      <c r="DJ7" s="290"/>
      <c r="DK7" s="290"/>
      <c r="DL7" s="290"/>
      <c r="DM7" s="290"/>
      <c r="DN7" s="290"/>
      <c r="DO7" s="290"/>
      <c r="DP7" s="290"/>
      <c r="DQ7" s="290"/>
      <c r="DR7" s="290"/>
      <c r="DS7" s="290"/>
      <c r="DT7" s="290"/>
      <c r="DU7" s="290"/>
      <c r="DV7" s="290"/>
      <c r="DW7" s="290"/>
    </row>
    <row r="8" spans="1:143" s="289" customFormat="1" ht="13" x14ac:dyDescent="0.2">
      <c r="A8" s="387"/>
      <c r="B8" s="387"/>
      <c r="C8" s="387"/>
      <c r="D8" s="387"/>
      <c r="E8" s="387"/>
      <c r="F8" s="387"/>
      <c r="G8" s="387"/>
      <c r="H8" s="387"/>
      <c r="I8" s="387"/>
      <c r="J8" s="387"/>
      <c r="K8" s="387"/>
      <c r="L8" s="387"/>
      <c r="M8" s="387"/>
      <c r="N8" s="387"/>
      <c r="O8" s="387"/>
      <c r="P8" s="387"/>
      <c r="Q8" s="387"/>
      <c r="R8" s="387"/>
      <c r="S8" s="387"/>
      <c r="T8" s="387"/>
      <c r="U8" s="387"/>
      <c r="V8" s="387"/>
      <c r="W8" s="387"/>
      <c r="X8" s="387"/>
      <c r="Y8" s="387"/>
      <c r="Z8" s="387"/>
      <c r="AA8" s="387"/>
      <c r="AB8" s="387"/>
      <c r="AC8" s="387"/>
      <c r="AD8" s="387"/>
      <c r="AE8" s="387"/>
      <c r="AF8" s="387"/>
      <c r="AG8" s="387"/>
      <c r="AH8" s="387"/>
      <c r="AI8" s="387"/>
      <c r="AJ8" s="387"/>
      <c r="AK8" s="387"/>
      <c r="AL8" s="387"/>
      <c r="AM8" s="387"/>
      <c r="AN8" s="387"/>
      <c r="AO8" s="387"/>
      <c r="AP8" s="387"/>
      <c r="AQ8" s="387"/>
      <c r="AR8" s="387"/>
      <c r="AS8" s="387"/>
      <c r="AT8" s="387"/>
      <c r="AU8" s="387"/>
      <c r="AV8" s="387"/>
      <c r="AW8" s="387"/>
      <c r="AX8" s="387"/>
      <c r="AY8" s="387"/>
      <c r="AZ8" s="387"/>
      <c r="BA8" s="387"/>
      <c r="BB8" s="387"/>
      <c r="BC8" s="387"/>
      <c r="BD8" s="387"/>
      <c r="BE8" s="387"/>
      <c r="BF8" s="387"/>
      <c r="BG8" s="387"/>
      <c r="BH8" s="387"/>
      <c r="BI8" s="387"/>
      <c r="BJ8" s="387"/>
      <c r="BK8" s="387"/>
      <c r="BL8" s="387"/>
      <c r="BM8" s="387"/>
      <c r="BN8" s="387"/>
      <c r="BO8" s="387"/>
      <c r="BP8" s="387"/>
      <c r="BQ8" s="387"/>
      <c r="BR8" s="387"/>
      <c r="BS8" s="387"/>
      <c r="BT8" s="387"/>
      <c r="BU8" s="387"/>
      <c r="BV8" s="387"/>
      <c r="BW8" s="387"/>
      <c r="BX8" s="387"/>
      <c r="BY8" s="387"/>
      <c r="BZ8" s="387"/>
      <c r="CA8" s="387"/>
      <c r="CB8" s="387"/>
      <c r="CC8" s="387"/>
      <c r="CD8" s="387"/>
      <c r="CE8" s="387"/>
      <c r="CF8" s="387"/>
      <c r="CG8" s="387"/>
      <c r="CH8" s="387"/>
      <c r="CI8" s="387"/>
      <c r="CJ8" s="387"/>
      <c r="CK8" s="387"/>
      <c r="CL8" s="387"/>
      <c r="CM8" s="387"/>
      <c r="CN8" s="387"/>
      <c r="CO8" s="387"/>
      <c r="CP8" s="387"/>
      <c r="CQ8" s="387"/>
      <c r="CR8" s="387"/>
      <c r="CS8" s="387"/>
      <c r="CT8" s="387"/>
      <c r="CU8" s="387"/>
      <c r="CV8" s="387"/>
      <c r="CW8" s="387"/>
      <c r="CX8" s="387"/>
      <c r="CY8" s="387"/>
      <c r="CZ8" s="387"/>
      <c r="DA8" s="387"/>
      <c r="DB8" s="387"/>
      <c r="DC8" s="387"/>
      <c r="DD8" s="387"/>
      <c r="DE8" s="387"/>
      <c r="DF8" s="290"/>
      <c r="DG8" s="290"/>
      <c r="DH8" s="290"/>
      <c r="DI8" s="290"/>
      <c r="DJ8" s="290"/>
      <c r="DK8" s="290"/>
      <c r="DL8" s="290"/>
      <c r="DM8" s="290"/>
      <c r="DN8" s="290"/>
      <c r="DO8" s="290"/>
      <c r="DP8" s="290"/>
      <c r="DQ8" s="290"/>
      <c r="DR8" s="290"/>
      <c r="DS8" s="290"/>
      <c r="DT8" s="290"/>
      <c r="DU8" s="290"/>
      <c r="DV8" s="290"/>
      <c r="DW8" s="290"/>
    </row>
    <row r="9" spans="1:143" s="289" customFormat="1" ht="13" x14ac:dyDescent="0.2">
      <c r="A9" s="387"/>
      <c r="B9" s="387"/>
      <c r="C9" s="387"/>
      <c r="D9" s="387"/>
      <c r="E9" s="387"/>
      <c r="F9" s="387"/>
      <c r="G9" s="387"/>
      <c r="H9" s="387"/>
      <c r="I9" s="387"/>
      <c r="J9" s="387"/>
      <c r="K9" s="387"/>
      <c r="L9" s="387"/>
      <c r="M9" s="387"/>
      <c r="N9" s="387"/>
      <c r="O9" s="387"/>
      <c r="P9" s="387"/>
      <c r="Q9" s="387"/>
      <c r="R9" s="387"/>
      <c r="S9" s="387"/>
      <c r="T9" s="387"/>
      <c r="U9" s="387"/>
      <c r="V9" s="387"/>
      <c r="W9" s="387"/>
      <c r="X9" s="387"/>
      <c r="Y9" s="387"/>
      <c r="Z9" s="387"/>
      <c r="AA9" s="387"/>
      <c r="AB9" s="387"/>
      <c r="AC9" s="387"/>
      <c r="AD9" s="387"/>
      <c r="AE9" s="387"/>
      <c r="AF9" s="387"/>
      <c r="AG9" s="387"/>
      <c r="AH9" s="387"/>
      <c r="AI9" s="387"/>
      <c r="AJ9" s="387"/>
      <c r="AK9" s="387"/>
      <c r="AL9" s="387"/>
      <c r="AM9" s="387"/>
      <c r="AN9" s="387"/>
      <c r="AO9" s="387"/>
      <c r="AP9" s="387"/>
      <c r="AQ9" s="387"/>
      <c r="AR9" s="387"/>
      <c r="AS9" s="387"/>
      <c r="AT9" s="387"/>
      <c r="AU9" s="387"/>
      <c r="AV9" s="387"/>
      <c r="AW9" s="387"/>
      <c r="AX9" s="387"/>
      <c r="AY9" s="387"/>
      <c r="AZ9" s="387"/>
      <c r="BA9" s="387"/>
      <c r="BB9" s="387"/>
      <c r="BC9" s="387"/>
      <c r="BD9" s="387"/>
      <c r="BE9" s="387"/>
      <c r="BF9" s="387"/>
      <c r="BG9" s="387"/>
      <c r="BH9" s="387"/>
      <c r="BI9" s="387"/>
      <c r="BJ9" s="387"/>
      <c r="BK9" s="387"/>
      <c r="BL9" s="387"/>
      <c r="BM9" s="387"/>
      <c r="BN9" s="387"/>
      <c r="BO9" s="387"/>
      <c r="BP9" s="387"/>
      <c r="BQ9" s="387"/>
      <c r="BR9" s="387"/>
      <c r="BS9" s="387"/>
      <c r="BT9" s="387"/>
      <c r="BU9" s="387"/>
      <c r="BV9" s="387"/>
      <c r="BW9" s="387"/>
      <c r="BX9" s="387"/>
      <c r="BY9" s="387"/>
      <c r="BZ9" s="387"/>
      <c r="CA9" s="387"/>
      <c r="CB9" s="387"/>
      <c r="CC9" s="387"/>
      <c r="CD9" s="387"/>
      <c r="CE9" s="387"/>
      <c r="CF9" s="387"/>
      <c r="CG9" s="387"/>
      <c r="CH9" s="387"/>
      <c r="CI9" s="387"/>
      <c r="CJ9" s="387"/>
      <c r="CK9" s="387"/>
      <c r="CL9" s="387"/>
      <c r="CM9" s="387"/>
      <c r="CN9" s="387"/>
      <c r="CO9" s="387"/>
      <c r="CP9" s="387"/>
      <c r="CQ9" s="387"/>
      <c r="CR9" s="387"/>
      <c r="CS9" s="387"/>
      <c r="CT9" s="387"/>
      <c r="CU9" s="387"/>
      <c r="CV9" s="387"/>
      <c r="CW9" s="387"/>
      <c r="CX9" s="387"/>
      <c r="CY9" s="387"/>
      <c r="CZ9" s="387"/>
      <c r="DA9" s="387"/>
      <c r="DB9" s="387"/>
      <c r="DC9" s="387"/>
      <c r="DD9" s="387"/>
      <c r="DE9" s="387"/>
      <c r="DF9" s="290"/>
      <c r="DG9" s="290"/>
      <c r="DH9" s="290"/>
      <c r="DI9" s="290"/>
      <c r="DJ9" s="290"/>
      <c r="DK9" s="290"/>
      <c r="DL9" s="290"/>
      <c r="DM9" s="290"/>
      <c r="DN9" s="290"/>
      <c r="DO9" s="290"/>
      <c r="DP9" s="290"/>
      <c r="DQ9" s="290"/>
      <c r="DR9" s="290"/>
      <c r="DS9" s="290"/>
      <c r="DT9" s="290"/>
      <c r="DU9" s="290"/>
      <c r="DV9" s="290"/>
      <c r="DW9" s="290"/>
    </row>
    <row r="10" spans="1:143" s="289" customFormat="1" ht="13" x14ac:dyDescent="0.2">
      <c r="A10" s="387"/>
      <c r="B10" s="387"/>
      <c r="C10" s="387"/>
      <c r="D10" s="387"/>
      <c r="E10" s="387"/>
      <c r="F10" s="387"/>
      <c r="G10" s="387"/>
      <c r="H10" s="387"/>
      <c r="I10" s="387"/>
      <c r="J10" s="387"/>
      <c r="K10" s="387"/>
      <c r="L10" s="387"/>
      <c r="M10" s="387"/>
      <c r="N10" s="387"/>
      <c r="O10" s="387"/>
      <c r="P10" s="387"/>
      <c r="Q10" s="387"/>
      <c r="R10" s="387"/>
      <c r="S10" s="387"/>
      <c r="T10" s="387"/>
      <c r="U10" s="387"/>
      <c r="V10" s="387"/>
      <c r="W10" s="387"/>
      <c r="X10" s="387"/>
      <c r="Y10" s="387"/>
      <c r="Z10" s="387"/>
      <c r="AA10" s="387"/>
      <c r="AB10" s="387"/>
      <c r="AC10" s="387"/>
      <c r="AD10" s="387"/>
      <c r="AE10" s="387"/>
      <c r="AF10" s="387"/>
      <c r="AG10" s="387"/>
      <c r="AH10" s="387"/>
      <c r="AI10" s="387"/>
      <c r="AJ10" s="387"/>
      <c r="AK10" s="387"/>
      <c r="AL10" s="387"/>
      <c r="AM10" s="387"/>
      <c r="AN10" s="387"/>
      <c r="AO10" s="387"/>
      <c r="AP10" s="387"/>
      <c r="AQ10" s="387"/>
      <c r="AR10" s="387"/>
      <c r="AS10" s="387"/>
      <c r="AT10" s="387"/>
      <c r="AU10" s="387"/>
      <c r="AV10" s="387"/>
      <c r="AW10" s="387"/>
      <c r="AX10" s="387"/>
      <c r="AY10" s="387"/>
      <c r="AZ10" s="387"/>
      <c r="BA10" s="387"/>
      <c r="BB10" s="387"/>
      <c r="BC10" s="387"/>
      <c r="BD10" s="387"/>
      <c r="BE10" s="387"/>
      <c r="BF10" s="387"/>
      <c r="BG10" s="387"/>
      <c r="BH10" s="387"/>
      <c r="BI10" s="387"/>
      <c r="BJ10" s="387"/>
      <c r="BK10" s="387"/>
      <c r="BL10" s="387"/>
      <c r="BM10" s="387"/>
      <c r="BN10" s="387"/>
      <c r="BO10" s="387"/>
      <c r="BP10" s="387"/>
      <c r="BQ10" s="387"/>
      <c r="BR10" s="387"/>
      <c r="BS10" s="387"/>
      <c r="BT10" s="387"/>
      <c r="BU10" s="387"/>
      <c r="BV10" s="387"/>
      <c r="BW10" s="387"/>
      <c r="BX10" s="387"/>
      <c r="BY10" s="387"/>
      <c r="BZ10" s="387"/>
      <c r="CA10" s="387"/>
      <c r="CB10" s="387"/>
      <c r="CC10" s="387"/>
      <c r="CD10" s="387"/>
      <c r="CE10" s="387"/>
      <c r="CF10" s="387"/>
      <c r="CG10" s="387"/>
      <c r="CH10" s="387"/>
      <c r="CI10" s="387"/>
      <c r="CJ10" s="387"/>
      <c r="CK10" s="387"/>
      <c r="CL10" s="387"/>
      <c r="CM10" s="387"/>
      <c r="CN10" s="387"/>
      <c r="CO10" s="387"/>
      <c r="CP10" s="387"/>
      <c r="CQ10" s="387"/>
      <c r="CR10" s="387"/>
      <c r="CS10" s="387"/>
      <c r="CT10" s="387"/>
      <c r="CU10" s="387"/>
      <c r="CV10" s="387"/>
      <c r="CW10" s="387"/>
      <c r="CX10" s="387"/>
      <c r="CY10" s="387"/>
      <c r="CZ10" s="387"/>
      <c r="DA10" s="387"/>
      <c r="DB10" s="387"/>
      <c r="DC10" s="387"/>
      <c r="DD10" s="387"/>
      <c r="DE10" s="387"/>
      <c r="DF10" s="290"/>
      <c r="DG10" s="290"/>
      <c r="DH10" s="290"/>
      <c r="DI10" s="290"/>
      <c r="DJ10" s="290"/>
      <c r="DK10" s="290"/>
      <c r="DL10" s="290"/>
      <c r="DM10" s="290"/>
      <c r="DN10" s="290"/>
      <c r="DO10" s="290"/>
      <c r="DP10" s="290"/>
      <c r="DQ10" s="290"/>
      <c r="DR10" s="290"/>
      <c r="DS10" s="290"/>
      <c r="DT10" s="290"/>
      <c r="DU10" s="290"/>
      <c r="DV10" s="290"/>
      <c r="DW10" s="290"/>
      <c r="EM10" s="289" t="s">
        <v>606</v>
      </c>
    </row>
    <row r="11" spans="1:143" s="289" customFormat="1" ht="13" x14ac:dyDescent="0.2">
      <c r="A11" s="387"/>
      <c r="B11" s="387"/>
      <c r="C11" s="387"/>
      <c r="D11" s="387"/>
      <c r="E11" s="387"/>
      <c r="F11" s="387"/>
      <c r="G11" s="387"/>
      <c r="H11" s="387"/>
      <c r="I11" s="387"/>
      <c r="J11" s="387"/>
      <c r="K11" s="387"/>
      <c r="L11" s="387"/>
      <c r="M11" s="387"/>
      <c r="N11" s="387"/>
      <c r="O11" s="387"/>
      <c r="P11" s="387"/>
      <c r="Q11" s="387"/>
      <c r="R11" s="387"/>
      <c r="S11" s="387"/>
      <c r="T11" s="387"/>
      <c r="U11" s="387"/>
      <c r="V11" s="387"/>
      <c r="W11" s="387"/>
      <c r="X11" s="387"/>
      <c r="Y11" s="387"/>
      <c r="Z11" s="387"/>
      <c r="AA11" s="387"/>
      <c r="AB11" s="387"/>
      <c r="AC11" s="387"/>
      <c r="AD11" s="387"/>
      <c r="AE11" s="387"/>
      <c r="AF11" s="387"/>
      <c r="AG11" s="387"/>
      <c r="AH11" s="387"/>
      <c r="AI11" s="387"/>
      <c r="AJ11" s="387"/>
      <c r="AK11" s="387"/>
      <c r="AL11" s="387"/>
      <c r="AM11" s="387"/>
      <c r="AN11" s="387"/>
      <c r="AO11" s="387"/>
      <c r="AP11" s="387"/>
      <c r="AQ11" s="387"/>
      <c r="AR11" s="387"/>
      <c r="AS11" s="387"/>
      <c r="AT11" s="387"/>
      <c r="AU11" s="387"/>
      <c r="AV11" s="387"/>
      <c r="AW11" s="387"/>
      <c r="AX11" s="387"/>
      <c r="AY11" s="387"/>
      <c r="AZ11" s="387"/>
      <c r="BA11" s="387"/>
      <c r="BB11" s="387"/>
      <c r="BC11" s="387"/>
      <c r="BD11" s="387"/>
      <c r="BE11" s="387"/>
      <c r="BF11" s="387"/>
      <c r="BG11" s="387"/>
      <c r="BH11" s="387"/>
      <c r="BI11" s="387"/>
      <c r="BJ11" s="387"/>
      <c r="BK11" s="387"/>
      <c r="BL11" s="387"/>
      <c r="BM11" s="387"/>
      <c r="BN11" s="387"/>
      <c r="BO11" s="387"/>
      <c r="BP11" s="387"/>
      <c r="BQ11" s="387"/>
      <c r="BR11" s="387"/>
      <c r="BS11" s="387"/>
      <c r="BT11" s="387"/>
      <c r="BU11" s="387"/>
      <c r="BV11" s="387"/>
      <c r="BW11" s="387"/>
      <c r="BX11" s="387"/>
      <c r="BY11" s="387"/>
      <c r="BZ11" s="387"/>
      <c r="CA11" s="387"/>
      <c r="CB11" s="387"/>
      <c r="CC11" s="387"/>
      <c r="CD11" s="387"/>
      <c r="CE11" s="387"/>
      <c r="CF11" s="387"/>
      <c r="CG11" s="387"/>
      <c r="CH11" s="387"/>
      <c r="CI11" s="387"/>
      <c r="CJ11" s="387"/>
      <c r="CK11" s="387"/>
      <c r="CL11" s="387"/>
      <c r="CM11" s="387"/>
      <c r="CN11" s="387"/>
      <c r="CO11" s="387"/>
      <c r="CP11" s="387"/>
      <c r="CQ11" s="387"/>
      <c r="CR11" s="387"/>
      <c r="CS11" s="387"/>
      <c r="CT11" s="387"/>
      <c r="CU11" s="387"/>
      <c r="CV11" s="387"/>
      <c r="CW11" s="387"/>
      <c r="CX11" s="387"/>
      <c r="CY11" s="387"/>
      <c r="CZ11" s="387"/>
      <c r="DA11" s="387"/>
      <c r="DB11" s="387"/>
      <c r="DC11" s="387"/>
      <c r="DD11" s="387"/>
      <c r="DE11" s="387"/>
      <c r="DF11" s="290"/>
      <c r="DG11" s="290"/>
      <c r="DH11" s="290"/>
      <c r="DI11" s="290"/>
      <c r="DJ11" s="290"/>
      <c r="DK11" s="290"/>
      <c r="DL11" s="290"/>
      <c r="DM11" s="290"/>
      <c r="DN11" s="290"/>
      <c r="DO11" s="290"/>
      <c r="DP11" s="290"/>
      <c r="DQ11" s="290"/>
      <c r="DR11" s="290"/>
      <c r="DS11" s="290"/>
      <c r="DT11" s="290"/>
      <c r="DU11" s="290"/>
      <c r="DV11" s="290"/>
      <c r="DW11" s="290"/>
    </row>
    <row r="12" spans="1:143" s="289" customFormat="1" ht="13" x14ac:dyDescent="0.2">
      <c r="A12" s="387"/>
      <c r="B12" s="387"/>
      <c r="C12" s="387"/>
      <c r="D12" s="387"/>
      <c r="E12" s="387"/>
      <c r="F12" s="387"/>
      <c r="G12" s="387"/>
      <c r="H12" s="387"/>
      <c r="I12" s="387"/>
      <c r="J12" s="387"/>
      <c r="K12" s="387"/>
      <c r="L12" s="387"/>
      <c r="M12" s="387"/>
      <c r="N12" s="387"/>
      <c r="O12" s="387"/>
      <c r="P12" s="387"/>
      <c r="Q12" s="387"/>
      <c r="R12" s="387"/>
      <c r="S12" s="387"/>
      <c r="T12" s="387"/>
      <c r="U12" s="387"/>
      <c r="V12" s="387"/>
      <c r="W12" s="387"/>
      <c r="X12" s="387"/>
      <c r="Y12" s="387"/>
      <c r="Z12" s="387"/>
      <c r="AA12" s="387"/>
      <c r="AB12" s="387"/>
      <c r="AC12" s="387"/>
      <c r="AD12" s="387"/>
      <c r="AE12" s="387"/>
      <c r="AF12" s="387"/>
      <c r="AG12" s="387"/>
      <c r="AH12" s="387"/>
      <c r="AI12" s="387"/>
      <c r="AJ12" s="387"/>
      <c r="AK12" s="387"/>
      <c r="AL12" s="387"/>
      <c r="AM12" s="387"/>
      <c r="AN12" s="387"/>
      <c r="AO12" s="387"/>
      <c r="AP12" s="387"/>
      <c r="AQ12" s="387"/>
      <c r="AR12" s="387"/>
      <c r="AS12" s="387"/>
      <c r="AT12" s="387"/>
      <c r="AU12" s="387"/>
      <c r="AV12" s="387"/>
      <c r="AW12" s="387"/>
      <c r="AX12" s="387"/>
      <c r="AY12" s="387"/>
      <c r="AZ12" s="387"/>
      <c r="BA12" s="387"/>
      <c r="BB12" s="387"/>
      <c r="BC12" s="387"/>
      <c r="BD12" s="387"/>
      <c r="BE12" s="387"/>
      <c r="BF12" s="387"/>
      <c r="BG12" s="387"/>
      <c r="BH12" s="387"/>
      <c r="BI12" s="387"/>
      <c r="BJ12" s="387"/>
      <c r="BK12" s="387"/>
      <c r="BL12" s="387"/>
      <c r="BM12" s="387"/>
      <c r="BN12" s="387"/>
      <c r="BO12" s="387"/>
      <c r="BP12" s="387"/>
      <c r="BQ12" s="387"/>
      <c r="BR12" s="387"/>
      <c r="BS12" s="387"/>
      <c r="BT12" s="387"/>
      <c r="BU12" s="387"/>
      <c r="BV12" s="387"/>
      <c r="BW12" s="387"/>
      <c r="BX12" s="387"/>
      <c r="BY12" s="387"/>
      <c r="BZ12" s="387"/>
      <c r="CA12" s="387"/>
      <c r="CB12" s="387"/>
      <c r="CC12" s="387"/>
      <c r="CD12" s="387"/>
      <c r="CE12" s="387"/>
      <c r="CF12" s="387"/>
      <c r="CG12" s="387"/>
      <c r="CH12" s="387"/>
      <c r="CI12" s="387"/>
      <c r="CJ12" s="387"/>
      <c r="CK12" s="387"/>
      <c r="CL12" s="387"/>
      <c r="CM12" s="387"/>
      <c r="CN12" s="387"/>
      <c r="CO12" s="387"/>
      <c r="CP12" s="387"/>
      <c r="CQ12" s="387"/>
      <c r="CR12" s="387"/>
      <c r="CS12" s="387"/>
      <c r="CT12" s="387"/>
      <c r="CU12" s="387"/>
      <c r="CV12" s="387"/>
      <c r="CW12" s="387"/>
      <c r="CX12" s="387"/>
      <c r="CY12" s="387"/>
      <c r="CZ12" s="387"/>
      <c r="DA12" s="387"/>
      <c r="DB12" s="387"/>
      <c r="DC12" s="387"/>
      <c r="DD12" s="387"/>
      <c r="DE12" s="387"/>
      <c r="DF12" s="290"/>
      <c r="DG12" s="290"/>
      <c r="DH12" s="290"/>
      <c r="DI12" s="290"/>
      <c r="DJ12" s="290"/>
      <c r="DK12" s="290"/>
      <c r="DL12" s="290"/>
      <c r="DM12" s="290"/>
      <c r="DN12" s="290"/>
      <c r="DO12" s="290"/>
      <c r="DP12" s="290"/>
      <c r="DQ12" s="290"/>
      <c r="DR12" s="290"/>
      <c r="DS12" s="290"/>
      <c r="DT12" s="290"/>
      <c r="DU12" s="290"/>
      <c r="DV12" s="290"/>
      <c r="DW12" s="290"/>
      <c r="EM12" s="289" t="s">
        <v>606</v>
      </c>
    </row>
    <row r="13" spans="1:143" s="289" customFormat="1" ht="13" x14ac:dyDescent="0.2">
      <c r="A13" s="387"/>
      <c r="B13" s="387"/>
      <c r="C13" s="387"/>
      <c r="D13" s="387"/>
      <c r="E13" s="387"/>
      <c r="F13" s="387"/>
      <c r="G13" s="387"/>
      <c r="H13" s="387"/>
      <c r="I13" s="387"/>
      <c r="J13" s="387"/>
      <c r="K13" s="387"/>
      <c r="L13" s="387"/>
      <c r="M13" s="387"/>
      <c r="N13" s="387"/>
      <c r="O13" s="387"/>
      <c r="P13" s="387"/>
      <c r="Q13" s="387"/>
      <c r="R13" s="387"/>
      <c r="S13" s="387"/>
      <c r="T13" s="387"/>
      <c r="U13" s="387"/>
      <c r="V13" s="387"/>
      <c r="W13" s="387"/>
      <c r="X13" s="387"/>
      <c r="Y13" s="387"/>
      <c r="Z13" s="387"/>
      <c r="AA13" s="387"/>
      <c r="AB13" s="387"/>
      <c r="AC13" s="387"/>
      <c r="AD13" s="387"/>
      <c r="AE13" s="387"/>
      <c r="AF13" s="387"/>
      <c r="AG13" s="387"/>
      <c r="AH13" s="387"/>
      <c r="AI13" s="387"/>
      <c r="AJ13" s="387"/>
      <c r="AK13" s="387"/>
      <c r="AL13" s="387"/>
      <c r="AM13" s="387"/>
      <c r="AN13" s="387"/>
      <c r="AO13" s="387"/>
      <c r="AP13" s="387"/>
      <c r="AQ13" s="387"/>
      <c r="AR13" s="387"/>
      <c r="AS13" s="387"/>
      <c r="AT13" s="387"/>
      <c r="AU13" s="387"/>
      <c r="AV13" s="387"/>
      <c r="AW13" s="387"/>
      <c r="AX13" s="387"/>
      <c r="AY13" s="387"/>
      <c r="AZ13" s="387"/>
      <c r="BA13" s="387"/>
      <c r="BB13" s="387"/>
      <c r="BC13" s="387"/>
      <c r="BD13" s="387"/>
      <c r="BE13" s="387"/>
      <c r="BF13" s="387"/>
      <c r="BG13" s="387"/>
      <c r="BH13" s="387"/>
      <c r="BI13" s="387"/>
      <c r="BJ13" s="387"/>
      <c r="BK13" s="387"/>
      <c r="BL13" s="387"/>
      <c r="BM13" s="387"/>
      <c r="BN13" s="387"/>
      <c r="BO13" s="387"/>
      <c r="BP13" s="387"/>
      <c r="BQ13" s="387"/>
      <c r="BR13" s="387"/>
      <c r="BS13" s="387"/>
      <c r="BT13" s="387"/>
      <c r="BU13" s="387"/>
      <c r="BV13" s="387"/>
      <c r="BW13" s="387"/>
      <c r="BX13" s="387"/>
      <c r="BY13" s="387"/>
      <c r="BZ13" s="387"/>
      <c r="CA13" s="387"/>
      <c r="CB13" s="387"/>
      <c r="CC13" s="387"/>
      <c r="CD13" s="387"/>
      <c r="CE13" s="387"/>
      <c r="CF13" s="387"/>
      <c r="CG13" s="387"/>
      <c r="CH13" s="387"/>
      <c r="CI13" s="387"/>
      <c r="CJ13" s="387"/>
      <c r="CK13" s="387"/>
      <c r="CL13" s="387"/>
      <c r="CM13" s="387"/>
      <c r="CN13" s="387"/>
      <c r="CO13" s="387"/>
      <c r="CP13" s="387"/>
      <c r="CQ13" s="387"/>
      <c r="CR13" s="387"/>
      <c r="CS13" s="387"/>
      <c r="CT13" s="387"/>
      <c r="CU13" s="387"/>
      <c r="CV13" s="387"/>
      <c r="CW13" s="387"/>
      <c r="CX13" s="387"/>
      <c r="CY13" s="387"/>
      <c r="CZ13" s="387"/>
      <c r="DA13" s="387"/>
      <c r="DB13" s="387"/>
      <c r="DC13" s="387"/>
      <c r="DD13" s="387"/>
      <c r="DE13" s="387"/>
      <c r="DF13" s="290"/>
      <c r="DG13" s="290"/>
      <c r="DH13" s="290"/>
      <c r="DI13" s="290"/>
      <c r="DJ13" s="290"/>
      <c r="DK13" s="290"/>
      <c r="DL13" s="290"/>
      <c r="DM13" s="290"/>
      <c r="DN13" s="290"/>
      <c r="DO13" s="290"/>
      <c r="DP13" s="290"/>
      <c r="DQ13" s="290"/>
      <c r="DR13" s="290"/>
      <c r="DS13" s="290"/>
      <c r="DT13" s="290"/>
      <c r="DU13" s="290"/>
      <c r="DV13" s="290"/>
      <c r="DW13" s="290"/>
    </row>
    <row r="14" spans="1:143" s="289" customFormat="1" ht="13" x14ac:dyDescent="0.2">
      <c r="A14" s="387"/>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387"/>
      <c r="AB14" s="387"/>
      <c r="AC14" s="387"/>
      <c r="AD14" s="387"/>
      <c r="AE14" s="387"/>
      <c r="AF14" s="387"/>
      <c r="AG14" s="387"/>
      <c r="AH14" s="387"/>
      <c r="AI14" s="387"/>
      <c r="AJ14" s="387"/>
      <c r="AK14" s="387"/>
      <c r="AL14" s="387"/>
      <c r="AM14" s="387"/>
      <c r="AN14" s="387"/>
      <c r="AO14" s="387"/>
      <c r="AP14" s="387"/>
      <c r="AQ14" s="387"/>
      <c r="AR14" s="387"/>
      <c r="AS14" s="387"/>
      <c r="AT14" s="387"/>
      <c r="AU14" s="387"/>
      <c r="AV14" s="387"/>
      <c r="AW14" s="387"/>
      <c r="AX14" s="387"/>
      <c r="AY14" s="387"/>
      <c r="AZ14" s="387"/>
      <c r="BA14" s="387"/>
      <c r="BB14" s="387"/>
      <c r="BC14" s="387"/>
      <c r="BD14" s="387"/>
      <c r="BE14" s="387"/>
      <c r="BF14" s="387"/>
      <c r="BG14" s="387"/>
      <c r="BH14" s="387"/>
      <c r="BI14" s="387"/>
      <c r="BJ14" s="387"/>
      <c r="BK14" s="387"/>
      <c r="BL14" s="387"/>
      <c r="BM14" s="387"/>
      <c r="BN14" s="387"/>
      <c r="BO14" s="387"/>
      <c r="BP14" s="387"/>
      <c r="BQ14" s="387"/>
      <c r="BR14" s="387"/>
      <c r="BS14" s="387"/>
      <c r="BT14" s="387"/>
      <c r="BU14" s="387"/>
      <c r="BV14" s="387"/>
      <c r="BW14" s="387"/>
      <c r="BX14" s="387"/>
      <c r="BY14" s="387"/>
      <c r="BZ14" s="387"/>
      <c r="CA14" s="387"/>
      <c r="CB14" s="387"/>
      <c r="CC14" s="387"/>
      <c r="CD14" s="387"/>
      <c r="CE14" s="387"/>
      <c r="CF14" s="387"/>
      <c r="CG14" s="387"/>
      <c r="CH14" s="387"/>
      <c r="CI14" s="387"/>
      <c r="CJ14" s="387"/>
      <c r="CK14" s="387"/>
      <c r="CL14" s="387"/>
      <c r="CM14" s="387"/>
      <c r="CN14" s="387"/>
      <c r="CO14" s="387"/>
      <c r="CP14" s="387"/>
      <c r="CQ14" s="387"/>
      <c r="CR14" s="387"/>
      <c r="CS14" s="387"/>
      <c r="CT14" s="387"/>
      <c r="CU14" s="387"/>
      <c r="CV14" s="387"/>
      <c r="CW14" s="387"/>
      <c r="CX14" s="387"/>
      <c r="CY14" s="387"/>
      <c r="CZ14" s="387"/>
      <c r="DA14" s="387"/>
      <c r="DB14" s="387"/>
      <c r="DC14" s="387"/>
      <c r="DD14" s="387"/>
      <c r="DE14" s="387"/>
      <c r="DF14" s="290"/>
      <c r="DG14" s="290"/>
      <c r="DH14" s="290"/>
      <c r="DI14" s="290"/>
      <c r="DJ14" s="290"/>
      <c r="DK14" s="290"/>
      <c r="DL14" s="290"/>
      <c r="DM14" s="290"/>
      <c r="DN14" s="290"/>
      <c r="DO14" s="290"/>
      <c r="DP14" s="290"/>
      <c r="DQ14" s="290"/>
      <c r="DR14" s="290"/>
      <c r="DS14" s="290"/>
      <c r="DT14" s="290"/>
      <c r="DU14" s="290"/>
      <c r="DV14" s="290"/>
      <c r="DW14" s="290"/>
    </row>
    <row r="15" spans="1:143" s="289" customFormat="1" ht="13" x14ac:dyDescent="0.2">
      <c r="A15" s="386"/>
      <c r="B15" s="387"/>
      <c r="C15" s="387"/>
      <c r="D15" s="387"/>
      <c r="E15" s="387"/>
      <c r="F15" s="387"/>
      <c r="G15" s="387"/>
      <c r="H15" s="387"/>
      <c r="I15" s="387"/>
      <c r="J15" s="387"/>
      <c r="K15" s="387"/>
      <c r="L15" s="387"/>
      <c r="M15" s="387"/>
      <c r="N15" s="387"/>
      <c r="O15" s="387"/>
      <c r="P15" s="387"/>
      <c r="Q15" s="387"/>
      <c r="R15" s="387"/>
      <c r="S15" s="387"/>
      <c r="T15" s="387"/>
      <c r="U15" s="387"/>
      <c r="V15" s="387"/>
      <c r="W15" s="387"/>
      <c r="X15" s="387"/>
      <c r="Y15" s="387"/>
      <c r="Z15" s="387"/>
      <c r="AA15" s="387"/>
      <c r="AB15" s="387"/>
      <c r="AC15" s="387"/>
      <c r="AD15" s="387"/>
      <c r="AE15" s="387"/>
      <c r="AF15" s="387"/>
      <c r="AG15" s="387"/>
      <c r="AH15" s="387"/>
      <c r="AI15" s="387"/>
      <c r="AJ15" s="387"/>
      <c r="AK15" s="387"/>
      <c r="AL15" s="387"/>
      <c r="AM15" s="387"/>
      <c r="AN15" s="387"/>
      <c r="AO15" s="387"/>
      <c r="AP15" s="387"/>
      <c r="AQ15" s="387"/>
      <c r="AR15" s="387"/>
      <c r="AS15" s="387"/>
      <c r="AT15" s="387"/>
      <c r="AU15" s="387"/>
      <c r="AV15" s="387"/>
      <c r="AW15" s="387"/>
      <c r="AX15" s="387"/>
      <c r="AY15" s="387"/>
      <c r="AZ15" s="387"/>
      <c r="BA15" s="387"/>
      <c r="BB15" s="387"/>
      <c r="BC15" s="387"/>
      <c r="BD15" s="387"/>
      <c r="BE15" s="387"/>
      <c r="BF15" s="387"/>
      <c r="BG15" s="387"/>
      <c r="BH15" s="387"/>
      <c r="BI15" s="387"/>
      <c r="BJ15" s="387"/>
      <c r="BK15" s="387"/>
      <c r="BL15" s="387"/>
      <c r="BM15" s="387"/>
      <c r="BN15" s="387"/>
      <c r="BO15" s="387"/>
      <c r="BP15" s="387"/>
      <c r="BQ15" s="387"/>
      <c r="BR15" s="387"/>
      <c r="BS15" s="387"/>
      <c r="BT15" s="387"/>
      <c r="BU15" s="387"/>
      <c r="BV15" s="387"/>
      <c r="BW15" s="387"/>
      <c r="BX15" s="387"/>
      <c r="BY15" s="387"/>
      <c r="BZ15" s="387"/>
      <c r="CA15" s="387"/>
      <c r="CB15" s="387"/>
      <c r="CC15" s="387"/>
      <c r="CD15" s="387"/>
      <c r="CE15" s="387"/>
      <c r="CF15" s="387"/>
      <c r="CG15" s="387"/>
      <c r="CH15" s="387"/>
      <c r="CI15" s="387"/>
      <c r="CJ15" s="387"/>
      <c r="CK15" s="387"/>
      <c r="CL15" s="387"/>
      <c r="CM15" s="387"/>
      <c r="CN15" s="387"/>
      <c r="CO15" s="387"/>
      <c r="CP15" s="387"/>
      <c r="CQ15" s="387"/>
      <c r="CR15" s="387"/>
      <c r="CS15" s="387"/>
      <c r="CT15" s="387"/>
      <c r="CU15" s="387"/>
      <c r="CV15" s="387"/>
      <c r="CW15" s="387"/>
      <c r="CX15" s="387"/>
      <c r="CY15" s="387"/>
      <c r="CZ15" s="387"/>
      <c r="DA15" s="387"/>
      <c r="DB15" s="387"/>
      <c r="DC15" s="387"/>
      <c r="DD15" s="387"/>
      <c r="DE15" s="387"/>
      <c r="DF15" s="290"/>
      <c r="DG15" s="290"/>
      <c r="DH15" s="290"/>
      <c r="DI15" s="290"/>
      <c r="DJ15" s="290"/>
      <c r="DK15" s="290"/>
      <c r="DL15" s="290"/>
      <c r="DM15" s="290"/>
      <c r="DN15" s="290"/>
      <c r="DO15" s="290"/>
      <c r="DP15" s="290"/>
      <c r="DQ15" s="290"/>
      <c r="DR15" s="290"/>
      <c r="DS15" s="290"/>
      <c r="DT15" s="290"/>
      <c r="DU15" s="290"/>
      <c r="DV15" s="290"/>
      <c r="DW15" s="290"/>
    </row>
    <row r="16" spans="1:143" s="289" customFormat="1" ht="13" x14ac:dyDescent="0.2">
      <c r="A16" s="386"/>
      <c r="B16" s="387"/>
      <c r="C16" s="387"/>
      <c r="D16" s="387"/>
      <c r="E16" s="387"/>
      <c r="F16" s="387"/>
      <c r="G16" s="387"/>
      <c r="H16" s="387"/>
      <c r="I16" s="387"/>
      <c r="J16" s="387"/>
      <c r="K16" s="387"/>
      <c r="L16" s="387"/>
      <c r="M16" s="387"/>
      <c r="N16" s="387"/>
      <c r="O16" s="387"/>
      <c r="P16" s="387"/>
      <c r="Q16" s="387"/>
      <c r="R16" s="387"/>
      <c r="S16" s="387"/>
      <c r="T16" s="387"/>
      <c r="U16" s="387"/>
      <c r="V16" s="387"/>
      <c r="W16" s="387"/>
      <c r="X16" s="387"/>
      <c r="Y16" s="387"/>
      <c r="Z16" s="387"/>
      <c r="AA16" s="387"/>
      <c r="AB16" s="387"/>
      <c r="AC16" s="387"/>
      <c r="AD16" s="387"/>
      <c r="AE16" s="387"/>
      <c r="AF16" s="387"/>
      <c r="AG16" s="387"/>
      <c r="AH16" s="387"/>
      <c r="AI16" s="387"/>
      <c r="AJ16" s="387"/>
      <c r="AK16" s="387"/>
      <c r="AL16" s="387"/>
      <c r="AM16" s="387"/>
      <c r="AN16" s="387"/>
      <c r="AO16" s="387"/>
      <c r="AP16" s="387"/>
      <c r="AQ16" s="387"/>
      <c r="AR16" s="387"/>
      <c r="AS16" s="387"/>
      <c r="AT16" s="387"/>
      <c r="AU16" s="387"/>
      <c r="AV16" s="387"/>
      <c r="AW16" s="387"/>
      <c r="AX16" s="387"/>
      <c r="AY16" s="387"/>
      <c r="AZ16" s="387"/>
      <c r="BA16" s="387"/>
      <c r="BB16" s="387"/>
      <c r="BC16" s="387"/>
      <c r="BD16" s="387"/>
      <c r="BE16" s="387"/>
      <c r="BF16" s="387"/>
      <c r="BG16" s="387"/>
      <c r="BH16" s="387"/>
      <c r="BI16" s="387"/>
      <c r="BJ16" s="387"/>
      <c r="BK16" s="387"/>
      <c r="BL16" s="387"/>
      <c r="BM16" s="387"/>
      <c r="BN16" s="387"/>
      <c r="BO16" s="387"/>
      <c r="BP16" s="387"/>
      <c r="BQ16" s="387"/>
      <c r="BR16" s="387"/>
      <c r="BS16" s="387"/>
      <c r="BT16" s="387"/>
      <c r="BU16" s="387"/>
      <c r="BV16" s="387"/>
      <c r="BW16" s="387"/>
      <c r="BX16" s="387"/>
      <c r="BY16" s="387"/>
      <c r="BZ16" s="387"/>
      <c r="CA16" s="387"/>
      <c r="CB16" s="387"/>
      <c r="CC16" s="387"/>
      <c r="CD16" s="387"/>
      <c r="CE16" s="387"/>
      <c r="CF16" s="387"/>
      <c r="CG16" s="387"/>
      <c r="CH16" s="387"/>
      <c r="CI16" s="387"/>
      <c r="CJ16" s="387"/>
      <c r="CK16" s="387"/>
      <c r="CL16" s="387"/>
      <c r="CM16" s="387"/>
      <c r="CN16" s="387"/>
      <c r="CO16" s="387"/>
      <c r="CP16" s="387"/>
      <c r="CQ16" s="387"/>
      <c r="CR16" s="387"/>
      <c r="CS16" s="387"/>
      <c r="CT16" s="387"/>
      <c r="CU16" s="387"/>
      <c r="CV16" s="387"/>
      <c r="CW16" s="387"/>
      <c r="CX16" s="387"/>
      <c r="CY16" s="387"/>
      <c r="CZ16" s="387"/>
      <c r="DA16" s="387"/>
      <c r="DB16" s="387"/>
      <c r="DC16" s="387"/>
      <c r="DD16" s="387"/>
      <c r="DE16" s="387"/>
      <c r="DF16" s="290"/>
      <c r="DG16" s="290"/>
      <c r="DH16" s="290"/>
      <c r="DI16" s="290"/>
      <c r="DJ16" s="290"/>
      <c r="DK16" s="290"/>
      <c r="DL16" s="290"/>
      <c r="DM16" s="290"/>
      <c r="DN16" s="290"/>
      <c r="DO16" s="290"/>
      <c r="DP16" s="290"/>
      <c r="DQ16" s="290"/>
      <c r="DR16" s="290"/>
      <c r="DS16" s="290"/>
      <c r="DT16" s="290"/>
      <c r="DU16" s="290"/>
      <c r="DV16" s="290"/>
      <c r="DW16" s="290"/>
    </row>
    <row r="17" spans="1:351" s="289" customFormat="1" ht="13" x14ac:dyDescent="0.2">
      <c r="A17" s="386"/>
      <c r="B17" s="387"/>
      <c r="C17" s="387"/>
      <c r="D17" s="387"/>
      <c r="E17" s="387"/>
      <c r="F17" s="387"/>
      <c r="G17" s="387"/>
      <c r="H17" s="387"/>
      <c r="I17" s="387"/>
      <c r="J17" s="387"/>
      <c r="K17" s="387"/>
      <c r="L17" s="387"/>
      <c r="M17" s="387"/>
      <c r="N17" s="387"/>
      <c r="O17" s="387"/>
      <c r="P17" s="387"/>
      <c r="Q17" s="387"/>
      <c r="R17" s="387"/>
      <c r="S17" s="387"/>
      <c r="T17" s="387"/>
      <c r="U17" s="387"/>
      <c r="V17" s="387"/>
      <c r="W17" s="387"/>
      <c r="X17" s="387"/>
      <c r="Y17" s="387"/>
      <c r="Z17" s="387"/>
      <c r="AA17" s="387"/>
      <c r="AB17" s="387"/>
      <c r="AC17" s="387"/>
      <c r="AD17" s="387"/>
      <c r="AE17" s="387"/>
      <c r="AF17" s="387"/>
      <c r="AG17" s="387"/>
      <c r="AH17" s="387"/>
      <c r="AI17" s="387"/>
      <c r="AJ17" s="387"/>
      <c r="AK17" s="387"/>
      <c r="AL17" s="387"/>
      <c r="AM17" s="387"/>
      <c r="AN17" s="387"/>
      <c r="AO17" s="387"/>
      <c r="AP17" s="387"/>
      <c r="AQ17" s="387"/>
      <c r="AR17" s="387"/>
      <c r="AS17" s="387"/>
      <c r="AT17" s="387"/>
      <c r="AU17" s="387"/>
      <c r="AV17" s="387"/>
      <c r="AW17" s="387"/>
      <c r="AX17" s="387"/>
      <c r="AY17" s="387"/>
      <c r="AZ17" s="387"/>
      <c r="BA17" s="387"/>
      <c r="BB17" s="387"/>
      <c r="BC17" s="387"/>
      <c r="BD17" s="387"/>
      <c r="BE17" s="387"/>
      <c r="BF17" s="387"/>
      <c r="BG17" s="387"/>
      <c r="BH17" s="387"/>
      <c r="BI17" s="387"/>
      <c r="BJ17" s="387"/>
      <c r="BK17" s="387"/>
      <c r="BL17" s="387"/>
      <c r="BM17" s="387"/>
      <c r="BN17" s="387"/>
      <c r="BO17" s="387"/>
      <c r="BP17" s="387"/>
      <c r="BQ17" s="387"/>
      <c r="BR17" s="387"/>
      <c r="BS17" s="387"/>
      <c r="BT17" s="387"/>
      <c r="BU17" s="387"/>
      <c r="BV17" s="387"/>
      <c r="BW17" s="387"/>
      <c r="BX17" s="387"/>
      <c r="BY17" s="387"/>
      <c r="BZ17" s="387"/>
      <c r="CA17" s="387"/>
      <c r="CB17" s="387"/>
      <c r="CC17" s="387"/>
      <c r="CD17" s="387"/>
      <c r="CE17" s="387"/>
      <c r="CF17" s="387"/>
      <c r="CG17" s="387"/>
      <c r="CH17" s="387"/>
      <c r="CI17" s="387"/>
      <c r="CJ17" s="387"/>
      <c r="CK17" s="387"/>
      <c r="CL17" s="387"/>
      <c r="CM17" s="387"/>
      <c r="CN17" s="387"/>
      <c r="CO17" s="387"/>
      <c r="CP17" s="387"/>
      <c r="CQ17" s="387"/>
      <c r="CR17" s="387"/>
      <c r="CS17" s="387"/>
      <c r="CT17" s="387"/>
      <c r="CU17" s="387"/>
      <c r="CV17" s="387"/>
      <c r="CW17" s="387"/>
      <c r="CX17" s="387"/>
      <c r="CY17" s="387"/>
      <c r="CZ17" s="387"/>
      <c r="DA17" s="387"/>
      <c r="DB17" s="387"/>
      <c r="DC17" s="387"/>
      <c r="DD17" s="387"/>
      <c r="DE17" s="387"/>
      <c r="DF17" s="290"/>
      <c r="DG17" s="290"/>
      <c r="DH17" s="290"/>
      <c r="DI17" s="290"/>
      <c r="DJ17" s="290"/>
      <c r="DK17" s="290"/>
      <c r="DL17" s="290"/>
      <c r="DM17" s="290"/>
      <c r="DN17" s="290"/>
      <c r="DO17" s="290"/>
      <c r="DP17" s="290"/>
      <c r="DQ17" s="290"/>
      <c r="DR17" s="290"/>
      <c r="DS17" s="290"/>
      <c r="DT17" s="290"/>
      <c r="DU17" s="290"/>
      <c r="DV17" s="290"/>
      <c r="DW17" s="290"/>
    </row>
    <row r="18" spans="1:351" s="289" customFormat="1" ht="13" x14ac:dyDescent="0.2">
      <c r="A18" s="386"/>
      <c r="B18" s="387"/>
      <c r="C18" s="387"/>
      <c r="D18" s="387"/>
      <c r="E18" s="387"/>
      <c r="F18" s="387"/>
      <c r="G18" s="387"/>
      <c r="H18" s="387"/>
      <c r="I18" s="387"/>
      <c r="J18" s="387"/>
      <c r="K18" s="387"/>
      <c r="L18" s="387"/>
      <c r="M18" s="387"/>
      <c r="N18" s="387"/>
      <c r="O18" s="387"/>
      <c r="P18" s="387"/>
      <c r="Q18" s="387"/>
      <c r="R18" s="387"/>
      <c r="S18" s="387"/>
      <c r="T18" s="387"/>
      <c r="U18" s="387"/>
      <c r="V18" s="387"/>
      <c r="W18" s="387"/>
      <c r="X18" s="387"/>
      <c r="Y18" s="387"/>
      <c r="Z18" s="387"/>
      <c r="AA18" s="387"/>
      <c r="AB18" s="387"/>
      <c r="AC18" s="387"/>
      <c r="AD18" s="387"/>
      <c r="AE18" s="387"/>
      <c r="AF18" s="387"/>
      <c r="AG18" s="387"/>
      <c r="AH18" s="387"/>
      <c r="AI18" s="387"/>
      <c r="AJ18" s="387"/>
      <c r="AK18" s="387"/>
      <c r="AL18" s="387"/>
      <c r="AM18" s="387"/>
      <c r="AN18" s="387"/>
      <c r="AO18" s="387"/>
      <c r="AP18" s="387"/>
      <c r="AQ18" s="387"/>
      <c r="AR18" s="387"/>
      <c r="AS18" s="387"/>
      <c r="AT18" s="387"/>
      <c r="AU18" s="387"/>
      <c r="AV18" s="387"/>
      <c r="AW18" s="387"/>
      <c r="AX18" s="387"/>
      <c r="AY18" s="387"/>
      <c r="AZ18" s="387"/>
      <c r="BA18" s="387"/>
      <c r="BB18" s="387"/>
      <c r="BC18" s="387"/>
      <c r="BD18" s="387"/>
      <c r="BE18" s="387"/>
      <c r="BF18" s="387"/>
      <c r="BG18" s="387"/>
      <c r="BH18" s="387"/>
      <c r="BI18" s="387"/>
      <c r="BJ18" s="387"/>
      <c r="BK18" s="387"/>
      <c r="BL18" s="387"/>
      <c r="BM18" s="387"/>
      <c r="BN18" s="387"/>
      <c r="BO18" s="387"/>
      <c r="BP18" s="387"/>
      <c r="BQ18" s="387"/>
      <c r="BR18" s="387"/>
      <c r="BS18" s="387"/>
      <c r="BT18" s="387"/>
      <c r="BU18" s="387"/>
      <c r="BV18" s="387"/>
      <c r="BW18" s="387"/>
      <c r="BX18" s="387"/>
      <c r="BY18" s="387"/>
      <c r="BZ18" s="387"/>
      <c r="CA18" s="387"/>
      <c r="CB18" s="387"/>
      <c r="CC18" s="387"/>
      <c r="CD18" s="387"/>
      <c r="CE18" s="387"/>
      <c r="CF18" s="387"/>
      <c r="CG18" s="387"/>
      <c r="CH18" s="387"/>
      <c r="CI18" s="387"/>
      <c r="CJ18" s="387"/>
      <c r="CK18" s="387"/>
      <c r="CL18" s="387"/>
      <c r="CM18" s="387"/>
      <c r="CN18" s="387"/>
      <c r="CO18" s="387"/>
      <c r="CP18" s="387"/>
      <c r="CQ18" s="387"/>
      <c r="CR18" s="387"/>
      <c r="CS18" s="387"/>
      <c r="CT18" s="387"/>
      <c r="CU18" s="387"/>
      <c r="CV18" s="387"/>
      <c r="CW18" s="387"/>
      <c r="CX18" s="387"/>
      <c r="CY18" s="387"/>
      <c r="CZ18" s="387"/>
      <c r="DA18" s="387"/>
      <c r="DB18" s="387"/>
      <c r="DC18" s="387"/>
      <c r="DD18" s="387"/>
      <c r="DE18" s="387"/>
      <c r="DF18" s="290"/>
      <c r="DG18" s="290"/>
      <c r="DH18" s="290"/>
      <c r="DI18" s="290"/>
      <c r="DJ18" s="290"/>
      <c r="DK18" s="290"/>
      <c r="DL18" s="290"/>
      <c r="DM18" s="290"/>
      <c r="DN18" s="290"/>
      <c r="DO18" s="290"/>
      <c r="DP18" s="290"/>
      <c r="DQ18" s="290"/>
      <c r="DR18" s="290"/>
      <c r="DS18" s="290"/>
      <c r="DT18" s="290"/>
      <c r="DU18" s="290"/>
      <c r="DV18" s="290"/>
      <c r="DW18" s="290"/>
    </row>
    <row r="19" spans="1:351" ht="13" x14ac:dyDescent="0.2">
      <c r="DD19" s="386"/>
      <c r="DE19" s="386"/>
    </row>
    <row r="20" spans="1:351" ht="13" x14ac:dyDescent="0.2">
      <c r="DD20" s="386"/>
      <c r="DE20" s="386"/>
    </row>
    <row r="21" spans="1:351" ht="16.5" x14ac:dyDescent="0.2">
      <c r="B21" s="388"/>
      <c r="C21" s="389"/>
      <c r="D21" s="389"/>
      <c r="E21" s="389"/>
      <c r="F21" s="389"/>
      <c r="G21" s="389"/>
      <c r="H21" s="389"/>
      <c r="I21" s="389"/>
      <c r="J21" s="389"/>
      <c r="K21" s="389"/>
      <c r="L21" s="389"/>
      <c r="M21" s="389"/>
      <c r="N21" s="390"/>
      <c r="O21" s="389"/>
      <c r="P21" s="389"/>
      <c r="Q21" s="389"/>
      <c r="R21" s="389"/>
      <c r="S21" s="389"/>
      <c r="T21" s="389"/>
      <c r="U21" s="389"/>
      <c r="V21" s="389"/>
      <c r="W21" s="389"/>
      <c r="X21" s="389"/>
      <c r="Y21" s="389"/>
      <c r="Z21" s="389"/>
      <c r="AA21" s="389"/>
      <c r="AB21" s="389"/>
      <c r="AC21" s="389"/>
      <c r="AD21" s="389"/>
      <c r="AE21" s="389"/>
      <c r="AF21" s="389"/>
      <c r="AG21" s="389"/>
      <c r="AH21" s="389"/>
      <c r="AI21" s="389"/>
      <c r="AJ21" s="389"/>
      <c r="AK21" s="389"/>
      <c r="AL21" s="389"/>
      <c r="AM21" s="389"/>
      <c r="AN21" s="389"/>
      <c r="AO21" s="389"/>
      <c r="AP21" s="389"/>
      <c r="AQ21" s="389"/>
      <c r="AR21" s="389"/>
      <c r="AS21" s="389"/>
      <c r="AT21" s="390"/>
      <c r="AU21" s="389"/>
      <c r="AV21" s="389"/>
      <c r="AW21" s="389"/>
      <c r="AX21" s="389"/>
      <c r="AY21" s="389"/>
      <c r="AZ21" s="389"/>
      <c r="BA21" s="389"/>
      <c r="BB21" s="389"/>
      <c r="BC21" s="389"/>
      <c r="BD21" s="389"/>
      <c r="BE21" s="389"/>
      <c r="BF21" s="390"/>
      <c r="BG21" s="389"/>
      <c r="BH21" s="389"/>
      <c r="BI21" s="389"/>
      <c r="BJ21" s="389"/>
      <c r="BK21" s="389"/>
      <c r="BL21" s="389"/>
      <c r="BM21" s="389"/>
      <c r="BN21" s="389"/>
      <c r="BO21" s="389"/>
      <c r="BP21" s="389"/>
      <c r="BQ21" s="389"/>
      <c r="BR21" s="390"/>
      <c r="BS21" s="389"/>
      <c r="BT21" s="389"/>
      <c r="BU21" s="389"/>
      <c r="BV21" s="389"/>
      <c r="BW21" s="389"/>
      <c r="BX21" s="389"/>
      <c r="BY21" s="389"/>
      <c r="BZ21" s="389"/>
      <c r="CA21" s="389"/>
      <c r="CB21" s="389"/>
      <c r="CC21" s="389"/>
      <c r="CD21" s="390"/>
      <c r="CE21" s="389"/>
      <c r="CF21" s="389"/>
      <c r="CG21" s="389"/>
      <c r="CH21" s="389"/>
      <c r="CI21" s="389"/>
      <c r="CJ21" s="389"/>
      <c r="CK21" s="389"/>
      <c r="CL21" s="389"/>
      <c r="CM21" s="389"/>
      <c r="CN21" s="389"/>
      <c r="CO21" s="389"/>
      <c r="CP21" s="390"/>
      <c r="CQ21" s="389"/>
      <c r="CR21" s="389"/>
      <c r="CS21" s="389"/>
      <c r="CT21" s="389"/>
      <c r="CU21" s="389"/>
      <c r="CV21" s="389"/>
      <c r="CW21" s="389"/>
      <c r="CX21" s="389"/>
      <c r="CY21" s="389"/>
      <c r="CZ21" s="389"/>
      <c r="DA21" s="389"/>
      <c r="DB21" s="390"/>
      <c r="DC21" s="389"/>
      <c r="DD21" s="391"/>
      <c r="DE21" s="386"/>
      <c r="MM21" s="392"/>
    </row>
    <row r="22" spans="1:351" ht="16.5" x14ac:dyDescent="0.2">
      <c r="B22" s="393"/>
      <c r="MM22" s="392"/>
    </row>
    <row r="23" spans="1:351" ht="13" x14ac:dyDescent="0.2">
      <c r="B23" s="393"/>
    </row>
    <row r="24" spans="1:351" ht="13" x14ac:dyDescent="0.2">
      <c r="B24" s="393"/>
    </row>
    <row r="25" spans="1:351" ht="13" x14ac:dyDescent="0.2">
      <c r="B25" s="393"/>
    </row>
    <row r="26" spans="1:351" ht="13" x14ac:dyDescent="0.2">
      <c r="B26" s="393"/>
    </row>
    <row r="27" spans="1:351" ht="13" x14ac:dyDescent="0.2">
      <c r="B27" s="393"/>
    </row>
    <row r="28" spans="1:351" ht="13" x14ac:dyDescent="0.2">
      <c r="B28" s="393"/>
    </row>
    <row r="29" spans="1:351" ht="13" x14ac:dyDescent="0.2">
      <c r="B29" s="393"/>
    </row>
    <row r="30" spans="1:351" ht="13" x14ac:dyDescent="0.2">
      <c r="B30" s="393"/>
    </row>
    <row r="31" spans="1:351" ht="13" x14ac:dyDescent="0.2">
      <c r="B31" s="393"/>
    </row>
    <row r="32" spans="1:351" ht="13" x14ac:dyDescent="0.2">
      <c r="B32" s="393"/>
    </row>
    <row r="33" spans="2:109" ht="13" x14ac:dyDescent="0.2">
      <c r="B33" s="393"/>
    </row>
    <row r="34" spans="2:109" ht="13" x14ac:dyDescent="0.2">
      <c r="B34" s="393"/>
    </row>
    <row r="35" spans="2:109" ht="13" x14ac:dyDescent="0.2">
      <c r="B35" s="393"/>
    </row>
    <row r="36" spans="2:109" ht="13" x14ac:dyDescent="0.2">
      <c r="B36" s="393"/>
    </row>
    <row r="37" spans="2:109" ht="13" x14ac:dyDescent="0.2">
      <c r="B37" s="393"/>
    </row>
    <row r="38" spans="2:109" ht="13" x14ac:dyDescent="0.2">
      <c r="B38" s="393"/>
    </row>
    <row r="39" spans="2:109" ht="13" x14ac:dyDescent="0.2">
      <c r="B39" s="395"/>
      <c r="C39" s="396"/>
      <c r="D39" s="396"/>
      <c r="E39" s="396"/>
      <c r="F39" s="396"/>
      <c r="G39" s="396"/>
      <c r="H39" s="396"/>
      <c r="I39" s="396"/>
      <c r="J39" s="396"/>
      <c r="K39" s="396"/>
      <c r="L39" s="396"/>
      <c r="M39" s="396"/>
      <c r="N39" s="396"/>
      <c r="O39" s="396"/>
      <c r="P39" s="396"/>
      <c r="Q39" s="396"/>
      <c r="R39" s="396"/>
      <c r="S39" s="396"/>
      <c r="T39" s="396"/>
      <c r="U39" s="396"/>
      <c r="V39" s="396"/>
      <c r="W39" s="396"/>
      <c r="X39" s="396"/>
      <c r="Y39" s="396"/>
      <c r="Z39" s="396"/>
      <c r="AA39" s="396"/>
      <c r="AB39" s="396"/>
      <c r="AC39" s="396"/>
      <c r="AD39" s="396"/>
      <c r="AE39" s="396"/>
      <c r="AF39" s="396"/>
      <c r="AG39" s="396"/>
      <c r="AH39" s="396"/>
      <c r="AI39" s="396"/>
      <c r="AJ39" s="396"/>
      <c r="AK39" s="396"/>
      <c r="AL39" s="396"/>
      <c r="AM39" s="396"/>
      <c r="AN39" s="396"/>
      <c r="AO39" s="396"/>
      <c r="AP39" s="396"/>
      <c r="AQ39" s="396"/>
      <c r="AR39" s="396"/>
      <c r="AS39" s="396"/>
      <c r="AT39" s="396"/>
      <c r="AU39" s="396"/>
      <c r="AV39" s="396"/>
      <c r="AW39" s="396"/>
      <c r="AX39" s="396"/>
      <c r="AY39" s="396"/>
      <c r="AZ39" s="396"/>
      <c r="BA39" s="396"/>
      <c r="BB39" s="396"/>
      <c r="BC39" s="396"/>
      <c r="BD39" s="396"/>
      <c r="BE39" s="396"/>
      <c r="BF39" s="396"/>
      <c r="BG39" s="396"/>
      <c r="BH39" s="396"/>
      <c r="BI39" s="396"/>
      <c r="BJ39" s="396"/>
      <c r="BK39" s="396"/>
      <c r="BL39" s="396"/>
      <c r="BM39" s="396"/>
      <c r="BN39" s="396"/>
      <c r="BO39" s="396"/>
      <c r="BP39" s="396"/>
      <c r="BQ39" s="396"/>
      <c r="BR39" s="396"/>
      <c r="BS39" s="396"/>
      <c r="BT39" s="396"/>
      <c r="BU39" s="396"/>
      <c r="BV39" s="396"/>
      <c r="BW39" s="396"/>
      <c r="BX39" s="396"/>
      <c r="BY39" s="396"/>
      <c r="BZ39" s="396"/>
      <c r="CA39" s="396"/>
      <c r="CB39" s="396"/>
      <c r="CC39" s="396"/>
      <c r="CD39" s="396"/>
      <c r="CE39" s="396"/>
      <c r="CF39" s="396"/>
      <c r="CG39" s="396"/>
      <c r="CH39" s="396"/>
      <c r="CI39" s="396"/>
      <c r="CJ39" s="396"/>
      <c r="CK39" s="396"/>
      <c r="CL39" s="396"/>
      <c r="CM39" s="396"/>
      <c r="CN39" s="396"/>
      <c r="CO39" s="396"/>
      <c r="CP39" s="396"/>
      <c r="CQ39" s="396"/>
      <c r="CR39" s="396"/>
      <c r="CS39" s="396"/>
      <c r="CT39" s="396"/>
      <c r="CU39" s="396"/>
      <c r="CV39" s="396"/>
      <c r="CW39" s="396"/>
      <c r="CX39" s="396"/>
      <c r="CY39" s="396"/>
      <c r="CZ39" s="396"/>
      <c r="DA39" s="396"/>
      <c r="DB39" s="396"/>
      <c r="DC39" s="396"/>
      <c r="DD39" s="397"/>
    </row>
    <row r="40" spans="2:109" ht="13" x14ac:dyDescent="0.2">
      <c r="B40" s="398"/>
      <c r="DD40" s="398"/>
      <c r="DE40" s="386"/>
    </row>
    <row r="41" spans="2:109" ht="16.5" x14ac:dyDescent="0.2">
      <c r="B41" s="399" t="s">
        <v>607</v>
      </c>
      <c r="C41" s="389"/>
      <c r="D41" s="389"/>
      <c r="E41" s="389"/>
      <c r="F41" s="389"/>
      <c r="G41" s="389"/>
      <c r="H41" s="389"/>
      <c r="I41" s="389"/>
      <c r="J41" s="389"/>
      <c r="K41" s="389"/>
      <c r="L41" s="389"/>
      <c r="M41" s="389"/>
      <c r="N41" s="389"/>
      <c r="O41" s="389"/>
      <c r="P41" s="389"/>
      <c r="Q41" s="389"/>
      <c r="R41" s="389"/>
      <c r="S41" s="389"/>
      <c r="T41" s="389"/>
      <c r="U41" s="389"/>
      <c r="V41" s="389"/>
      <c r="W41" s="389"/>
      <c r="X41" s="389"/>
      <c r="Y41" s="389"/>
      <c r="Z41" s="389"/>
      <c r="AA41" s="389"/>
      <c r="AB41" s="389"/>
      <c r="AC41" s="389"/>
      <c r="AD41" s="389"/>
      <c r="AE41" s="389"/>
      <c r="AF41" s="389"/>
      <c r="AG41" s="389"/>
      <c r="AH41" s="389"/>
      <c r="AI41" s="389"/>
      <c r="AJ41" s="389"/>
      <c r="AK41" s="389"/>
      <c r="AL41" s="389"/>
      <c r="AM41" s="389"/>
      <c r="AN41" s="389"/>
      <c r="AO41" s="389"/>
      <c r="AP41" s="389"/>
      <c r="AQ41" s="389"/>
      <c r="AR41" s="389"/>
      <c r="AS41" s="389"/>
      <c r="AT41" s="389"/>
      <c r="AU41" s="389"/>
      <c r="AV41" s="389"/>
      <c r="AW41" s="389"/>
      <c r="AX41" s="389"/>
      <c r="AY41" s="389"/>
      <c r="AZ41" s="389"/>
      <c r="BA41" s="389"/>
      <c r="BB41" s="389"/>
      <c r="BC41" s="389"/>
      <c r="BD41" s="389"/>
      <c r="BE41" s="389"/>
      <c r="BF41" s="389"/>
      <c r="BG41" s="389"/>
      <c r="BH41" s="389"/>
      <c r="BI41" s="389"/>
      <c r="BJ41" s="389"/>
      <c r="BK41" s="389"/>
      <c r="BL41" s="389"/>
      <c r="BM41" s="389"/>
      <c r="BN41" s="389"/>
      <c r="BO41" s="389"/>
      <c r="BP41" s="389"/>
      <c r="BQ41" s="389"/>
      <c r="BR41" s="389"/>
      <c r="BS41" s="389"/>
      <c r="BT41" s="389"/>
      <c r="BU41" s="389"/>
      <c r="BV41" s="389"/>
      <c r="BW41" s="389"/>
      <c r="BX41" s="389"/>
      <c r="BY41" s="389"/>
      <c r="BZ41" s="389"/>
      <c r="CA41" s="389"/>
      <c r="CB41" s="389"/>
      <c r="CC41" s="389"/>
      <c r="CD41" s="389"/>
      <c r="CE41" s="389"/>
      <c r="CF41" s="389"/>
      <c r="CG41" s="389"/>
      <c r="CH41" s="389"/>
      <c r="CI41" s="389"/>
      <c r="CJ41" s="389"/>
      <c r="CK41" s="389"/>
      <c r="CL41" s="389"/>
      <c r="CM41" s="389"/>
      <c r="CN41" s="389"/>
      <c r="CO41" s="389"/>
      <c r="CP41" s="389"/>
      <c r="CQ41" s="389"/>
      <c r="CR41" s="389"/>
      <c r="CS41" s="389"/>
      <c r="CT41" s="389"/>
      <c r="CU41" s="389"/>
      <c r="CV41" s="389"/>
      <c r="CW41" s="389"/>
      <c r="CX41" s="389"/>
      <c r="CY41" s="389"/>
      <c r="CZ41" s="389"/>
      <c r="DA41" s="389"/>
      <c r="DB41" s="389"/>
      <c r="DC41" s="389"/>
      <c r="DD41" s="391"/>
    </row>
    <row r="42" spans="2:109" ht="13" x14ac:dyDescent="0.2">
      <c r="B42" s="393"/>
      <c r="G42" s="400"/>
      <c r="I42" s="401"/>
      <c r="J42" s="401"/>
      <c r="K42" s="401"/>
      <c r="AM42" s="400"/>
      <c r="AN42" s="400" t="s">
        <v>608</v>
      </c>
      <c r="AP42" s="401"/>
      <c r="AQ42" s="401"/>
      <c r="AR42" s="401"/>
      <c r="AY42" s="400"/>
      <c r="BA42" s="401"/>
      <c r="BB42" s="401"/>
      <c r="BC42" s="401"/>
      <c r="BK42" s="400"/>
      <c r="BM42" s="401"/>
      <c r="BN42" s="401"/>
      <c r="BO42" s="401"/>
      <c r="BW42" s="400"/>
      <c r="BY42" s="401"/>
      <c r="BZ42" s="401"/>
      <c r="CA42" s="401"/>
      <c r="CI42" s="400"/>
      <c r="CK42" s="401"/>
      <c r="CL42" s="401"/>
      <c r="CM42" s="401"/>
      <c r="CU42" s="400"/>
      <c r="CW42" s="401"/>
      <c r="CX42" s="401"/>
      <c r="CY42" s="401"/>
    </row>
    <row r="43" spans="2:109" ht="13.5" customHeight="1" x14ac:dyDescent="0.2">
      <c r="B43" s="393"/>
      <c r="AN43" s="1308" t="s">
        <v>616</v>
      </c>
      <c r="AO43" s="1309"/>
      <c r="AP43" s="1309"/>
      <c r="AQ43" s="1309"/>
      <c r="AR43" s="1309"/>
      <c r="AS43" s="1309"/>
      <c r="AT43" s="1309"/>
      <c r="AU43" s="1309"/>
      <c r="AV43" s="1309"/>
      <c r="AW43" s="1309"/>
      <c r="AX43" s="1309"/>
      <c r="AY43" s="1309"/>
      <c r="AZ43" s="1309"/>
      <c r="BA43" s="1309"/>
      <c r="BB43" s="1309"/>
      <c r="BC43" s="1309"/>
      <c r="BD43" s="1309"/>
      <c r="BE43" s="1309"/>
      <c r="BF43" s="1309"/>
      <c r="BG43" s="1309"/>
      <c r="BH43" s="1309"/>
      <c r="BI43" s="1309"/>
      <c r="BJ43" s="1309"/>
      <c r="BK43" s="1309"/>
      <c r="BL43" s="1309"/>
      <c r="BM43" s="1309"/>
      <c r="BN43" s="1309"/>
      <c r="BO43" s="1309"/>
      <c r="BP43" s="1309"/>
      <c r="BQ43" s="1309"/>
      <c r="BR43" s="1309"/>
      <c r="BS43" s="1309"/>
      <c r="BT43" s="1309"/>
      <c r="BU43" s="1309"/>
      <c r="BV43" s="1309"/>
      <c r="BW43" s="1309"/>
      <c r="BX43" s="1309"/>
      <c r="BY43" s="1309"/>
      <c r="BZ43" s="1309"/>
      <c r="CA43" s="1309"/>
      <c r="CB43" s="1309"/>
      <c r="CC43" s="1309"/>
      <c r="CD43" s="1309"/>
      <c r="CE43" s="1309"/>
      <c r="CF43" s="1309"/>
      <c r="CG43" s="1309"/>
      <c r="CH43" s="1309"/>
      <c r="CI43" s="1309"/>
      <c r="CJ43" s="1309"/>
      <c r="CK43" s="1309"/>
      <c r="CL43" s="1309"/>
      <c r="CM43" s="1309"/>
      <c r="CN43" s="1309"/>
      <c r="CO43" s="1309"/>
      <c r="CP43" s="1309"/>
      <c r="CQ43" s="1309"/>
      <c r="CR43" s="1309"/>
      <c r="CS43" s="1309"/>
      <c r="CT43" s="1309"/>
      <c r="CU43" s="1309"/>
      <c r="CV43" s="1309"/>
      <c r="CW43" s="1309"/>
      <c r="CX43" s="1309"/>
      <c r="CY43" s="1309"/>
      <c r="CZ43" s="1309"/>
      <c r="DA43" s="1309"/>
      <c r="DB43" s="1309"/>
      <c r="DC43" s="1310"/>
    </row>
    <row r="44" spans="2:109" ht="13" x14ac:dyDescent="0.2">
      <c r="B44" s="393"/>
      <c r="AN44" s="1311"/>
      <c r="AO44" s="1312"/>
      <c r="AP44" s="1312"/>
      <c r="AQ44" s="1312"/>
      <c r="AR44" s="1312"/>
      <c r="AS44" s="1312"/>
      <c r="AT44" s="1312"/>
      <c r="AU44" s="1312"/>
      <c r="AV44" s="1312"/>
      <c r="AW44" s="1312"/>
      <c r="AX44" s="1312"/>
      <c r="AY44" s="1312"/>
      <c r="AZ44" s="1312"/>
      <c r="BA44" s="1312"/>
      <c r="BB44" s="1312"/>
      <c r="BC44" s="1312"/>
      <c r="BD44" s="1312"/>
      <c r="BE44" s="1312"/>
      <c r="BF44" s="1312"/>
      <c r="BG44" s="1312"/>
      <c r="BH44" s="1312"/>
      <c r="BI44" s="1312"/>
      <c r="BJ44" s="1312"/>
      <c r="BK44" s="1312"/>
      <c r="BL44" s="1312"/>
      <c r="BM44" s="1312"/>
      <c r="BN44" s="1312"/>
      <c r="BO44" s="1312"/>
      <c r="BP44" s="1312"/>
      <c r="BQ44" s="1312"/>
      <c r="BR44" s="1312"/>
      <c r="BS44" s="1312"/>
      <c r="BT44" s="1312"/>
      <c r="BU44" s="1312"/>
      <c r="BV44" s="1312"/>
      <c r="BW44" s="1312"/>
      <c r="BX44" s="1312"/>
      <c r="BY44" s="1312"/>
      <c r="BZ44" s="1312"/>
      <c r="CA44" s="1312"/>
      <c r="CB44" s="1312"/>
      <c r="CC44" s="1312"/>
      <c r="CD44" s="1312"/>
      <c r="CE44" s="1312"/>
      <c r="CF44" s="1312"/>
      <c r="CG44" s="1312"/>
      <c r="CH44" s="1312"/>
      <c r="CI44" s="1312"/>
      <c r="CJ44" s="1312"/>
      <c r="CK44" s="1312"/>
      <c r="CL44" s="1312"/>
      <c r="CM44" s="1312"/>
      <c r="CN44" s="1312"/>
      <c r="CO44" s="1312"/>
      <c r="CP44" s="1312"/>
      <c r="CQ44" s="1312"/>
      <c r="CR44" s="1312"/>
      <c r="CS44" s="1312"/>
      <c r="CT44" s="1312"/>
      <c r="CU44" s="1312"/>
      <c r="CV44" s="1312"/>
      <c r="CW44" s="1312"/>
      <c r="CX44" s="1312"/>
      <c r="CY44" s="1312"/>
      <c r="CZ44" s="1312"/>
      <c r="DA44" s="1312"/>
      <c r="DB44" s="1312"/>
      <c r="DC44" s="1313"/>
    </row>
    <row r="45" spans="2:109" ht="13" x14ac:dyDescent="0.2">
      <c r="B45" s="393"/>
      <c r="AN45" s="1311"/>
      <c r="AO45" s="1312"/>
      <c r="AP45" s="1312"/>
      <c r="AQ45" s="1312"/>
      <c r="AR45" s="1312"/>
      <c r="AS45" s="1312"/>
      <c r="AT45" s="1312"/>
      <c r="AU45" s="1312"/>
      <c r="AV45" s="1312"/>
      <c r="AW45" s="1312"/>
      <c r="AX45" s="1312"/>
      <c r="AY45" s="1312"/>
      <c r="AZ45" s="1312"/>
      <c r="BA45" s="1312"/>
      <c r="BB45" s="1312"/>
      <c r="BC45" s="1312"/>
      <c r="BD45" s="1312"/>
      <c r="BE45" s="1312"/>
      <c r="BF45" s="1312"/>
      <c r="BG45" s="1312"/>
      <c r="BH45" s="1312"/>
      <c r="BI45" s="1312"/>
      <c r="BJ45" s="1312"/>
      <c r="BK45" s="1312"/>
      <c r="BL45" s="1312"/>
      <c r="BM45" s="1312"/>
      <c r="BN45" s="1312"/>
      <c r="BO45" s="1312"/>
      <c r="BP45" s="1312"/>
      <c r="BQ45" s="1312"/>
      <c r="BR45" s="1312"/>
      <c r="BS45" s="1312"/>
      <c r="BT45" s="1312"/>
      <c r="BU45" s="1312"/>
      <c r="BV45" s="1312"/>
      <c r="BW45" s="1312"/>
      <c r="BX45" s="1312"/>
      <c r="BY45" s="1312"/>
      <c r="BZ45" s="1312"/>
      <c r="CA45" s="1312"/>
      <c r="CB45" s="1312"/>
      <c r="CC45" s="1312"/>
      <c r="CD45" s="1312"/>
      <c r="CE45" s="1312"/>
      <c r="CF45" s="1312"/>
      <c r="CG45" s="1312"/>
      <c r="CH45" s="1312"/>
      <c r="CI45" s="1312"/>
      <c r="CJ45" s="1312"/>
      <c r="CK45" s="1312"/>
      <c r="CL45" s="1312"/>
      <c r="CM45" s="1312"/>
      <c r="CN45" s="1312"/>
      <c r="CO45" s="1312"/>
      <c r="CP45" s="1312"/>
      <c r="CQ45" s="1312"/>
      <c r="CR45" s="1312"/>
      <c r="CS45" s="1312"/>
      <c r="CT45" s="1312"/>
      <c r="CU45" s="1312"/>
      <c r="CV45" s="1312"/>
      <c r="CW45" s="1312"/>
      <c r="CX45" s="1312"/>
      <c r="CY45" s="1312"/>
      <c r="CZ45" s="1312"/>
      <c r="DA45" s="1312"/>
      <c r="DB45" s="1312"/>
      <c r="DC45" s="1313"/>
    </row>
    <row r="46" spans="2:109" ht="13" x14ac:dyDescent="0.2">
      <c r="B46" s="393"/>
      <c r="AN46" s="1311"/>
      <c r="AO46" s="1312"/>
      <c r="AP46" s="1312"/>
      <c r="AQ46" s="1312"/>
      <c r="AR46" s="1312"/>
      <c r="AS46" s="1312"/>
      <c r="AT46" s="1312"/>
      <c r="AU46" s="1312"/>
      <c r="AV46" s="1312"/>
      <c r="AW46" s="1312"/>
      <c r="AX46" s="1312"/>
      <c r="AY46" s="1312"/>
      <c r="AZ46" s="1312"/>
      <c r="BA46" s="1312"/>
      <c r="BB46" s="1312"/>
      <c r="BC46" s="1312"/>
      <c r="BD46" s="1312"/>
      <c r="BE46" s="1312"/>
      <c r="BF46" s="1312"/>
      <c r="BG46" s="1312"/>
      <c r="BH46" s="1312"/>
      <c r="BI46" s="1312"/>
      <c r="BJ46" s="1312"/>
      <c r="BK46" s="1312"/>
      <c r="BL46" s="1312"/>
      <c r="BM46" s="1312"/>
      <c r="BN46" s="1312"/>
      <c r="BO46" s="1312"/>
      <c r="BP46" s="1312"/>
      <c r="BQ46" s="1312"/>
      <c r="BR46" s="1312"/>
      <c r="BS46" s="1312"/>
      <c r="BT46" s="1312"/>
      <c r="BU46" s="1312"/>
      <c r="BV46" s="1312"/>
      <c r="BW46" s="1312"/>
      <c r="BX46" s="1312"/>
      <c r="BY46" s="1312"/>
      <c r="BZ46" s="1312"/>
      <c r="CA46" s="1312"/>
      <c r="CB46" s="1312"/>
      <c r="CC46" s="1312"/>
      <c r="CD46" s="1312"/>
      <c r="CE46" s="1312"/>
      <c r="CF46" s="1312"/>
      <c r="CG46" s="1312"/>
      <c r="CH46" s="1312"/>
      <c r="CI46" s="1312"/>
      <c r="CJ46" s="1312"/>
      <c r="CK46" s="1312"/>
      <c r="CL46" s="1312"/>
      <c r="CM46" s="1312"/>
      <c r="CN46" s="1312"/>
      <c r="CO46" s="1312"/>
      <c r="CP46" s="1312"/>
      <c r="CQ46" s="1312"/>
      <c r="CR46" s="1312"/>
      <c r="CS46" s="1312"/>
      <c r="CT46" s="1312"/>
      <c r="CU46" s="1312"/>
      <c r="CV46" s="1312"/>
      <c r="CW46" s="1312"/>
      <c r="CX46" s="1312"/>
      <c r="CY46" s="1312"/>
      <c r="CZ46" s="1312"/>
      <c r="DA46" s="1312"/>
      <c r="DB46" s="1312"/>
      <c r="DC46" s="1313"/>
    </row>
    <row r="47" spans="2:109" ht="13" x14ac:dyDescent="0.2">
      <c r="B47" s="393"/>
      <c r="AN47" s="1314"/>
      <c r="AO47" s="1315"/>
      <c r="AP47" s="1315"/>
      <c r="AQ47" s="1315"/>
      <c r="AR47" s="1315"/>
      <c r="AS47" s="1315"/>
      <c r="AT47" s="1315"/>
      <c r="AU47" s="1315"/>
      <c r="AV47" s="1315"/>
      <c r="AW47" s="1315"/>
      <c r="AX47" s="1315"/>
      <c r="AY47" s="1315"/>
      <c r="AZ47" s="1315"/>
      <c r="BA47" s="1315"/>
      <c r="BB47" s="1315"/>
      <c r="BC47" s="1315"/>
      <c r="BD47" s="1315"/>
      <c r="BE47" s="1315"/>
      <c r="BF47" s="1315"/>
      <c r="BG47" s="1315"/>
      <c r="BH47" s="1315"/>
      <c r="BI47" s="1315"/>
      <c r="BJ47" s="1315"/>
      <c r="BK47" s="1315"/>
      <c r="BL47" s="1315"/>
      <c r="BM47" s="1315"/>
      <c r="BN47" s="1315"/>
      <c r="BO47" s="1315"/>
      <c r="BP47" s="1315"/>
      <c r="BQ47" s="1315"/>
      <c r="BR47" s="1315"/>
      <c r="BS47" s="1315"/>
      <c r="BT47" s="1315"/>
      <c r="BU47" s="1315"/>
      <c r="BV47" s="1315"/>
      <c r="BW47" s="1315"/>
      <c r="BX47" s="1315"/>
      <c r="BY47" s="1315"/>
      <c r="BZ47" s="1315"/>
      <c r="CA47" s="1315"/>
      <c r="CB47" s="1315"/>
      <c r="CC47" s="1315"/>
      <c r="CD47" s="1315"/>
      <c r="CE47" s="1315"/>
      <c r="CF47" s="1315"/>
      <c r="CG47" s="1315"/>
      <c r="CH47" s="1315"/>
      <c r="CI47" s="1315"/>
      <c r="CJ47" s="1315"/>
      <c r="CK47" s="1315"/>
      <c r="CL47" s="1315"/>
      <c r="CM47" s="1315"/>
      <c r="CN47" s="1315"/>
      <c r="CO47" s="1315"/>
      <c r="CP47" s="1315"/>
      <c r="CQ47" s="1315"/>
      <c r="CR47" s="1315"/>
      <c r="CS47" s="1315"/>
      <c r="CT47" s="1315"/>
      <c r="CU47" s="1315"/>
      <c r="CV47" s="1315"/>
      <c r="CW47" s="1315"/>
      <c r="CX47" s="1315"/>
      <c r="CY47" s="1315"/>
      <c r="CZ47" s="1315"/>
      <c r="DA47" s="1315"/>
      <c r="DB47" s="1315"/>
      <c r="DC47" s="1316"/>
    </row>
    <row r="48" spans="2:109" ht="13" x14ac:dyDescent="0.2">
      <c r="B48" s="393"/>
      <c r="H48" s="402"/>
      <c r="I48" s="402"/>
      <c r="J48" s="402"/>
      <c r="AN48" s="402"/>
      <c r="AO48" s="402"/>
      <c r="AP48" s="402"/>
      <c r="AZ48" s="402"/>
      <c r="BA48" s="402"/>
      <c r="BB48" s="402"/>
      <c r="BL48" s="402"/>
      <c r="BM48" s="402"/>
      <c r="BN48" s="402"/>
      <c r="BX48" s="402"/>
      <c r="BY48" s="402"/>
      <c r="BZ48" s="402"/>
      <c r="CJ48" s="402"/>
      <c r="CK48" s="402"/>
      <c r="CL48" s="402"/>
      <c r="CV48" s="402"/>
      <c r="CW48" s="402"/>
      <c r="CX48" s="402"/>
    </row>
    <row r="49" spans="1:109" ht="13" x14ac:dyDescent="0.2">
      <c r="B49" s="393"/>
      <c r="AN49" s="386" t="s">
        <v>609</v>
      </c>
    </row>
    <row r="50" spans="1:109" ht="13" x14ac:dyDescent="0.2">
      <c r="B50" s="393"/>
      <c r="G50" s="1317"/>
      <c r="H50" s="1317"/>
      <c r="I50" s="1317"/>
      <c r="J50" s="1317"/>
      <c r="K50" s="403"/>
      <c r="L50" s="403"/>
      <c r="M50" s="404"/>
      <c r="N50" s="404"/>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21" t="s">
        <v>566</v>
      </c>
      <c r="BQ50" s="1321"/>
      <c r="BR50" s="1321"/>
      <c r="BS50" s="1321"/>
      <c r="BT50" s="1321"/>
      <c r="BU50" s="1321"/>
      <c r="BV50" s="1321"/>
      <c r="BW50" s="1321"/>
      <c r="BX50" s="1321" t="s">
        <v>567</v>
      </c>
      <c r="BY50" s="1321"/>
      <c r="BZ50" s="1321"/>
      <c r="CA50" s="1321"/>
      <c r="CB50" s="1321"/>
      <c r="CC50" s="1321"/>
      <c r="CD50" s="1321"/>
      <c r="CE50" s="1321"/>
      <c r="CF50" s="1321" t="s">
        <v>568</v>
      </c>
      <c r="CG50" s="1321"/>
      <c r="CH50" s="1321"/>
      <c r="CI50" s="1321"/>
      <c r="CJ50" s="1321"/>
      <c r="CK50" s="1321"/>
      <c r="CL50" s="1321"/>
      <c r="CM50" s="1321"/>
      <c r="CN50" s="1321" t="s">
        <v>569</v>
      </c>
      <c r="CO50" s="1321"/>
      <c r="CP50" s="1321"/>
      <c r="CQ50" s="1321"/>
      <c r="CR50" s="1321"/>
      <c r="CS50" s="1321"/>
      <c r="CT50" s="1321"/>
      <c r="CU50" s="1321"/>
      <c r="CV50" s="1321" t="s">
        <v>570</v>
      </c>
      <c r="CW50" s="1321"/>
      <c r="CX50" s="1321"/>
      <c r="CY50" s="1321"/>
      <c r="CZ50" s="1321"/>
      <c r="DA50" s="1321"/>
      <c r="DB50" s="1321"/>
      <c r="DC50" s="1321"/>
    </row>
    <row r="51" spans="1:109" ht="13.5" customHeight="1" x14ac:dyDescent="0.2">
      <c r="B51" s="393"/>
      <c r="G51" s="1322"/>
      <c r="H51" s="1322"/>
      <c r="I51" s="1325"/>
      <c r="J51" s="1325"/>
      <c r="K51" s="1323"/>
      <c r="L51" s="1323"/>
      <c r="M51" s="1323"/>
      <c r="N51" s="1323"/>
      <c r="AM51" s="402"/>
      <c r="AN51" s="1324" t="s">
        <v>610</v>
      </c>
      <c r="AO51" s="1324"/>
      <c r="AP51" s="1324"/>
      <c r="AQ51" s="1324"/>
      <c r="AR51" s="1324"/>
      <c r="AS51" s="1324"/>
      <c r="AT51" s="1324"/>
      <c r="AU51" s="1324"/>
      <c r="AV51" s="1324"/>
      <c r="AW51" s="1324"/>
      <c r="AX51" s="1324"/>
      <c r="AY51" s="1324"/>
      <c r="AZ51" s="1324"/>
      <c r="BA51" s="1324"/>
      <c r="BB51" s="1324" t="s">
        <v>611</v>
      </c>
      <c r="BC51" s="1324"/>
      <c r="BD51" s="1324"/>
      <c r="BE51" s="1324"/>
      <c r="BF51" s="1324"/>
      <c r="BG51" s="1324"/>
      <c r="BH51" s="1324"/>
      <c r="BI51" s="1324"/>
      <c r="BJ51" s="1324"/>
      <c r="BK51" s="1324"/>
      <c r="BL51" s="1324"/>
      <c r="BM51" s="1324"/>
      <c r="BN51" s="1324"/>
      <c r="BO51" s="1324"/>
      <c r="BP51" s="1307">
        <v>18.2</v>
      </c>
      <c r="BQ51" s="1307"/>
      <c r="BR51" s="1307"/>
      <c r="BS51" s="1307"/>
      <c r="BT51" s="1307"/>
      <c r="BU51" s="1307"/>
      <c r="BV51" s="1307"/>
      <c r="BW51" s="1307"/>
      <c r="BX51" s="1307"/>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ht="13" x14ac:dyDescent="0.2">
      <c r="B52" s="393"/>
      <c r="G52" s="1322"/>
      <c r="H52" s="1322"/>
      <c r="I52" s="1325"/>
      <c r="J52" s="1325"/>
      <c r="K52" s="1323"/>
      <c r="L52" s="1323"/>
      <c r="M52" s="1323"/>
      <c r="N52" s="1323"/>
      <c r="AM52" s="402"/>
      <c r="AN52" s="1324"/>
      <c r="AO52" s="1324"/>
      <c r="AP52" s="1324"/>
      <c r="AQ52" s="1324"/>
      <c r="AR52" s="1324"/>
      <c r="AS52" s="1324"/>
      <c r="AT52" s="1324"/>
      <c r="AU52" s="1324"/>
      <c r="AV52" s="1324"/>
      <c r="AW52" s="1324"/>
      <c r="AX52" s="1324"/>
      <c r="AY52" s="1324"/>
      <c r="AZ52" s="1324"/>
      <c r="BA52" s="1324"/>
      <c r="BB52" s="1324"/>
      <c r="BC52" s="1324"/>
      <c r="BD52" s="1324"/>
      <c r="BE52" s="1324"/>
      <c r="BF52" s="1324"/>
      <c r="BG52" s="1324"/>
      <c r="BH52" s="1324"/>
      <c r="BI52" s="1324"/>
      <c r="BJ52" s="1324"/>
      <c r="BK52" s="1324"/>
      <c r="BL52" s="1324"/>
      <c r="BM52" s="1324"/>
      <c r="BN52" s="1324"/>
      <c r="BO52" s="1324"/>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ht="13" x14ac:dyDescent="0.2">
      <c r="A53" s="401"/>
      <c r="B53" s="393"/>
      <c r="G53" s="1322"/>
      <c r="H53" s="1322"/>
      <c r="I53" s="1317"/>
      <c r="J53" s="1317"/>
      <c r="K53" s="1323"/>
      <c r="L53" s="1323"/>
      <c r="M53" s="1323"/>
      <c r="N53" s="1323"/>
      <c r="AM53" s="402"/>
      <c r="AN53" s="1324"/>
      <c r="AO53" s="1324"/>
      <c r="AP53" s="1324"/>
      <c r="AQ53" s="1324"/>
      <c r="AR53" s="1324"/>
      <c r="AS53" s="1324"/>
      <c r="AT53" s="1324"/>
      <c r="AU53" s="1324"/>
      <c r="AV53" s="1324"/>
      <c r="AW53" s="1324"/>
      <c r="AX53" s="1324"/>
      <c r="AY53" s="1324"/>
      <c r="AZ53" s="1324"/>
      <c r="BA53" s="1324"/>
      <c r="BB53" s="1324" t="s">
        <v>612</v>
      </c>
      <c r="BC53" s="1324"/>
      <c r="BD53" s="1324"/>
      <c r="BE53" s="1324"/>
      <c r="BF53" s="1324"/>
      <c r="BG53" s="1324"/>
      <c r="BH53" s="1324"/>
      <c r="BI53" s="1324"/>
      <c r="BJ53" s="1324"/>
      <c r="BK53" s="1324"/>
      <c r="BL53" s="1324"/>
      <c r="BM53" s="1324"/>
      <c r="BN53" s="1324"/>
      <c r="BO53" s="1324"/>
      <c r="BP53" s="1307">
        <v>56</v>
      </c>
      <c r="BQ53" s="1307"/>
      <c r="BR53" s="1307"/>
      <c r="BS53" s="1307"/>
      <c r="BT53" s="1307"/>
      <c r="BU53" s="1307"/>
      <c r="BV53" s="1307"/>
      <c r="BW53" s="1307"/>
      <c r="BX53" s="1307">
        <v>58</v>
      </c>
      <c r="BY53" s="1307"/>
      <c r="BZ53" s="1307"/>
      <c r="CA53" s="1307"/>
      <c r="CB53" s="1307"/>
      <c r="CC53" s="1307"/>
      <c r="CD53" s="1307"/>
      <c r="CE53" s="1307"/>
      <c r="CF53" s="1307">
        <v>59</v>
      </c>
      <c r="CG53" s="1307"/>
      <c r="CH53" s="1307"/>
      <c r="CI53" s="1307"/>
      <c r="CJ53" s="1307"/>
      <c r="CK53" s="1307"/>
      <c r="CL53" s="1307"/>
      <c r="CM53" s="1307"/>
      <c r="CN53" s="1307">
        <v>59.9</v>
      </c>
      <c r="CO53" s="1307"/>
      <c r="CP53" s="1307"/>
      <c r="CQ53" s="1307"/>
      <c r="CR53" s="1307"/>
      <c r="CS53" s="1307"/>
      <c r="CT53" s="1307"/>
      <c r="CU53" s="1307"/>
      <c r="CV53" s="1307">
        <v>61.4</v>
      </c>
      <c r="CW53" s="1307"/>
      <c r="CX53" s="1307"/>
      <c r="CY53" s="1307"/>
      <c r="CZ53" s="1307"/>
      <c r="DA53" s="1307"/>
      <c r="DB53" s="1307"/>
      <c r="DC53" s="1307"/>
    </row>
    <row r="54" spans="1:109" ht="13" x14ac:dyDescent="0.2">
      <c r="A54" s="401"/>
      <c r="B54" s="393"/>
      <c r="G54" s="1322"/>
      <c r="H54" s="1322"/>
      <c r="I54" s="1317"/>
      <c r="J54" s="1317"/>
      <c r="K54" s="1323"/>
      <c r="L54" s="1323"/>
      <c r="M54" s="1323"/>
      <c r="N54" s="1323"/>
      <c r="AM54" s="402"/>
      <c r="AN54" s="1324"/>
      <c r="AO54" s="1324"/>
      <c r="AP54" s="1324"/>
      <c r="AQ54" s="1324"/>
      <c r="AR54" s="1324"/>
      <c r="AS54" s="1324"/>
      <c r="AT54" s="1324"/>
      <c r="AU54" s="1324"/>
      <c r="AV54" s="1324"/>
      <c r="AW54" s="1324"/>
      <c r="AX54" s="1324"/>
      <c r="AY54" s="1324"/>
      <c r="AZ54" s="1324"/>
      <c r="BA54" s="1324"/>
      <c r="BB54" s="1324"/>
      <c r="BC54" s="1324"/>
      <c r="BD54" s="1324"/>
      <c r="BE54" s="1324"/>
      <c r="BF54" s="1324"/>
      <c r="BG54" s="1324"/>
      <c r="BH54" s="1324"/>
      <c r="BI54" s="1324"/>
      <c r="BJ54" s="1324"/>
      <c r="BK54" s="1324"/>
      <c r="BL54" s="1324"/>
      <c r="BM54" s="1324"/>
      <c r="BN54" s="1324"/>
      <c r="BO54" s="1324"/>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ht="13" x14ac:dyDescent="0.2">
      <c r="A55" s="401"/>
      <c r="B55" s="393"/>
      <c r="G55" s="1317"/>
      <c r="H55" s="1317"/>
      <c r="I55" s="1317"/>
      <c r="J55" s="1317"/>
      <c r="K55" s="1323"/>
      <c r="L55" s="1323"/>
      <c r="M55" s="1323"/>
      <c r="N55" s="1323"/>
      <c r="AN55" s="1321" t="s">
        <v>613</v>
      </c>
      <c r="AO55" s="1321"/>
      <c r="AP55" s="1321"/>
      <c r="AQ55" s="1321"/>
      <c r="AR55" s="1321"/>
      <c r="AS55" s="1321"/>
      <c r="AT55" s="1321"/>
      <c r="AU55" s="1321"/>
      <c r="AV55" s="1321"/>
      <c r="AW55" s="1321"/>
      <c r="AX55" s="1321"/>
      <c r="AY55" s="1321"/>
      <c r="AZ55" s="1321"/>
      <c r="BA55" s="1321"/>
      <c r="BB55" s="1324" t="s">
        <v>611</v>
      </c>
      <c r="BC55" s="1324"/>
      <c r="BD55" s="1324"/>
      <c r="BE55" s="1324"/>
      <c r="BF55" s="1324"/>
      <c r="BG55" s="1324"/>
      <c r="BH55" s="1324"/>
      <c r="BI55" s="1324"/>
      <c r="BJ55" s="1324"/>
      <c r="BK55" s="1324"/>
      <c r="BL55" s="1324"/>
      <c r="BM55" s="1324"/>
      <c r="BN55" s="1324"/>
      <c r="BO55" s="1324"/>
      <c r="BP55" s="1307">
        <v>0</v>
      </c>
      <c r="BQ55" s="1307"/>
      <c r="BR55" s="1307"/>
      <c r="BS55" s="1307"/>
      <c r="BT55" s="1307"/>
      <c r="BU55" s="1307"/>
      <c r="BV55" s="1307"/>
      <c r="BW55" s="1307"/>
      <c r="BX55" s="1307">
        <v>0</v>
      </c>
      <c r="BY55" s="1307"/>
      <c r="BZ55" s="1307"/>
      <c r="CA55" s="1307"/>
      <c r="CB55" s="1307"/>
      <c r="CC55" s="1307"/>
      <c r="CD55" s="1307"/>
      <c r="CE55" s="1307"/>
      <c r="CF55" s="1307">
        <v>0</v>
      </c>
      <c r="CG55" s="1307"/>
      <c r="CH55" s="1307"/>
      <c r="CI55" s="1307"/>
      <c r="CJ55" s="1307"/>
      <c r="CK55" s="1307"/>
      <c r="CL55" s="1307"/>
      <c r="CM55" s="1307"/>
      <c r="CN55" s="1307">
        <v>0</v>
      </c>
      <c r="CO55" s="1307"/>
      <c r="CP55" s="1307"/>
      <c r="CQ55" s="1307"/>
      <c r="CR55" s="1307"/>
      <c r="CS55" s="1307"/>
      <c r="CT55" s="1307"/>
      <c r="CU55" s="1307"/>
      <c r="CV55" s="1307">
        <v>0</v>
      </c>
      <c r="CW55" s="1307"/>
      <c r="CX55" s="1307"/>
      <c r="CY55" s="1307"/>
      <c r="CZ55" s="1307"/>
      <c r="DA55" s="1307"/>
      <c r="DB55" s="1307"/>
      <c r="DC55" s="1307"/>
    </row>
    <row r="56" spans="1:109" ht="13" x14ac:dyDescent="0.2">
      <c r="A56" s="401"/>
      <c r="B56" s="393"/>
      <c r="G56" s="1317"/>
      <c r="H56" s="1317"/>
      <c r="I56" s="1317"/>
      <c r="J56" s="1317"/>
      <c r="K56" s="1323"/>
      <c r="L56" s="1323"/>
      <c r="M56" s="1323"/>
      <c r="N56" s="1323"/>
      <c r="AN56" s="1321"/>
      <c r="AO56" s="1321"/>
      <c r="AP56" s="1321"/>
      <c r="AQ56" s="1321"/>
      <c r="AR56" s="1321"/>
      <c r="AS56" s="1321"/>
      <c r="AT56" s="1321"/>
      <c r="AU56" s="1321"/>
      <c r="AV56" s="1321"/>
      <c r="AW56" s="1321"/>
      <c r="AX56" s="1321"/>
      <c r="AY56" s="1321"/>
      <c r="AZ56" s="1321"/>
      <c r="BA56" s="1321"/>
      <c r="BB56" s="1324"/>
      <c r="BC56" s="1324"/>
      <c r="BD56" s="1324"/>
      <c r="BE56" s="1324"/>
      <c r="BF56" s="1324"/>
      <c r="BG56" s="1324"/>
      <c r="BH56" s="1324"/>
      <c r="BI56" s="1324"/>
      <c r="BJ56" s="1324"/>
      <c r="BK56" s="1324"/>
      <c r="BL56" s="1324"/>
      <c r="BM56" s="1324"/>
      <c r="BN56" s="1324"/>
      <c r="BO56" s="1324"/>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1" customFormat="1" ht="13" x14ac:dyDescent="0.2">
      <c r="B57" s="405"/>
      <c r="G57" s="1317"/>
      <c r="H57" s="1317"/>
      <c r="I57" s="1326"/>
      <c r="J57" s="1326"/>
      <c r="K57" s="1323"/>
      <c r="L57" s="1323"/>
      <c r="M57" s="1323"/>
      <c r="N57" s="1323"/>
      <c r="AM57" s="386"/>
      <c r="AN57" s="1321"/>
      <c r="AO57" s="1321"/>
      <c r="AP57" s="1321"/>
      <c r="AQ57" s="1321"/>
      <c r="AR57" s="1321"/>
      <c r="AS57" s="1321"/>
      <c r="AT57" s="1321"/>
      <c r="AU57" s="1321"/>
      <c r="AV57" s="1321"/>
      <c r="AW57" s="1321"/>
      <c r="AX57" s="1321"/>
      <c r="AY57" s="1321"/>
      <c r="AZ57" s="1321"/>
      <c r="BA57" s="1321"/>
      <c r="BB57" s="1324" t="s">
        <v>612</v>
      </c>
      <c r="BC57" s="1324"/>
      <c r="BD57" s="1324"/>
      <c r="BE57" s="1324"/>
      <c r="BF57" s="1324"/>
      <c r="BG57" s="1324"/>
      <c r="BH57" s="1324"/>
      <c r="BI57" s="1324"/>
      <c r="BJ57" s="1324"/>
      <c r="BK57" s="1324"/>
      <c r="BL57" s="1324"/>
      <c r="BM57" s="1324"/>
      <c r="BN57" s="1324"/>
      <c r="BO57" s="1324"/>
      <c r="BP57" s="1307">
        <v>55.3</v>
      </c>
      <c r="BQ57" s="1307"/>
      <c r="BR57" s="1307"/>
      <c r="BS57" s="1307"/>
      <c r="BT57" s="1307"/>
      <c r="BU57" s="1307"/>
      <c r="BV57" s="1307"/>
      <c r="BW57" s="1307"/>
      <c r="BX57" s="1307">
        <v>56.3</v>
      </c>
      <c r="BY57" s="1307"/>
      <c r="BZ57" s="1307"/>
      <c r="CA57" s="1307"/>
      <c r="CB57" s="1307"/>
      <c r="CC57" s="1307"/>
      <c r="CD57" s="1307"/>
      <c r="CE57" s="1307"/>
      <c r="CF57" s="1307">
        <v>58.3</v>
      </c>
      <c r="CG57" s="1307"/>
      <c r="CH57" s="1307"/>
      <c r="CI57" s="1307"/>
      <c r="CJ57" s="1307"/>
      <c r="CK57" s="1307"/>
      <c r="CL57" s="1307"/>
      <c r="CM57" s="1307"/>
      <c r="CN57" s="1307">
        <v>60.2</v>
      </c>
      <c r="CO57" s="1307"/>
      <c r="CP57" s="1307"/>
      <c r="CQ57" s="1307"/>
      <c r="CR57" s="1307"/>
      <c r="CS57" s="1307"/>
      <c r="CT57" s="1307"/>
      <c r="CU57" s="1307"/>
      <c r="CV57" s="1307">
        <v>59.9</v>
      </c>
      <c r="CW57" s="1307"/>
      <c r="CX57" s="1307"/>
      <c r="CY57" s="1307"/>
      <c r="CZ57" s="1307"/>
      <c r="DA57" s="1307"/>
      <c r="DB57" s="1307"/>
      <c r="DC57" s="1307"/>
      <c r="DD57" s="406"/>
      <c r="DE57" s="405"/>
    </row>
    <row r="58" spans="1:109" s="401" customFormat="1" ht="13" x14ac:dyDescent="0.2">
      <c r="A58" s="386"/>
      <c r="B58" s="405"/>
      <c r="G58" s="1317"/>
      <c r="H58" s="1317"/>
      <c r="I58" s="1326"/>
      <c r="J58" s="1326"/>
      <c r="K58" s="1323"/>
      <c r="L58" s="1323"/>
      <c r="M58" s="1323"/>
      <c r="N58" s="1323"/>
      <c r="AM58" s="386"/>
      <c r="AN58" s="1321"/>
      <c r="AO58" s="1321"/>
      <c r="AP58" s="1321"/>
      <c r="AQ58" s="1321"/>
      <c r="AR58" s="1321"/>
      <c r="AS58" s="1321"/>
      <c r="AT58" s="1321"/>
      <c r="AU58" s="1321"/>
      <c r="AV58" s="1321"/>
      <c r="AW58" s="1321"/>
      <c r="AX58" s="1321"/>
      <c r="AY58" s="1321"/>
      <c r="AZ58" s="1321"/>
      <c r="BA58" s="1321"/>
      <c r="BB58" s="1324"/>
      <c r="BC58" s="1324"/>
      <c r="BD58" s="1324"/>
      <c r="BE58" s="1324"/>
      <c r="BF58" s="1324"/>
      <c r="BG58" s="1324"/>
      <c r="BH58" s="1324"/>
      <c r="BI58" s="1324"/>
      <c r="BJ58" s="1324"/>
      <c r="BK58" s="1324"/>
      <c r="BL58" s="1324"/>
      <c r="BM58" s="1324"/>
      <c r="BN58" s="1324"/>
      <c r="BO58" s="1324"/>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6"/>
      <c r="DE58" s="405"/>
    </row>
    <row r="59" spans="1:109" s="401" customFormat="1" ht="13" x14ac:dyDescent="0.2">
      <c r="A59" s="386"/>
      <c r="B59" s="405"/>
      <c r="K59" s="407"/>
      <c r="L59" s="407"/>
      <c r="M59" s="407"/>
      <c r="N59" s="407"/>
      <c r="AQ59" s="407"/>
      <c r="AR59" s="407"/>
      <c r="AS59" s="407"/>
      <c r="AT59" s="407"/>
      <c r="BC59" s="407"/>
      <c r="BD59" s="407"/>
      <c r="BE59" s="407"/>
      <c r="BF59" s="407"/>
      <c r="BO59" s="407"/>
      <c r="BP59" s="407"/>
      <c r="BQ59" s="407"/>
      <c r="BR59" s="407"/>
      <c r="CA59" s="407"/>
      <c r="CB59" s="407"/>
      <c r="CC59" s="407"/>
      <c r="CD59" s="407"/>
      <c r="CM59" s="407"/>
      <c r="CN59" s="407"/>
      <c r="CO59" s="407"/>
      <c r="CP59" s="407"/>
      <c r="CY59" s="407"/>
      <c r="CZ59" s="407"/>
      <c r="DA59" s="407"/>
      <c r="DB59" s="407"/>
      <c r="DC59" s="407"/>
      <c r="DD59" s="406"/>
      <c r="DE59" s="405"/>
    </row>
    <row r="60" spans="1:109" s="401" customFormat="1" ht="13" x14ac:dyDescent="0.2">
      <c r="A60" s="386"/>
      <c r="B60" s="405"/>
      <c r="K60" s="407"/>
      <c r="L60" s="407"/>
      <c r="M60" s="407"/>
      <c r="N60" s="407"/>
      <c r="AQ60" s="407"/>
      <c r="AR60" s="407"/>
      <c r="AS60" s="407"/>
      <c r="AT60" s="407"/>
      <c r="BC60" s="407"/>
      <c r="BD60" s="407"/>
      <c r="BE60" s="407"/>
      <c r="BF60" s="407"/>
      <c r="BO60" s="407"/>
      <c r="BP60" s="407"/>
      <c r="BQ60" s="407"/>
      <c r="BR60" s="407"/>
      <c r="CA60" s="407"/>
      <c r="CB60" s="407"/>
      <c r="CC60" s="407"/>
      <c r="CD60" s="407"/>
      <c r="CM60" s="407"/>
      <c r="CN60" s="407"/>
      <c r="CO60" s="407"/>
      <c r="CP60" s="407"/>
      <c r="CY60" s="407"/>
      <c r="CZ60" s="407"/>
      <c r="DA60" s="407"/>
      <c r="DB60" s="407"/>
      <c r="DC60" s="407"/>
      <c r="DD60" s="406"/>
      <c r="DE60" s="405"/>
    </row>
    <row r="61" spans="1:109" s="401" customFormat="1" ht="13" x14ac:dyDescent="0.2">
      <c r="A61" s="386"/>
      <c r="B61" s="408"/>
      <c r="C61" s="409"/>
      <c r="D61" s="409"/>
      <c r="E61" s="409"/>
      <c r="F61" s="409"/>
      <c r="G61" s="409"/>
      <c r="H61" s="409"/>
      <c r="I61" s="409"/>
      <c r="J61" s="409"/>
      <c r="K61" s="409"/>
      <c r="L61" s="409"/>
      <c r="M61" s="410"/>
      <c r="N61" s="410"/>
      <c r="O61" s="409"/>
      <c r="P61" s="409"/>
      <c r="Q61" s="409"/>
      <c r="R61" s="409"/>
      <c r="S61" s="409"/>
      <c r="T61" s="409"/>
      <c r="U61" s="409"/>
      <c r="V61" s="409"/>
      <c r="W61" s="409"/>
      <c r="X61" s="409"/>
      <c r="Y61" s="409"/>
      <c r="Z61" s="409"/>
      <c r="AA61" s="409"/>
      <c r="AB61" s="409"/>
      <c r="AC61" s="409"/>
      <c r="AD61" s="409"/>
      <c r="AE61" s="409"/>
      <c r="AF61" s="409"/>
      <c r="AG61" s="409"/>
      <c r="AH61" s="409"/>
      <c r="AI61" s="409"/>
      <c r="AJ61" s="409"/>
      <c r="AK61" s="409"/>
      <c r="AL61" s="409"/>
      <c r="AM61" s="409"/>
      <c r="AN61" s="409"/>
      <c r="AO61" s="409"/>
      <c r="AP61" s="409"/>
      <c r="AQ61" s="409"/>
      <c r="AR61" s="409"/>
      <c r="AS61" s="410"/>
      <c r="AT61" s="410"/>
      <c r="AU61" s="409"/>
      <c r="AV61" s="409"/>
      <c r="AW61" s="409"/>
      <c r="AX61" s="409"/>
      <c r="AY61" s="409"/>
      <c r="AZ61" s="409"/>
      <c r="BA61" s="409"/>
      <c r="BB61" s="409"/>
      <c r="BC61" s="409"/>
      <c r="BD61" s="409"/>
      <c r="BE61" s="410"/>
      <c r="BF61" s="410"/>
      <c r="BG61" s="409"/>
      <c r="BH61" s="409"/>
      <c r="BI61" s="409"/>
      <c r="BJ61" s="409"/>
      <c r="BK61" s="409"/>
      <c r="BL61" s="409"/>
      <c r="BM61" s="409"/>
      <c r="BN61" s="409"/>
      <c r="BO61" s="409"/>
      <c r="BP61" s="409"/>
      <c r="BQ61" s="410"/>
      <c r="BR61" s="410"/>
      <c r="BS61" s="409"/>
      <c r="BT61" s="409"/>
      <c r="BU61" s="409"/>
      <c r="BV61" s="409"/>
      <c r="BW61" s="409"/>
      <c r="BX61" s="409"/>
      <c r="BY61" s="409"/>
      <c r="BZ61" s="409"/>
      <c r="CA61" s="409"/>
      <c r="CB61" s="409"/>
      <c r="CC61" s="410"/>
      <c r="CD61" s="410"/>
      <c r="CE61" s="409"/>
      <c r="CF61" s="409"/>
      <c r="CG61" s="409"/>
      <c r="CH61" s="409"/>
      <c r="CI61" s="409"/>
      <c r="CJ61" s="409"/>
      <c r="CK61" s="409"/>
      <c r="CL61" s="409"/>
      <c r="CM61" s="409"/>
      <c r="CN61" s="409"/>
      <c r="CO61" s="410"/>
      <c r="CP61" s="410"/>
      <c r="CQ61" s="409"/>
      <c r="CR61" s="409"/>
      <c r="CS61" s="409"/>
      <c r="CT61" s="409"/>
      <c r="CU61" s="409"/>
      <c r="CV61" s="409"/>
      <c r="CW61" s="409"/>
      <c r="CX61" s="409"/>
      <c r="CY61" s="409"/>
      <c r="CZ61" s="409"/>
      <c r="DA61" s="410"/>
      <c r="DB61" s="410"/>
      <c r="DC61" s="410"/>
      <c r="DD61" s="411"/>
      <c r="DE61" s="405"/>
    </row>
    <row r="62" spans="1:109" ht="13" x14ac:dyDescent="0.2">
      <c r="B62" s="398"/>
      <c r="C62" s="398"/>
      <c r="D62" s="398"/>
      <c r="E62" s="398"/>
      <c r="F62" s="398"/>
      <c r="G62" s="398"/>
      <c r="H62" s="398"/>
      <c r="I62" s="398"/>
      <c r="J62" s="398"/>
      <c r="K62" s="398"/>
      <c r="L62" s="398"/>
      <c r="M62" s="398"/>
      <c r="N62" s="398"/>
      <c r="O62" s="398"/>
      <c r="P62" s="398"/>
      <c r="Q62" s="398"/>
      <c r="R62" s="398"/>
      <c r="S62" s="398"/>
      <c r="T62" s="398"/>
      <c r="U62" s="398"/>
      <c r="V62" s="398"/>
      <c r="W62" s="398"/>
      <c r="X62" s="398"/>
      <c r="Y62" s="398"/>
      <c r="Z62" s="398"/>
      <c r="AA62" s="398"/>
      <c r="AB62" s="398"/>
      <c r="AC62" s="398"/>
      <c r="AD62" s="398"/>
      <c r="AE62" s="398"/>
      <c r="AF62" s="398"/>
      <c r="AG62" s="398"/>
      <c r="AH62" s="398"/>
      <c r="AI62" s="398"/>
      <c r="AJ62" s="398"/>
      <c r="AK62" s="398"/>
      <c r="AL62" s="398"/>
      <c r="AM62" s="398"/>
      <c r="AN62" s="398"/>
      <c r="AO62" s="398"/>
      <c r="AP62" s="398"/>
      <c r="AQ62" s="398"/>
      <c r="AR62" s="398"/>
      <c r="AS62" s="398"/>
      <c r="AT62" s="398"/>
      <c r="AU62" s="398"/>
      <c r="AV62" s="398"/>
      <c r="AW62" s="398"/>
      <c r="AX62" s="398"/>
      <c r="AY62" s="398"/>
      <c r="AZ62" s="398"/>
      <c r="BA62" s="398"/>
      <c r="BB62" s="398"/>
      <c r="BC62" s="398"/>
      <c r="BD62" s="398"/>
      <c r="BE62" s="398"/>
      <c r="BF62" s="398"/>
      <c r="BG62" s="398"/>
      <c r="BH62" s="398"/>
      <c r="BI62" s="398"/>
      <c r="BJ62" s="398"/>
      <c r="BK62" s="398"/>
      <c r="BL62" s="398"/>
      <c r="BM62" s="398"/>
      <c r="BN62" s="398"/>
      <c r="BO62" s="398"/>
      <c r="BP62" s="398"/>
      <c r="BQ62" s="398"/>
      <c r="BR62" s="398"/>
      <c r="BS62" s="398"/>
      <c r="BT62" s="398"/>
      <c r="BU62" s="398"/>
      <c r="BV62" s="398"/>
      <c r="BW62" s="398"/>
      <c r="BX62" s="398"/>
      <c r="BY62" s="398"/>
      <c r="BZ62" s="398"/>
      <c r="CA62" s="398"/>
      <c r="CB62" s="398"/>
      <c r="CC62" s="398"/>
      <c r="CD62" s="398"/>
      <c r="CE62" s="398"/>
      <c r="CF62" s="398"/>
      <c r="CG62" s="398"/>
      <c r="CH62" s="398"/>
      <c r="CI62" s="398"/>
      <c r="CJ62" s="398"/>
      <c r="CK62" s="398"/>
      <c r="CL62" s="398"/>
      <c r="CM62" s="398"/>
      <c r="CN62" s="398"/>
      <c r="CO62" s="398"/>
      <c r="CP62" s="398"/>
      <c r="CQ62" s="398"/>
      <c r="CR62" s="398"/>
      <c r="CS62" s="398"/>
      <c r="CT62" s="398"/>
      <c r="CU62" s="398"/>
      <c r="CV62" s="398"/>
      <c r="CW62" s="398"/>
      <c r="CX62" s="398"/>
      <c r="CY62" s="398"/>
      <c r="CZ62" s="398"/>
      <c r="DA62" s="398"/>
      <c r="DB62" s="398"/>
      <c r="DC62" s="398"/>
      <c r="DD62" s="398"/>
      <c r="DE62" s="386"/>
    </row>
    <row r="63" spans="1:109" ht="16.5" x14ac:dyDescent="0.2">
      <c r="B63" s="412" t="s">
        <v>614</v>
      </c>
    </row>
    <row r="64" spans="1:109" ht="13" x14ac:dyDescent="0.2">
      <c r="B64" s="393"/>
      <c r="G64" s="400"/>
      <c r="I64" s="413"/>
      <c r="J64" s="413"/>
      <c r="K64" s="413"/>
      <c r="L64" s="413"/>
      <c r="M64" s="413"/>
      <c r="N64" s="414"/>
      <c r="AM64" s="400"/>
      <c r="AN64" s="400" t="s">
        <v>608</v>
      </c>
      <c r="AP64" s="401"/>
      <c r="AQ64" s="401"/>
      <c r="AR64" s="401"/>
      <c r="AY64" s="400"/>
      <c r="BA64" s="401"/>
      <c r="BB64" s="401"/>
      <c r="BC64" s="401"/>
      <c r="BK64" s="400"/>
      <c r="BM64" s="401"/>
      <c r="BN64" s="401"/>
      <c r="BO64" s="401"/>
      <c r="BW64" s="400"/>
      <c r="BY64" s="401"/>
      <c r="BZ64" s="401"/>
      <c r="CA64" s="401"/>
      <c r="CI64" s="400"/>
      <c r="CK64" s="401"/>
      <c r="CL64" s="401"/>
      <c r="CM64" s="401"/>
      <c r="CU64" s="400"/>
      <c r="CW64" s="401"/>
      <c r="CX64" s="401"/>
      <c r="CY64" s="401"/>
    </row>
    <row r="65" spans="2:107" ht="13" x14ac:dyDescent="0.2">
      <c r="B65" s="393"/>
      <c r="AN65" s="1327" t="s">
        <v>617</v>
      </c>
      <c r="AO65" s="1328"/>
      <c r="AP65" s="1328"/>
      <c r="AQ65" s="1328"/>
      <c r="AR65" s="1328"/>
      <c r="AS65" s="1328"/>
      <c r="AT65" s="1328"/>
      <c r="AU65" s="1328"/>
      <c r="AV65" s="1328"/>
      <c r="AW65" s="1328"/>
      <c r="AX65" s="1328"/>
      <c r="AY65" s="1328"/>
      <c r="AZ65" s="1328"/>
      <c r="BA65" s="1328"/>
      <c r="BB65" s="1328"/>
      <c r="BC65" s="1328"/>
      <c r="BD65" s="1328"/>
      <c r="BE65" s="1328"/>
      <c r="BF65" s="1328"/>
      <c r="BG65" s="1328"/>
      <c r="BH65" s="1328"/>
      <c r="BI65" s="1328"/>
      <c r="BJ65" s="1328"/>
      <c r="BK65" s="1328"/>
      <c r="BL65" s="1328"/>
      <c r="BM65" s="1328"/>
      <c r="BN65" s="1328"/>
      <c r="BO65" s="1328"/>
      <c r="BP65" s="1328"/>
      <c r="BQ65" s="1328"/>
      <c r="BR65" s="1328"/>
      <c r="BS65" s="1328"/>
      <c r="BT65" s="1328"/>
      <c r="BU65" s="1328"/>
      <c r="BV65" s="1328"/>
      <c r="BW65" s="1328"/>
      <c r="BX65" s="1328"/>
      <c r="BY65" s="1328"/>
      <c r="BZ65" s="1328"/>
      <c r="CA65" s="1328"/>
      <c r="CB65" s="1328"/>
      <c r="CC65" s="1328"/>
      <c r="CD65" s="1328"/>
      <c r="CE65" s="1328"/>
      <c r="CF65" s="1328"/>
      <c r="CG65" s="1328"/>
      <c r="CH65" s="1328"/>
      <c r="CI65" s="1328"/>
      <c r="CJ65" s="1328"/>
      <c r="CK65" s="1328"/>
      <c r="CL65" s="1328"/>
      <c r="CM65" s="1328"/>
      <c r="CN65" s="1328"/>
      <c r="CO65" s="1328"/>
      <c r="CP65" s="1328"/>
      <c r="CQ65" s="1328"/>
      <c r="CR65" s="1328"/>
      <c r="CS65" s="1328"/>
      <c r="CT65" s="1328"/>
      <c r="CU65" s="1328"/>
      <c r="CV65" s="1328"/>
      <c r="CW65" s="1328"/>
      <c r="CX65" s="1328"/>
      <c r="CY65" s="1328"/>
      <c r="CZ65" s="1328"/>
      <c r="DA65" s="1328"/>
      <c r="DB65" s="1328"/>
      <c r="DC65" s="1329"/>
    </row>
    <row r="66" spans="2:107" ht="13" x14ac:dyDescent="0.2">
      <c r="B66" s="393"/>
      <c r="AN66" s="1330"/>
      <c r="AO66" s="1331"/>
      <c r="AP66" s="1331"/>
      <c r="AQ66" s="1331"/>
      <c r="AR66" s="1331"/>
      <c r="AS66" s="1331"/>
      <c r="AT66" s="1331"/>
      <c r="AU66" s="1331"/>
      <c r="AV66" s="1331"/>
      <c r="AW66" s="1331"/>
      <c r="AX66" s="1331"/>
      <c r="AY66" s="1331"/>
      <c r="AZ66" s="1331"/>
      <c r="BA66" s="1331"/>
      <c r="BB66" s="1331"/>
      <c r="BC66" s="1331"/>
      <c r="BD66" s="1331"/>
      <c r="BE66" s="1331"/>
      <c r="BF66" s="1331"/>
      <c r="BG66" s="1331"/>
      <c r="BH66" s="1331"/>
      <c r="BI66" s="1331"/>
      <c r="BJ66" s="1331"/>
      <c r="BK66" s="1331"/>
      <c r="BL66" s="1331"/>
      <c r="BM66" s="1331"/>
      <c r="BN66" s="1331"/>
      <c r="BO66" s="1331"/>
      <c r="BP66" s="1331"/>
      <c r="BQ66" s="1331"/>
      <c r="BR66" s="1331"/>
      <c r="BS66" s="1331"/>
      <c r="BT66" s="1331"/>
      <c r="BU66" s="1331"/>
      <c r="BV66" s="1331"/>
      <c r="BW66" s="1331"/>
      <c r="BX66" s="1331"/>
      <c r="BY66" s="1331"/>
      <c r="BZ66" s="1331"/>
      <c r="CA66" s="1331"/>
      <c r="CB66" s="1331"/>
      <c r="CC66" s="1331"/>
      <c r="CD66" s="1331"/>
      <c r="CE66" s="1331"/>
      <c r="CF66" s="1331"/>
      <c r="CG66" s="1331"/>
      <c r="CH66" s="1331"/>
      <c r="CI66" s="1331"/>
      <c r="CJ66" s="1331"/>
      <c r="CK66" s="1331"/>
      <c r="CL66" s="1331"/>
      <c r="CM66" s="1331"/>
      <c r="CN66" s="1331"/>
      <c r="CO66" s="1331"/>
      <c r="CP66" s="1331"/>
      <c r="CQ66" s="1331"/>
      <c r="CR66" s="1331"/>
      <c r="CS66" s="1331"/>
      <c r="CT66" s="1331"/>
      <c r="CU66" s="1331"/>
      <c r="CV66" s="1331"/>
      <c r="CW66" s="1331"/>
      <c r="CX66" s="1331"/>
      <c r="CY66" s="1331"/>
      <c r="CZ66" s="1331"/>
      <c r="DA66" s="1331"/>
      <c r="DB66" s="1331"/>
      <c r="DC66" s="1332"/>
    </row>
    <row r="67" spans="2:107" ht="13" x14ac:dyDescent="0.2">
      <c r="B67" s="393"/>
      <c r="AN67" s="1330"/>
      <c r="AO67" s="1331"/>
      <c r="AP67" s="1331"/>
      <c r="AQ67" s="1331"/>
      <c r="AR67" s="1331"/>
      <c r="AS67" s="1331"/>
      <c r="AT67" s="1331"/>
      <c r="AU67" s="1331"/>
      <c r="AV67" s="1331"/>
      <c r="AW67" s="1331"/>
      <c r="AX67" s="1331"/>
      <c r="AY67" s="1331"/>
      <c r="AZ67" s="1331"/>
      <c r="BA67" s="1331"/>
      <c r="BB67" s="1331"/>
      <c r="BC67" s="1331"/>
      <c r="BD67" s="1331"/>
      <c r="BE67" s="1331"/>
      <c r="BF67" s="1331"/>
      <c r="BG67" s="1331"/>
      <c r="BH67" s="1331"/>
      <c r="BI67" s="1331"/>
      <c r="BJ67" s="1331"/>
      <c r="BK67" s="1331"/>
      <c r="BL67" s="1331"/>
      <c r="BM67" s="1331"/>
      <c r="BN67" s="1331"/>
      <c r="BO67" s="1331"/>
      <c r="BP67" s="1331"/>
      <c r="BQ67" s="1331"/>
      <c r="BR67" s="1331"/>
      <c r="BS67" s="1331"/>
      <c r="BT67" s="1331"/>
      <c r="BU67" s="1331"/>
      <c r="BV67" s="1331"/>
      <c r="BW67" s="1331"/>
      <c r="BX67" s="1331"/>
      <c r="BY67" s="1331"/>
      <c r="BZ67" s="1331"/>
      <c r="CA67" s="1331"/>
      <c r="CB67" s="1331"/>
      <c r="CC67" s="1331"/>
      <c r="CD67" s="1331"/>
      <c r="CE67" s="1331"/>
      <c r="CF67" s="1331"/>
      <c r="CG67" s="1331"/>
      <c r="CH67" s="1331"/>
      <c r="CI67" s="1331"/>
      <c r="CJ67" s="1331"/>
      <c r="CK67" s="1331"/>
      <c r="CL67" s="1331"/>
      <c r="CM67" s="1331"/>
      <c r="CN67" s="1331"/>
      <c r="CO67" s="1331"/>
      <c r="CP67" s="1331"/>
      <c r="CQ67" s="1331"/>
      <c r="CR67" s="1331"/>
      <c r="CS67" s="1331"/>
      <c r="CT67" s="1331"/>
      <c r="CU67" s="1331"/>
      <c r="CV67" s="1331"/>
      <c r="CW67" s="1331"/>
      <c r="CX67" s="1331"/>
      <c r="CY67" s="1331"/>
      <c r="CZ67" s="1331"/>
      <c r="DA67" s="1331"/>
      <c r="DB67" s="1331"/>
      <c r="DC67" s="1332"/>
    </row>
    <row r="68" spans="2:107" ht="13" x14ac:dyDescent="0.2">
      <c r="B68" s="393"/>
      <c r="AN68" s="1330"/>
      <c r="AO68" s="1331"/>
      <c r="AP68" s="1331"/>
      <c r="AQ68" s="1331"/>
      <c r="AR68" s="1331"/>
      <c r="AS68" s="1331"/>
      <c r="AT68" s="1331"/>
      <c r="AU68" s="1331"/>
      <c r="AV68" s="1331"/>
      <c r="AW68" s="1331"/>
      <c r="AX68" s="1331"/>
      <c r="AY68" s="1331"/>
      <c r="AZ68" s="1331"/>
      <c r="BA68" s="1331"/>
      <c r="BB68" s="1331"/>
      <c r="BC68" s="1331"/>
      <c r="BD68" s="1331"/>
      <c r="BE68" s="1331"/>
      <c r="BF68" s="1331"/>
      <c r="BG68" s="1331"/>
      <c r="BH68" s="1331"/>
      <c r="BI68" s="1331"/>
      <c r="BJ68" s="1331"/>
      <c r="BK68" s="1331"/>
      <c r="BL68" s="1331"/>
      <c r="BM68" s="1331"/>
      <c r="BN68" s="1331"/>
      <c r="BO68" s="1331"/>
      <c r="BP68" s="1331"/>
      <c r="BQ68" s="1331"/>
      <c r="BR68" s="1331"/>
      <c r="BS68" s="1331"/>
      <c r="BT68" s="1331"/>
      <c r="BU68" s="1331"/>
      <c r="BV68" s="1331"/>
      <c r="BW68" s="1331"/>
      <c r="BX68" s="1331"/>
      <c r="BY68" s="1331"/>
      <c r="BZ68" s="1331"/>
      <c r="CA68" s="1331"/>
      <c r="CB68" s="1331"/>
      <c r="CC68" s="1331"/>
      <c r="CD68" s="1331"/>
      <c r="CE68" s="1331"/>
      <c r="CF68" s="1331"/>
      <c r="CG68" s="1331"/>
      <c r="CH68" s="1331"/>
      <c r="CI68" s="1331"/>
      <c r="CJ68" s="1331"/>
      <c r="CK68" s="1331"/>
      <c r="CL68" s="1331"/>
      <c r="CM68" s="1331"/>
      <c r="CN68" s="1331"/>
      <c r="CO68" s="1331"/>
      <c r="CP68" s="1331"/>
      <c r="CQ68" s="1331"/>
      <c r="CR68" s="1331"/>
      <c r="CS68" s="1331"/>
      <c r="CT68" s="1331"/>
      <c r="CU68" s="1331"/>
      <c r="CV68" s="1331"/>
      <c r="CW68" s="1331"/>
      <c r="CX68" s="1331"/>
      <c r="CY68" s="1331"/>
      <c r="CZ68" s="1331"/>
      <c r="DA68" s="1331"/>
      <c r="DB68" s="1331"/>
      <c r="DC68" s="1332"/>
    </row>
    <row r="69" spans="2:107" ht="13" x14ac:dyDescent="0.2">
      <c r="B69" s="393"/>
      <c r="AN69" s="1333"/>
      <c r="AO69" s="1334"/>
      <c r="AP69" s="1334"/>
      <c r="AQ69" s="1334"/>
      <c r="AR69" s="1334"/>
      <c r="AS69" s="1334"/>
      <c r="AT69" s="1334"/>
      <c r="AU69" s="1334"/>
      <c r="AV69" s="1334"/>
      <c r="AW69" s="1334"/>
      <c r="AX69" s="1334"/>
      <c r="AY69" s="1334"/>
      <c r="AZ69" s="1334"/>
      <c r="BA69" s="1334"/>
      <c r="BB69" s="1334"/>
      <c r="BC69" s="1334"/>
      <c r="BD69" s="1334"/>
      <c r="BE69" s="1334"/>
      <c r="BF69" s="1334"/>
      <c r="BG69" s="1334"/>
      <c r="BH69" s="1334"/>
      <c r="BI69" s="1334"/>
      <c r="BJ69" s="1334"/>
      <c r="BK69" s="1334"/>
      <c r="BL69" s="1334"/>
      <c r="BM69" s="1334"/>
      <c r="BN69" s="1334"/>
      <c r="BO69" s="1334"/>
      <c r="BP69" s="1334"/>
      <c r="BQ69" s="1334"/>
      <c r="BR69" s="1334"/>
      <c r="BS69" s="1334"/>
      <c r="BT69" s="1334"/>
      <c r="BU69" s="1334"/>
      <c r="BV69" s="1334"/>
      <c r="BW69" s="1334"/>
      <c r="BX69" s="1334"/>
      <c r="BY69" s="1334"/>
      <c r="BZ69" s="1334"/>
      <c r="CA69" s="1334"/>
      <c r="CB69" s="1334"/>
      <c r="CC69" s="1334"/>
      <c r="CD69" s="1334"/>
      <c r="CE69" s="1334"/>
      <c r="CF69" s="1334"/>
      <c r="CG69" s="1334"/>
      <c r="CH69" s="1334"/>
      <c r="CI69" s="1334"/>
      <c r="CJ69" s="1334"/>
      <c r="CK69" s="1334"/>
      <c r="CL69" s="1334"/>
      <c r="CM69" s="1334"/>
      <c r="CN69" s="1334"/>
      <c r="CO69" s="1334"/>
      <c r="CP69" s="1334"/>
      <c r="CQ69" s="1334"/>
      <c r="CR69" s="1334"/>
      <c r="CS69" s="1334"/>
      <c r="CT69" s="1334"/>
      <c r="CU69" s="1334"/>
      <c r="CV69" s="1334"/>
      <c r="CW69" s="1334"/>
      <c r="CX69" s="1334"/>
      <c r="CY69" s="1334"/>
      <c r="CZ69" s="1334"/>
      <c r="DA69" s="1334"/>
      <c r="DB69" s="1334"/>
      <c r="DC69" s="1335"/>
    </row>
    <row r="70" spans="2:107" ht="13" x14ac:dyDescent="0.2">
      <c r="B70" s="393"/>
      <c r="H70" s="415"/>
      <c r="I70" s="415"/>
      <c r="J70" s="416"/>
      <c r="K70" s="416"/>
      <c r="L70" s="417"/>
      <c r="M70" s="416"/>
      <c r="N70" s="417"/>
      <c r="AN70" s="402"/>
      <c r="AO70" s="402"/>
      <c r="AP70" s="402"/>
      <c r="AZ70" s="402"/>
      <c r="BA70" s="402"/>
      <c r="BB70" s="402"/>
      <c r="BL70" s="402"/>
      <c r="BM70" s="402"/>
      <c r="BN70" s="402"/>
      <c r="BX70" s="402"/>
      <c r="BY70" s="402"/>
      <c r="BZ70" s="402"/>
      <c r="CJ70" s="402"/>
      <c r="CK70" s="402"/>
      <c r="CL70" s="402"/>
      <c r="CV70" s="402"/>
      <c r="CW70" s="402"/>
      <c r="CX70" s="402"/>
    </row>
    <row r="71" spans="2:107" ht="13" x14ac:dyDescent="0.2">
      <c r="B71" s="393"/>
      <c r="G71" s="418"/>
      <c r="I71" s="419"/>
      <c r="J71" s="416"/>
      <c r="K71" s="416"/>
      <c r="L71" s="417"/>
      <c r="M71" s="416"/>
      <c r="N71" s="417"/>
      <c r="AM71" s="418"/>
      <c r="AN71" s="386" t="s">
        <v>609</v>
      </c>
    </row>
    <row r="72" spans="2:107" ht="13" x14ac:dyDescent="0.2">
      <c r="B72" s="393"/>
      <c r="G72" s="1317"/>
      <c r="H72" s="1317"/>
      <c r="I72" s="1317"/>
      <c r="J72" s="1317"/>
      <c r="K72" s="403"/>
      <c r="L72" s="403"/>
      <c r="M72" s="404"/>
      <c r="N72" s="404"/>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21" t="s">
        <v>566</v>
      </c>
      <c r="BQ72" s="1321"/>
      <c r="BR72" s="1321"/>
      <c r="BS72" s="1321"/>
      <c r="BT72" s="1321"/>
      <c r="BU72" s="1321"/>
      <c r="BV72" s="1321"/>
      <c r="BW72" s="1321"/>
      <c r="BX72" s="1321" t="s">
        <v>567</v>
      </c>
      <c r="BY72" s="1321"/>
      <c r="BZ72" s="1321"/>
      <c r="CA72" s="1321"/>
      <c r="CB72" s="1321"/>
      <c r="CC72" s="1321"/>
      <c r="CD72" s="1321"/>
      <c r="CE72" s="1321"/>
      <c r="CF72" s="1321" t="s">
        <v>568</v>
      </c>
      <c r="CG72" s="1321"/>
      <c r="CH72" s="1321"/>
      <c r="CI72" s="1321"/>
      <c r="CJ72" s="1321"/>
      <c r="CK72" s="1321"/>
      <c r="CL72" s="1321"/>
      <c r="CM72" s="1321"/>
      <c r="CN72" s="1321" t="s">
        <v>569</v>
      </c>
      <c r="CO72" s="1321"/>
      <c r="CP72" s="1321"/>
      <c r="CQ72" s="1321"/>
      <c r="CR72" s="1321"/>
      <c r="CS72" s="1321"/>
      <c r="CT72" s="1321"/>
      <c r="CU72" s="1321"/>
      <c r="CV72" s="1321" t="s">
        <v>570</v>
      </c>
      <c r="CW72" s="1321"/>
      <c r="CX72" s="1321"/>
      <c r="CY72" s="1321"/>
      <c r="CZ72" s="1321"/>
      <c r="DA72" s="1321"/>
      <c r="DB72" s="1321"/>
      <c r="DC72" s="1321"/>
    </row>
    <row r="73" spans="2:107" ht="13" x14ac:dyDescent="0.2">
      <c r="B73" s="393"/>
      <c r="G73" s="1322"/>
      <c r="H73" s="1322"/>
      <c r="I73" s="1322"/>
      <c r="J73" s="1322"/>
      <c r="K73" s="1336"/>
      <c r="L73" s="1336"/>
      <c r="M73" s="1336"/>
      <c r="N73" s="1336"/>
      <c r="AM73" s="402"/>
      <c r="AN73" s="1324" t="s">
        <v>610</v>
      </c>
      <c r="AO73" s="1324"/>
      <c r="AP73" s="1324"/>
      <c r="AQ73" s="1324"/>
      <c r="AR73" s="1324"/>
      <c r="AS73" s="1324"/>
      <c r="AT73" s="1324"/>
      <c r="AU73" s="1324"/>
      <c r="AV73" s="1324"/>
      <c r="AW73" s="1324"/>
      <c r="AX73" s="1324"/>
      <c r="AY73" s="1324"/>
      <c r="AZ73" s="1324"/>
      <c r="BA73" s="1324"/>
      <c r="BB73" s="1324" t="s">
        <v>611</v>
      </c>
      <c r="BC73" s="1324"/>
      <c r="BD73" s="1324"/>
      <c r="BE73" s="1324"/>
      <c r="BF73" s="1324"/>
      <c r="BG73" s="1324"/>
      <c r="BH73" s="1324"/>
      <c r="BI73" s="1324"/>
      <c r="BJ73" s="1324"/>
      <c r="BK73" s="1324"/>
      <c r="BL73" s="1324"/>
      <c r="BM73" s="1324"/>
      <c r="BN73" s="1324"/>
      <c r="BO73" s="1324"/>
      <c r="BP73" s="1307">
        <v>18.2</v>
      </c>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ht="13" x14ac:dyDescent="0.2">
      <c r="B74" s="393"/>
      <c r="G74" s="1322"/>
      <c r="H74" s="1322"/>
      <c r="I74" s="1322"/>
      <c r="J74" s="1322"/>
      <c r="K74" s="1336"/>
      <c r="L74" s="1336"/>
      <c r="M74" s="1336"/>
      <c r="N74" s="1336"/>
      <c r="AM74" s="402"/>
      <c r="AN74" s="1324"/>
      <c r="AO74" s="1324"/>
      <c r="AP74" s="1324"/>
      <c r="AQ74" s="1324"/>
      <c r="AR74" s="1324"/>
      <c r="AS74" s="1324"/>
      <c r="AT74" s="1324"/>
      <c r="AU74" s="1324"/>
      <c r="AV74" s="1324"/>
      <c r="AW74" s="1324"/>
      <c r="AX74" s="1324"/>
      <c r="AY74" s="1324"/>
      <c r="AZ74" s="1324"/>
      <c r="BA74" s="1324"/>
      <c r="BB74" s="1324"/>
      <c r="BC74" s="1324"/>
      <c r="BD74" s="1324"/>
      <c r="BE74" s="1324"/>
      <c r="BF74" s="1324"/>
      <c r="BG74" s="1324"/>
      <c r="BH74" s="1324"/>
      <c r="BI74" s="1324"/>
      <c r="BJ74" s="1324"/>
      <c r="BK74" s="1324"/>
      <c r="BL74" s="1324"/>
      <c r="BM74" s="1324"/>
      <c r="BN74" s="1324"/>
      <c r="BO74" s="1324"/>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ht="13" x14ac:dyDescent="0.2">
      <c r="B75" s="393"/>
      <c r="G75" s="1322"/>
      <c r="H75" s="1322"/>
      <c r="I75" s="1317"/>
      <c r="J75" s="1317"/>
      <c r="K75" s="1323"/>
      <c r="L75" s="1323"/>
      <c r="M75" s="1323"/>
      <c r="N75" s="1323"/>
      <c r="AM75" s="402"/>
      <c r="AN75" s="1324"/>
      <c r="AO75" s="1324"/>
      <c r="AP75" s="1324"/>
      <c r="AQ75" s="1324"/>
      <c r="AR75" s="1324"/>
      <c r="AS75" s="1324"/>
      <c r="AT75" s="1324"/>
      <c r="AU75" s="1324"/>
      <c r="AV75" s="1324"/>
      <c r="AW75" s="1324"/>
      <c r="AX75" s="1324"/>
      <c r="AY75" s="1324"/>
      <c r="AZ75" s="1324"/>
      <c r="BA75" s="1324"/>
      <c r="BB75" s="1324" t="s">
        <v>615</v>
      </c>
      <c r="BC75" s="1324"/>
      <c r="BD75" s="1324"/>
      <c r="BE75" s="1324"/>
      <c r="BF75" s="1324"/>
      <c r="BG75" s="1324"/>
      <c r="BH75" s="1324"/>
      <c r="BI75" s="1324"/>
      <c r="BJ75" s="1324"/>
      <c r="BK75" s="1324"/>
      <c r="BL75" s="1324"/>
      <c r="BM75" s="1324"/>
      <c r="BN75" s="1324"/>
      <c r="BO75" s="1324"/>
      <c r="BP75" s="1307">
        <v>8.4</v>
      </c>
      <c r="BQ75" s="1307"/>
      <c r="BR75" s="1307"/>
      <c r="BS75" s="1307"/>
      <c r="BT75" s="1307"/>
      <c r="BU75" s="1307"/>
      <c r="BV75" s="1307"/>
      <c r="BW75" s="1307"/>
      <c r="BX75" s="1307">
        <v>7.9</v>
      </c>
      <c r="BY75" s="1307"/>
      <c r="BZ75" s="1307"/>
      <c r="CA75" s="1307"/>
      <c r="CB75" s="1307"/>
      <c r="CC75" s="1307"/>
      <c r="CD75" s="1307"/>
      <c r="CE75" s="1307"/>
      <c r="CF75" s="1307">
        <v>8.1999999999999993</v>
      </c>
      <c r="CG75" s="1307"/>
      <c r="CH75" s="1307"/>
      <c r="CI75" s="1307"/>
      <c r="CJ75" s="1307"/>
      <c r="CK75" s="1307"/>
      <c r="CL75" s="1307"/>
      <c r="CM75" s="1307"/>
      <c r="CN75" s="1307">
        <v>8.6</v>
      </c>
      <c r="CO75" s="1307"/>
      <c r="CP75" s="1307"/>
      <c r="CQ75" s="1307"/>
      <c r="CR75" s="1307"/>
      <c r="CS75" s="1307"/>
      <c r="CT75" s="1307"/>
      <c r="CU75" s="1307"/>
      <c r="CV75" s="1307">
        <v>9</v>
      </c>
      <c r="CW75" s="1307"/>
      <c r="CX75" s="1307"/>
      <c r="CY75" s="1307"/>
      <c r="CZ75" s="1307"/>
      <c r="DA75" s="1307"/>
      <c r="DB75" s="1307"/>
      <c r="DC75" s="1307"/>
    </row>
    <row r="76" spans="2:107" ht="13" x14ac:dyDescent="0.2">
      <c r="B76" s="393"/>
      <c r="G76" s="1322"/>
      <c r="H76" s="1322"/>
      <c r="I76" s="1317"/>
      <c r="J76" s="1317"/>
      <c r="K76" s="1323"/>
      <c r="L76" s="1323"/>
      <c r="M76" s="1323"/>
      <c r="N76" s="1323"/>
      <c r="AM76" s="402"/>
      <c r="AN76" s="1324"/>
      <c r="AO76" s="1324"/>
      <c r="AP76" s="1324"/>
      <c r="AQ76" s="1324"/>
      <c r="AR76" s="1324"/>
      <c r="AS76" s="1324"/>
      <c r="AT76" s="1324"/>
      <c r="AU76" s="1324"/>
      <c r="AV76" s="1324"/>
      <c r="AW76" s="1324"/>
      <c r="AX76" s="1324"/>
      <c r="AY76" s="1324"/>
      <c r="AZ76" s="1324"/>
      <c r="BA76" s="1324"/>
      <c r="BB76" s="1324"/>
      <c r="BC76" s="1324"/>
      <c r="BD76" s="1324"/>
      <c r="BE76" s="1324"/>
      <c r="BF76" s="1324"/>
      <c r="BG76" s="1324"/>
      <c r="BH76" s="1324"/>
      <c r="BI76" s="1324"/>
      <c r="BJ76" s="1324"/>
      <c r="BK76" s="1324"/>
      <c r="BL76" s="1324"/>
      <c r="BM76" s="1324"/>
      <c r="BN76" s="1324"/>
      <c r="BO76" s="1324"/>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ht="13" x14ac:dyDescent="0.2">
      <c r="B77" s="393"/>
      <c r="G77" s="1317"/>
      <c r="H77" s="1317"/>
      <c r="I77" s="1317"/>
      <c r="J77" s="1317"/>
      <c r="K77" s="1336"/>
      <c r="L77" s="1336"/>
      <c r="M77" s="1336"/>
      <c r="N77" s="1336"/>
      <c r="AN77" s="1321" t="s">
        <v>613</v>
      </c>
      <c r="AO77" s="1321"/>
      <c r="AP77" s="1321"/>
      <c r="AQ77" s="1321"/>
      <c r="AR77" s="1321"/>
      <c r="AS77" s="1321"/>
      <c r="AT77" s="1321"/>
      <c r="AU77" s="1321"/>
      <c r="AV77" s="1321"/>
      <c r="AW77" s="1321"/>
      <c r="AX77" s="1321"/>
      <c r="AY77" s="1321"/>
      <c r="AZ77" s="1321"/>
      <c r="BA77" s="1321"/>
      <c r="BB77" s="1324" t="s">
        <v>611</v>
      </c>
      <c r="BC77" s="1324"/>
      <c r="BD77" s="1324"/>
      <c r="BE77" s="1324"/>
      <c r="BF77" s="1324"/>
      <c r="BG77" s="1324"/>
      <c r="BH77" s="1324"/>
      <c r="BI77" s="1324"/>
      <c r="BJ77" s="1324"/>
      <c r="BK77" s="1324"/>
      <c r="BL77" s="1324"/>
      <c r="BM77" s="1324"/>
      <c r="BN77" s="1324"/>
      <c r="BO77" s="1324"/>
      <c r="BP77" s="1307">
        <v>0</v>
      </c>
      <c r="BQ77" s="1307"/>
      <c r="BR77" s="1307"/>
      <c r="BS77" s="1307"/>
      <c r="BT77" s="1307"/>
      <c r="BU77" s="1307"/>
      <c r="BV77" s="1307"/>
      <c r="BW77" s="1307"/>
      <c r="BX77" s="1307">
        <v>0</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ht="13" x14ac:dyDescent="0.2">
      <c r="B78" s="393"/>
      <c r="G78" s="1317"/>
      <c r="H78" s="1317"/>
      <c r="I78" s="1317"/>
      <c r="J78" s="1317"/>
      <c r="K78" s="1336"/>
      <c r="L78" s="1336"/>
      <c r="M78" s="1336"/>
      <c r="N78" s="1336"/>
      <c r="AN78" s="1321"/>
      <c r="AO78" s="1321"/>
      <c r="AP78" s="1321"/>
      <c r="AQ78" s="1321"/>
      <c r="AR78" s="1321"/>
      <c r="AS78" s="1321"/>
      <c r="AT78" s="1321"/>
      <c r="AU78" s="1321"/>
      <c r="AV78" s="1321"/>
      <c r="AW78" s="1321"/>
      <c r="AX78" s="1321"/>
      <c r="AY78" s="1321"/>
      <c r="AZ78" s="1321"/>
      <c r="BA78" s="1321"/>
      <c r="BB78" s="1324"/>
      <c r="BC78" s="1324"/>
      <c r="BD78" s="1324"/>
      <c r="BE78" s="1324"/>
      <c r="BF78" s="1324"/>
      <c r="BG78" s="1324"/>
      <c r="BH78" s="1324"/>
      <c r="BI78" s="1324"/>
      <c r="BJ78" s="1324"/>
      <c r="BK78" s="1324"/>
      <c r="BL78" s="1324"/>
      <c r="BM78" s="1324"/>
      <c r="BN78" s="1324"/>
      <c r="BO78" s="1324"/>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ht="13" x14ac:dyDescent="0.2">
      <c r="B79" s="393"/>
      <c r="G79" s="1317"/>
      <c r="H79" s="1317"/>
      <c r="I79" s="1326"/>
      <c r="J79" s="1326"/>
      <c r="K79" s="1337"/>
      <c r="L79" s="1337"/>
      <c r="M79" s="1337"/>
      <c r="N79" s="1337"/>
      <c r="AN79" s="1321"/>
      <c r="AO79" s="1321"/>
      <c r="AP79" s="1321"/>
      <c r="AQ79" s="1321"/>
      <c r="AR79" s="1321"/>
      <c r="AS79" s="1321"/>
      <c r="AT79" s="1321"/>
      <c r="AU79" s="1321"/>
      <c r="AV79" s="1321"/>
      <c r="AW79" s="1321"/>
      <c r="AX79" s="1321"/>
      <c r="AY79" s="1321"/>
      <c r="AZ79" s="1321"/>
      <c r="BA79" s="1321"/>
      <c r="BB79" s="1324" t="s">
        <v>615</v>
      </c>
      <c r="BC79" s="1324"/>
      <c r="BD79" s="1324"/>
      <c r="BE79" s="1324"/>
      <c r="BF79" s="1324"/>
      <c r="BG79" s="1324"/>
      <c r="BH79" s="1324"/>
      <c r="BI79" s="1324"/>
      <c r="BJ79" s="1324"/>
      <c r="BK79" s="1324"/>
      <c r="BL79" s="1324"/>
      <c r="BM79" s="1324"/>
      <c r="BN79" s="1324"/>
      <c r="BO79" s="1324"/>
      <c r="BP79" s="1307">
        <v>8.6</v>
      </c>
      <c r="BQ79" s="1307"/>
      <c r="BR79" s="1307"/>
      <c r="BS79" s="1307"/>
      <c r="BT79" s="1307"/>
      <c r="BU79" s="1307"/>
      <c r="BV79" s="1307"/>
      <c r="BW79" s="1307"/>
      <c r="BX79" s="1307">
        <v>8.5</v>
      </c>
      <c r="BY79" s="1307"/>
      <c r="BZ79" s="1307"/>
      <c r="CA79" s="1307"/>
      <c r="CB79" s="1307"/>
      <c r="CC79" s="1307"/>
      <c r="CD79" s="1307"/>
      <c r="CE79" s="1307"/>
      <c r="CF79" s="1307">
        <v>8.5</v>
      </c>
      <c r="CG79" s="1307"/>
      <c r="CH79" s="1307"/>
      <c r="CI79" s="1307"/>
      <c r="CJ79" s="1307"/>
      <c r="CK79" s="1307"/>
      <c r="CL79" s="1307"/>
      <c r="CM79" s="1307"/>
      <c r="CN79" s="1307">
        <v>8.6</v>
      </c>
      <c r="CO79" s="1307"/>
      <c r="CP79" s="1307"/>
      <c r="CQ79" s="1307"/>
      <c r="CR79" s="1307"/>
      <c r="CS79" s="1307"/>
      <c r="CT79" s="1307"/>
      <c r="CU79" s="1307"/>
      <c r="CV79" s="1307">
        <v>8.6</v>
      </c>
      <c r="CW79" s="1307"/>
      <c r="CX79" s="1307"/>
      <c r="CY79" s="1307"/>
      <c r="CZ79" s="1307"/>
      <c r="DA79" s="1307"/>
      <c r="DB79" s="1307"/>
      <c r="DC79" s="1307"/>
    </row>
    <row r="80" spans="2:107" ht="13" x14ac:dyDescent="0.2">
      <c r="B80" s="393"/>
      <c r="G80" s="1317"/>
      <c r="H80" s="1317"/>
      <c r="I80" s="1326"/>
      <c r="J80" s="1326"/>
      <c r="K80" s="1337"/>
      <c r="L80" s="1337"/>
      <c r="M80" s="1337"/>
      <c r="N80" s="1337"/>
      <c r="AN80" s="1321"/>
      <c r="AO80" s="1321"/>
      <c r="AP80" s="1321"/>
      <c r="AQ80" s="1321"/>
      <c r="AR80" s="1321"/>
      <c r="AS80" s="1321"/>
      <c r="AT80" s="1321"/>
      <c r="AU80" s="1321"/>
      <c r="AV80" s="1321"/>
      <c r="AW80" s="1321"/>
      <c r="AX80" s="1321"/>
      <c r="AY80" s="1321"/>
      <c r="AZ80" s="1321"/>
      <c r="BA80" s="1321"/>
      <c r="BB80" s="1324"/>
      <c r="BC80" s="1324"/>
      <c r="BD80" s="1324"/>
      <c r="BE80" s="1324"/>
      <c r="BF80" s="1324"/>
      <c r="BG80" s="1324"/>
      <c r="BH80" s="1324"/>
      <c r="BI80" s="1324"/>
      <c r="BJ80" s="1324"/>
      <c r="BK80" s="1324"/>
      <c r="BL80" s="1324"/>
      <c r="BM80" s="1324"/>
      <c r="BN80" s="1324"/>
      <c r="BO80" s="1324"/>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ht="13" x14ac:dyDescent="0.2">
      <c r="B81" s="393"/>
    </row>
    <row r="82" spans="2:109" ht="16.5" x14ac:dyDescent="0.2">
      <c r="B82" s="393"/>
      <c r="K82" s="420"/>
      <c r="L82" s="420"/>
      <c r="M82" s="420"/>
      <c r="N82" s="420"/>
      <c r="AQ82" s="420"/>
      <c r="AR82" s="420"/>
      <c r="AS82" s="420"/>
      <c r="AT82" s="420"/>
      <c r="BC82" s="420"/>
      <c r="BD82" s="420"/>
      <c r="BE82" s="420"/>
      <c r="BF82" s="420"/>
      <c r="BO82" s="420"/>
      <c r="BP82" s="420"/>
      <c r="BQ82" s="420"/>
      <c r="BR82" s="420"/>
      <c r="CA82" s="420"/>
      <c r="CB82" s="420"/>
      <c r="CC82" s="420"/>
      <c r="CD82" s="420"/>
      <c r="CM82" s="420"/>
      <c r="CN82" s="420"/>
      <c r="CO82" s="420"/>
      <c r="CP82" s="420"/>
      <c r="CY82" s="420"/>
      <c r="CZ82" s="420"/>
      <c r="DA82" s="420"/>
      <c r="DB82" s="420"/>
      <c r="DC82" s="420"/>
    </row>
    <row r="83" spans="2:109" ht="13" x14ac:dyDescent="0.2">
      <c r="B83" s="395"/>
      <c r="C83" s="396"/>
      <c r="D83" s="396"/>
      <c r="E83" s="396"/>
      <c r="F83" s="396"/>
      <c r="G83" s="396"/>
      <c r="H83" s="396"/>
      <c r="I83" s="396"/>
      <c r="J83" s="396"/>
      <c r="K83" s="396"/>
      <c r="L83" s="396"/>
      <c r="M83" s="396"/>
      <c r="N83" s="396"/>
      <c r="O83" s="396"/>
      <c r="P83" s="396"/>
      <c r="Q83" s="396"/>
      <c r="R83" s="396"/>
      <c r="S83" s="396"/>
      <c r="T83" s="396"/>
      <c r="U83" s="396"/>
      <c r="V83" s="396"/>
      <c r="W83" s="396"/>
      <c r="X83" s="396"/>
      <c r="Y83" s="396"/>
      <c r="Z83" s="396"/>
      <c r="AA83" s="396"/>
      <c r="AB83" s="396"/>
      <c r="AC83" s="396"/>
      <c r="AD83" s="396"/>
      <c r="AE83" s="396"/>
      <c r="AF83" s="396"/>
      <c r="AG83" s="396"/>
      <c r="AH83" s="396"/>
      <c r="AI83" s="396"/>
      <c r="AJ83" s="396"/>
      <c r="AK83" s="396"/>
      <c r="AL83" s="396"/>
      <c r="AM83" s="396"/>
      <c r="AN83" s="396"/>
      <c r="AO83" s="396"/>
      <c r="AP83" s="396"/>
      <c r="AQ83" s="396"/>
      <c r="AR83" s="396"/>
      <c r="AS83" s="396"/>
      <c r="AT83" s="396"/>
      <c r="AU83" s="396"/>
      <c r="AV83" s="396"/>
      <c r="AW83" s="396"/>
      <c r="AX83" s="396"/>
      <c r="AY83" s="396"/>
      <c r="AZ83" s="396"/>
      <c r="BA83" s="396"/>
      <c r="BB83" s="396"/>
      <c r="BC83" s="396"/>
      <c r="BD83" s="396"/>
      <c r="BE83" s="396"/>
      <c r="BF83" s="396"/>
      <c r="BG83" s="396"/>
      <c r="BH83" s="396"/>
      <c r="BI83" s="396"/>
      <c r="BJ83" s="396"/>
      <c r="BK83" s="396"/>
      <c r="BL83" s="396"/>
      <c r="BM83" s="396"/>
      <c r="BN83" s="396"/>
      <c r="BO83" s="396"/>
      <c r="BP83" s="396"/>
      <c r="BQ83" s="396"/>
      <c r="BR83" s="396"/>
      <c r="BS83" s="396"/>
      <c r="BT83" s="396"/>
      <c r="BU83" s="396"/>
      <c r="BV83" s="396"/>
      <c r="BW83" s="396"/>
      <c r="BX83" s="396"/>
      <c r="BY83" s="396"/>
      <c r="BZ83" s="396"/>
      <c r="CA83" s="396"/>
      <c r="CB83" s="396"/>
      <c r="CC83" s="396"/>
      <c r="CD83" s="396"/>
      <c r="CE83" s="396"/>
      <c r="CF83" s="396"/>
      <c r="CG83" s="396"/>
      <c r="CH83" s="396"/>
      <c r="CI83" s="396"/>
      <c r="CJ83" s="396"/>
      <c r="CK83" s="396"/>
      <c r="CL83" s="396"/>
      <c r="CM83" s="396"/>
      <c r="CN83" s="396"/>
      <c r="CO83" s="396"/>
      <c r="CP83" s="396"/>
      <c r="CQ83" s="396"/>
      <c r="CR83" s="396"/>
      <c r="CS83" s="396"/>
      <c r="CT83" s="396"/>
      <c r="CU83" s="396"/>
      <c r="CV83" s="396"/>
      <c r="CW83" s="396"/>
      <c r="CX83" s="396"/>
      <c r="CY83" s="396"/>
      <c r="CZ83" s="396"/>
      <c r="DA83" s="396"/>
      <c r="DB83" s="396"/>
      <c r="DC83" s="396"/>
      <c r="DD83" s="397"/>
    </row>
    <row r="84" spans="2:109" ht="13" x14ac:dyDescent="0.2">
      <c r="DD84" s="386"/>
      <c r="DE84" s="386"/>
    </row>
    <row r="85" spans="2:109" ht="13" x14ac:dyDescent="0.2">
      <c r="DD85" s="386"/>
      <c r="DE85" s="386"/>
    </row>
    <row r="86" spans="2:109" ht="13" hidden="1" x14ac:dyDescent="0.2">
      <c r="DD86" s="386"/>
      <c r="DE86" s="386"/>
    </row>
    <row r="87" spans="2:109" ht="13" hidden="1" x14ac:dyDescent="0.2">
      <c r="K87" s="421"/>
      <c r="AQ87" s="421"/>
      <c r="BC87" s="421"/>
      <c r="BO87" s="421"/>
      <c r="CA87" s="421"/>
      <c r="CM87" s="421"/>
      <c r="CY87" s="421"/>
      <c r="DD87" s="386"/>
      <c r="DE87" s="386"/>
    </row>
    <row r="88" spans="2:109" ht="13" hidden="1" x14ac:dyDescent="0.2">
      <c r="DD88" s="386"/>
      <c r="DE88" s="386"/>
    </row>
    <row r="89" spans="2:109" ht="13" hidden="1" x14ac:dyDescent="0.2">
      <c r="DD89" s="386"/>
      <c r="DE89" s="386"/>
    </row>
    <row r="90" spans="2:109" ht="13" hidden="1" x14ac:dyDescent="0.2">
      <c r="DD90" s="386"/>
      <c r="DE90" s="386"/>
    </row>
    <row r="91" spans="2:109" ht="13" hidden="1" x14ac:dyDescent="0.2">
      <c r="DD91" s="386"/>
      <c r="DE91" s="386"/>
    </row>
    <row r="92" spans="2:109" ht="13.5" hidden="1" customHeight="1" x14ac:dyDescent="0.2">
      <c r="DD92" s="386"/>
      <c r="DE92" s="386"/>
    </row>
    <row r="93" spans="2:109" ht="13.5" hidden="1" customHeight="1" x14ac:dyDescent="0.2">
      <c r="DD93" s="386"/>
      <c r="DE93" s="386"/>
    </row>
    <row r="94" spans="2:109" ht="13.5" hidden="1" customHeight="1" x14ac:dyDescent="0.2">
      <c r="DD94" s="386"/>
      <c r="DE94" s="386"/>
    </row>
    <row r="95" spans="2:109" ht="13.5" hidden="1" customHeight="1" x14ac:dyDescent="0.2">
      <c r="DD95" s="386"/>
      <c r="DE95" s="386"/>
    </row>
    <row r="96" spans="2:109" ht="13.5" hidden="1" customHeight="1" x14ac:dyDescent="0.2">
      <c r="DD96" s="386"/>
      <c r="DE96" s="386"/>
    </row>
    <row r="97" s="386" customFormat="1" ht="13.5" hidden="1" customHeight="1" x14ac:dyDescent="0.2"/>
    <row r="98" s="386" customFormat="1" ht="13.5" hidden="1" customHeight="1" x14ac:dyDescent="0.2"/>
    <row r="99" s="386" customFormat="1" ht="13.5" hidden="1" customHeight="1" x14ac:dyDescent="0.2"/>
    <row r="100" s="386" customFormat="1" ht="13.5" hidden="1" customHeight="1" x14ac:dyDescent="0.2"/>
    <row r="101" s="386" customFormat="1" ht="13.5" hidden="1" customHeight="1" x14ac:dyDescent="0.2"/>
    <row r="102" s="386" customFormat="1" ht="13.5" hidden="1" customHeight="1" x14ac:dyDescent="0.2"/>
    <row r="103" s="386" customFormat="1" ht="13.5" hidden="1" customHeight="1" x14ac:dyDescent="0.2"/>
    <row r="104" s="386" customFormat="1" ht="13.5" hidden="1" customHeight="1" x14ac:dyDescent="0.2"/>
    <row r="105" s="386" customFormat="1" ht="13.5" hidden="1" customHeight="1" x14ac:dyDescent="0.2"/>
    <row r="106" s="386" customFormat="1" ht="13.5" hidden="1" customHeight="1" x14ac:dyDescent="0.2"/>
    <row r="107" s="386" customFormat="1" ht="13.5" hidden="1" customHeight="1" x14ac:dyDescent="0.2"/>
    <row r="108" s="386" customFormat="1" ht="13.5" hidden="1" customHeight="1" x14ac:dyDescent="0.2"/>
    <row r="109" s="386" customFormat="1" ht="13.5" hidden="1" customHeight="1" x14ac:dyDescent="0.2"/>
    <row r="110" s="386" customFormat="1" ht="13.5" hidden="1" customHeight="1" x14ac:dyDescent="0.2"/>
    <row r="111" s="386" customFormat="1" ht="13.5" hidden="1" customHeight="1" x14ac:dyDescent="0.2"/>
    <row r="112" s="386" customFormat="1" ht="13.5" hidden="1" customHeight="1" x14ac:dyDescent="0.2"/>
    <row r="113" s="386" customFormat="1" ht="13.5" hidden="1" customHeight="1" x14ac:dyDescent="0.2"/>
    <row r="114" s="386" customFormat="1" ht="13.5" hidden="1" customHeight="1" x14ac:dyDescent="0.2"/>
    <row r="115" s="386" customFormat="1" ht="13.5" hidden="1" customHeight="1" x14ac:dyDescent="0.2"/>
    <row r="116" s="386" customFormat="1" ht="13.5" hidden="1" customHeight="1" x14ac:dyDescent="0.2"/>
    <row r="117" s="386" customFormat="1" ht="13.5" hidden="1" customHeight="1" x14ac:dyDescent="0.2"/>
    <row r="118" s="386" customFormat="1" ht="13.5" hidden="1" customHeight="1" x14ac:dyDescent="0.2"/>
    <row r="119" s="386" customFormat="1" ht="13.5" hidden="1" customHeight="1" x14ac:dyDescent="0.2"/>
    <row r="120" s="386" customFormat="1" ht="13.5" hidden="1" customHeight="1" x14ac:dyDescent="0.2"/>
    <row r="121" s="386" customFormat="1" ht="13.5" hidden="1" customHeight="1" x14ac:dyDescent="0.2"/>
    <row r="122" s="386" customFormat="1" ht="13.5" hidden="1" customHeight="1" x14ac:dyDescent="0.2"/>
    <row r="123" s="386" customFormat="1" ht="13.5" hidden="1" customHeight="1" x14ac:dyDescent="0.2"/>
    <row r="124" s="386" customFormat="1" ht="13.5" hidden="1" customHeight="1" x14ac:dyDescent="0.2"/>
    <row r="125" s="386" customFormat="1" ht="13.5" hidden="1" customHeight="1" x14ac:dyDescent="0.2"/>
    <row r="126" s="386" customFormat="1" ht="13.5" hidden="1" customHeight="1" x14ac:dyDescent="0.2"/>
    <row r="127" s="386" customFormat="1" ht="13.5" hidden="1" customHeight="1" x14ac:dyDescent="0.2"/>
    <row r="128" s="386" customFormat="1" ht="13.5" hidden="1" customHeight="1" x14ac:dyDescent="0.2"/>
    <row r="129" s="386" customFormat="1" ht="13.5" hidden="1" customHeight="1" x14ac:dyDescent="0.2"/>
    <row r="130" s="386" customFormat="1" ht="13.5" hidden="1" customHeight="1" x14ac:dyDescent="0.2"/>
    <row r="131" s="386" customFormat="1" ht="13.5" hidden="1" customHeight="1" x14ac:dyDescent="0.2"/>
    <row r="132" s="386" customFormat="1" ht="13.5" hidden="1" customHeight="1" x14ac:dyDescent="0.2"/>
    <row r="133" s="386" customFormat="1" ht="13.5" hidden="1" customHeight="1" x14ac:dyDescent="0.2"/>
    <row r="134" s="386" customFormat="1" ht="13.5" hidden="1" customHeight="1" x14ac:dyDescent="0.2"/>
    <row r="135" s="386" customFormat="1" ht="13.5" hidden="1" customHeight="1" x14ac:dyDescent="0.2"/>
    <row r="136" s="386" customFormat="1" ht="13.5" hidden="1" customHeight="1" x14ac:dyDescent="0.2"/>
    <row r="137" s="386" customFormat="1" ht="13.5" hidden="1" customHeight="1" x14ac:dyDescent="0.2"/>
    <row r="138" s="386" customFormat="1" ht="13.5" hidden="1" customHeight="1" x14ac:dyDescent="0.2"/>
    <row r="139" s="386" customFormat="1" ht="13.5" hidden="1" customHeight="1" x14ac:dyDescent="0.2"/>
    <row r="140" s="386" customFormat="1" ht="13.5" hidden="1" customHeight="1" x14ac:dyDescent="0.2"/>
    <row r="141" s="386" customFormat="1" ht="13.5" hidden="1" customHeight="1" x14ac:dyDescent="0.2"/>
    <row r="142" s="386" customFormat="1" ht="13.5" hidden="1" customHeight="1" x14ac:dyDescent="0.2"/>
    <row r="143" s="386" customFormat="1" ht="13.5" hidden="1" customHeight="1" x14ac:dyDescent="0.2"/>
    <row r="144" s="386" customFormat="1" ht="13.5" hidden="1" customHeight="1" x14ac:dyDescent="0.2"/>
    <row r="145" s="386" customFormat="1" ht="13.5" hidden="1" customHeight="1" x14ac:dyDescent="0.2"/>
    <row r="146" s="386" customFormat="1" ht="13.5" hidden="1" customHeight="1" x14ac:dyDescent="0.2"/>
    <row r="147" s="386" customFormat="1" ht="13.5" hidden="1" customHeight="1" x14ac:dyDescent="0.2"/>
    <row r="148" s="386" customFormat="1" ht="13.5" hidden="1" customHeight="1" x14ac:dyDescent="0.2"/>
    <row r="149" s="386" customFormat="1" ht="13.5" hidden="1" customHeight="1" x14ac:dyDescent="0.2"/>
    <row r="150" s="386" customFormat="1" ht="13.5" hidden="1" customHeight="1" x14ac:dyDescent="0.2"/>
    <row r="151" s="386" customFormat="1" ht="13.5" hidden="1" customHeight="1" x14ac:dyDescent="0.2"/>
    <row r="152" s="386" customFormat="1" ht="13.5" hidden="1" customHeight="1" x14ac:dyDescent="0.2"/>
    <row r="153" s="386" customFormat="1" ht="13.5" hidden="1" customHeight="1" x14ac:dyDescent="0.2"/>
    <row r="154" s="386" customFormat="1" ht="13.5" hidden="1" customHeight="1" x14ac:dyDescent="0.2"/>
    <row r="155" s="386" customFormat="1" ht="13.5" hidden="1" customHeight="1" x14ac:dyDescent="0.2"/>
    <row r="156" s="386" customFormat="1" ht="13.5" hidden="1" customHeight="1" x14ac:dyDescent="0.2"/>
    <row r="157" s="386" customFormat="1" ht="13.5" hidden="1" customHeight="1" x14ac:dyDescent="0.2"/>
    <row r="158" s="386" customFormat="1" ht="13.5" hidden="1" customHeight="1" x14ac:dyDescent="0.2"/>
    <row r="159" s="386" customFormat="1" ht="13.5" hidden="1" customHeight="1" x14ac:dyDescent="0.2"/>
    <row r="160" s="386" customFormat="1" ht="13.5" hidden="1" customHeight="1" x14ac:dyDescent="0.2"/>
  </sheetData>
  <sheetProtection algorithmName="SHA-512" hashValue="T69jnJEPZuM2LznGLn/AvLqXKfMGXJLp021wWoT/qomc9bNiUjgFlAWy7JR9iMvUODo6XaNRxMpgZGky/P7L9w==" saltValue="0smku+AOCRlv45h3R8mjb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281E8-9E22-4D29-A4C1-3C39CDF14EEE}">
  <sheetPr>
    <pageSetUpPr fitToPage="1"/>
  </sheetPr>
  <dimension ref="A1:DR125"/>
  <sheetViews>
    <sheetView showGridLines="0" topLeftCell="AH106" zoomScale="80" zoomScaleNormal="80" zoomScaleSheetLayoutView="70" workbookViewId="0">
      <selection activeCell="CP92" sqref="CP92"/>
    </sheetView>
  </sheetViews>
  <sheetFormatPr defaultColWidth="0" defaultRowHeight="13.5" customHeight="1" zeroHeight="1" x14ac:dyDescent="0.2"/>
  <cols>
    <col min="1" max="34" width="2.453125" style="290" customWidth="1"/>
    <col min="35" max="122" width="2.453125" style="289" customWidth="1"/>
    <col min="123" max="16384" width="2.453125" style="289" hidden="1"/>
  </cols>
  <sheetData>
    <row r="1" spans="1:34" ht="13.5" customHeight="1" x14ac:dyDescent="0.2">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1:34" ht="13" x14ac:dyDescent="0.2">
      <c r="S2" s="289"/>
      <c r="AH2" s="289"/>
    </row>
    <row r="3" spans="1:34" ht="13" x14ac:dyDescent="0.2">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1:34" ht="13" x14ac:dyDescent="0.2"/>
    <row r="5" spans="1:34" ht="13" x14ac:dyDescent="0.2"/>
    <row r="6" spans="1:34" ht="13" x14ac:dyDescent="0.2"/>
    <row r="7" spans="1:34" ht="13" x14ac:dyDescent="0.2"/>
    <row r="8" spans="1:34" ht="13" x14ac:dyDescent="0.2"/>
    <row r="9" spans="1:34" ht="13" x14ac:dyDescent="0.2">
      <c r="AH9" s="289"/>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89"/>
    </row>
    <row r="18" spans="12:34" ht="13" x14ac:dyDescent="0.2"/>
    <row r="19" spans="12:34" ht="13" x14ac:dyDescent="0.2"/>
    <row r="20" spans="12:34" ht="13" x14ac:dyDescent="0.2">
      <c r="AH20" s="289"/>
    </row>
    <row r="21" spans="12:34" ht="13" x14ac:dyDescent="0.2">
      <c r="AH21" s="289"/>
    </row>
    <row r="22" spans="12:34" ht="13" x14ac:dyDescent="0.2"/>
    <row r="23" spans="12:34" ht="13" x14ac:dyDescent="0.2"/>
    <row r="24" spans="12:34" ht="13" x14ac:dyDescent="0.2">
      <c r="Q24" s="289"/>
    </row>
    <row r="25" spans="12:34" ht="13" x14ac:dyDescent="0.2"/>
    <row r="26" spans="12:34" ht="13" x14ac:dyDescent="0.2"/>
    <row r="27" spans="12:34" ht="13" x14ac:dyDescent="0.2"/>
    <row r="28" spans="12:34" ht="13" x14ac:dyDescent="0.2">
      <c r="O28" s="289"/>
      <c r="T28" s="289"/>
      <c r="AH28" s="289"/>
    </row>
    <row r="29" spans="12:34" ht="13" x14ac:dyDescent="0.2"/>
    <row r="30" spans="12:34" ht="13" x14ac:dyDescent="0.2"/>
    <row r="31" spans="12:34" ht="13" x14ac:dyDescent="0.2">
      <c r="Q31" s="289"/>
    </row>
    <row r="32" spans="12:34" ht="13" x14ac:dyDescent="0.2">
      <c r="L32" s="289"/>
    </row>
    <row r="33" spans="2:34" ht="13" x14ac:dyDescent="0.2">
      <c r="C33" s="289"/>
      <c r="E33" s="289"/>
      <c r="G33" s="289"/>
      <c r="I33" s="289"/>
      <c r="X33" s="289"/>
    </row>
    <row r="34" spans="2:34" ht="13" x14ac:dyDescent="0.2">
      <c r="B34" s="289"/>
      <c r="P34" s="289"/>
      <c r="R34" s="289"/>
      <c r="T34" s="289"/>
    </row>
    <row r="35" spans="2:34" ht="13" x14ac:dyDescent="0.2">
      <c r="D35" s="289"/>
      <c r="W35" s="289"/>
      <c r="AC35" s="289"/>
      <c r="AD35" s="289"/>
      <c r="AE35" s="289"/>
      <c r="AF35" s="289"/>
      <c r="AG35" s="289"/>
      <c r="AH35" s="289"/>
    </row>
    <row r="36" spans="2:34" ht="13" x14ac:dyDescent="0.2">
      <c r="H36" s="289"/>
      <c r="J36" s="289"/>
      <c r="K36" s="289"/>
      <c r="M36" s="289"/>
      <c r="Y36" s="289"/>
      <c r="Z36" s="289"/>
      <c r="AA36" s="289"/>
      <c r="AB36" s="289"/>
      <c r="AC36" s="289"/>
      <c r="AD36" s="289"/>
      <c r="AE36" s="289"/>
      <c r="AF36" s="289"/>
      <c r="AG36" s="289"/>
      <c r="AH36" s="289"/>
    </row>
    <row r="37" spans="2:34" ht="13" x14ac:dyDescent="0.2">
      <c r="AH37" s="289"/>
    </row>
    <row r="38" spans="2:34" ht="13" x14ac:dyDescent="0.2">
      <c r="AG38" s="289"/>
      <c r="AH38" s="289"/>
    </row>
    <row r="39" spans="2:34" ht="13" x14ac:dyDescent="0.2"/>
    <row r="40" spans="2:34" ht="13" x14ac:dyDescent="0.2">
      <c r="X40" s="289"/>
    </row>
    <row r="41" spans="2:34" ht="13" x14ac:dyDescent="0.2">
      <c r="R41" s="289"/>
    </row>
    <row r="42" spans="2:34" ht="13" x14ac:dyDescent="0.2">
      <c r="W42" s="289"/>
    </row>
    <row r="43" spans="2:34" ht="13" x14ac:dyDescent="0.2">
      <c r="Y43" s="289"/>
      <c r="Z43" s="289"/>
      <c r="AA43" s="289"/>
      <c r="AB43" s="289"/>
      <c r="AC43" s="289"/>
      <c r="AD43" s="289"/>
      <c r="AE43" s="289"/>
      <c r="AF43" s="289"/>
      <c r="AG43" s="289"/>
      <c r="AH43" s="289"/>
    </row>
    <row r="44" spans="2:34" ht="13" x14ac:dyDescent="0.2">
      <c r="AH44" s="289"/>
    </row>
    <row r="45" spans="2:34" ht="13" x14ac:dyDescent="0.2">
      <c r="X45" s="289"/>
    </row>
    <row r="46" spans="2:34" ht="13" x14ac:dyDescent="0.2"/>
    <row r="47" spans="2:34" ht="13" x14ac:dyDescent="0.2"/>
    <row r="48" spans="2:34" ht="13" x14ac:dyDescent="0.2">
      <c r="W48" s="289"/>
      <c r="Y48" s="289"/>
      <c r="Z48" s="289"/>
      <c r="AA48" s="289"/>
      <c r="AB48" s="289"/>
      <c r="AC48" s="289"/>
      <c r="AD48" s="289"/>
      <c r="AE48" s="289"/>
      <c r="AF48" s="289"/>
      <c r="AG48" s="289"/>
      <c r="AH48" s="289"/>
    </row>
    <row r="49" spans="28:34" ht="13" x14ac:dyDescent="0.2"/>
    <row r="50" spans="28:34" ht="13" x14ac:dyDescent="0.2">
      <c r="AE50" s="289"/>
      <c r="AF50" s="289"/>
      <c r="AG50" s="289"/>
      <c r="AH50" s="289"/>
    </row>
    <row r="51" spans="28:34" ht="13" x14ac:dyDescent="0.2">
      <c r="AC51" s="289"/>
      <c r="AD51" s="289"/>
      <c r="AE51" s="289"/>
      <c r="AF51" s="289"/>
      <c r="AG51" s="289"/>
      <c r="AH51" s="289"/>
    </row>
    <row r="52" spans="28:34" ht="13" x14ac:dyDescent="0.2"/>
    <row r="53" spans="28:34" ht="13" x14ac:dyDescent="0.2">
      <c r="AF53" s="289"/>
      <c r="AG53" s="289"/>
      <c r="AH53" s="289"/>
    </row>
    <row r="54" spans="28:34" ht="13" x14ac:dyDescent="0.2">
      <c r="AH54" s="289"/>
    </row>
    <row r="55" spans="28:34" ht="13" x14ac:dyDescent="0.2"/>
    <row r="56" spans="28:34" ht="13" x14ac:dyDescent="0.2">
      <c r="AB56" s="289"/>
      <c r="AC56" s="289"/>
      <c r="AD56" s="289"/>
      <c r="AE56" s="289"/>
      <c r="AF56" s="289"/>
      <c r="AG56" s="289"/>
      <c r="AH56" s="289"/>
    </row>
    <row r="57" spans="28:34" ht="13" x14ac:dyDescent="0.2">
      <c r="AH57" s="289"/>
    </row>
    <row r="58" spans="28:34" ht="13" x14ac:dyDescent="0.2">
      <c r="AH58" s="289"/>
    </row>
    <row r="59" spans="28:34" ht="13" x14ac:dyDescent="0.2"/>
    <row r="60" spans="28:34" ht="13" x14ac:dyDescent="0.2"/>
    <row r="61" spans="28:34" ht="13" x14ac:dyDescent="0.2"/>
    <row r="62" spans="28:34" ht="13" x14ac:dyDescent="0.2"/>
    <row r="63" spans="28:34" ht="13" x14ac:dyDescent="0.2">
      <c r="AH63" s="289"/>
    </row>
    <row r="64" spans="28:34" ht="13" x14ac:dyDescent="0.2">
      <c r="AG64" s="289"/>
      <c r="AH64" s="289"/>
    </row>
    <row r="65" spans="28:34" ht="13" x14ac:dyDescent="0.2"/>
    <row r="66" spans="28:34" ht="13" x14ac:dyDescent="0.2"/>
    <row r="67" spans="28:34" ht="13" x14ac:dyDescent="0.2"/>
    <row r="68" spans="28:34" ht="13" x14ac:dyDescent="0.2">
      <c r="AB68" s="289"/>
      <c r="AC68" s="289"/>
      <c r="AD68" s="289"/>
      <c r="AE68" s="289"/>
      <c r="AF68" s="289"/>
      <c r="AG68" s="289"/>
      <c r="AH68" s="289"/>
    </row>
    <row r="69" spans="28:34" ht="13" x14ac:dyDescent="0.2">
      <c r="AF69" s="289"/>
      <c r="AG69" s="289"/>
      <c r="AH69" s="289"/>
    </row>
    <row r="70" spans="28:34" ht="13" x14ac:dyDescent="0.2"/>
    <row r="71" spans="28:34" ht="13" x14ac:dyDescent="0.2"/>
    <row r="72" spans="28:34" ht="13" x14ac:dyDescent="0.2"/>
    <row r="73" spans="28:34" ht="13" x14ac:dyDescent="0.2"/>
    <row r="74" spans="28:34" ht="13" x14ac:dyDescent="0.2"/>
    <row r="75" spans="28:34" ht="13" x14ac:dyDescent="0.2">
      <c r="AH75" s="289"/>
    </row>
    <row r="76" spans="28:34" ht="13" x14ac:dyDescent="0.2">
      <c r="AF76" s="289"/>
      <c r="AG76" s="289"/>
      <c r="AH76" s="289"/>
    </row>
    <row r="77" spans="28:34" ht="13" x14ac:dyDescent="0.2">
      <c r="AG77" s="289"/>
      <c r="AH77" s="289"/>
    </row>
    <row r="78" spans="28:34" ht="13" x14ac:dyDescent="0.2"/>
    <row r="79" spans="28:34" ht="13" x14ac:dyDescent="0.2"/>
    <row r="80" spans="28:34" ht="13" x14ac:dyDescent="0.2"/>
    <row r="81" spans="25:34" ht="13" x14ac:dyDescent="0.2"/>
    <row r="82" spans="25:34" ht="13" x14ac:dyDescent="0.2">
      <c r="Y82" s="289"/>
    </row>
    <row r="83" spans="25:34" ht="13" x14ac:dyDescent="0.2">
      <c r="Y83" s="289"/>
      <c r="Z83" s="289"/>
      <c r="AA83" s="289"/>
      <c r="AB83" s="289"/>
      <c r="AC83" s="289"/>
      <c r="AD83" s="289"/>
      <c r="AE83" s="289"/>
      <c r="AF83" s="289"/>
      <c r="AG83" s="289"/>
      <c r="AH83" s="289"/>
    </row>
    <row r="84" spans="25:34" ht="13" x14ac:dyDescent="0.2"/>
    <row r="85" spans="25:34" ht="13" x14ac:dyDescent="0.2"/>
    <row r="86" spans="25:34" ht="13" x14ac:dyDescent="0.2"/>
    <row r="87" spans="25:34" ht="13" x14ac:dyDescent="0.2"/>
    <row r="88" spans="25:34" ht="13" x14ac:dyDescent="0.2">
      <c r="AH88" s="289"/>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89"/>
      <c r="AG94" s="289"/>
      <c r="AH94" s="289"/>
    </row>
    <row r="95" spans="25:34" ht="13.5" customHeight="1" x14ac:dyDescent="0.2">
      <c r="AH95" s="289"/>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89"/>
    </row>
    <row r="102" spans="33:34" ht="13.5" customHeight="1" x14ac:dyDescent="0.2"/>
    <row r="103" spans="33:34" ht="13.5" customHeight="1" x14ac:dyDescent="0.2"/>
    <row r="104" spans="33:34" ht="13.5" customHeight="1" x14ac:dyDescent="0.2">
      <c r="AG104" s="289"/>
      <c r="AH104" s="289"/>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89"/>
    </row>
    <row r="117" spans="34:122" ht="13.5" customHeight="1" x14ac:dyDescent="0.2"/>
    <row r="118" spans="34:122" ht="13.5" customHeight="1" x14ac:dyDescent="0.2"/>
    <row r="119" spans="34:122" ht="13.5" customHeight="1" x14ac:dyDescent="0.2"/>
    <row r="120" spans="34:122" ht="13.5" customHeight="1" x14ac:dyDescent="0.2">
      <c r="AH120" s="289"/>
    </row>
    <row r="121" spans="34:122" ht="13.5" customHeight="1" x14ac:dyDescent="0.2">
      <c r="AH121" s="289"/>
    </row>
    <row r="122" spans="34:122" ht="13.5" customHeight="1" x14ac:dyDescent="0.2"/>
    <row r="123" spans="34:122" ht="13.5" customHeight="1" x14ac:dyDescent="0.2"/>
    <row r="124" spans="34:122" ht="13.5" customHeight="1" x14ac:dyDescent="0.2"/>
    <row r="125" spans="34:122" ht="13.5" customHeight="1" x14ac:dyDescent="0.2">
      <c r="DR125" s="289" t="s">
        <v>512</v>
      </c>
    </row>
  </sheetData>
  <sheetProtection algorithmName="SHA-512" hashValue="TuJrcCxNU1oGt42+knPSbYm5PrpGrBM+sDjH7BYn+5yGdtrtwJ4E98ggJX4D5Dl/Yj+IFvK/D06/SMdFWUtr8A==" saltValue="WFWbogNZ4ONp7vd0GnUYy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6133E4-AD3A-41EC-808C-140C3BEE912B}">
  <sheetPr>
    <pageSetUpPr fitToPage="1"/>
  </sheetPr>
  <dimension ref="A1:DR125"/>
  <sheetViews>
    <sheetView showGridLines="0" tabSelected="1" topLeftCell="AE112" zoomScale="80" zoomScaleNormal="80" zoomScaleSheetLayoutView="55" workbookViewId="0"/>
  </sheetViews>
  <sheetFormatPr defaultColWidth="0" defaultRowHeight="13.5" customHeight="1" zeroHeight="1" x14ac:dyDescent="0.2"/>
  <cols>
    <col min="1" max="34" width="2.453125" style="290" customWidth="1"/>
    <col min="35" max="122" width="2.453125" style="289" customWidth="1"/>
    <col min="123" max="16384" width="2.453125" style="289" hidden="1"/>
  </cols>
  <sheetData>
    <row r="1" spans="2:34" ht="13.5" customHeight="1" x14ac:dyDescent="0.2">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2:34" ht="13" x14ac:dyDescent="0.2">
      <c r="S2" s="289"/>
      <c r="AH2" s="289"/>
    </row>
    <row r="3" spans="2:34" ht="13" x14ac:dyDescent="0.2">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2:34" ht="13" x14ac:dyDescent="0.2"/>
    <row r="5" spans="2:34" ht="13" x14ac:dyDescent="0.2"/>
    <row r="6" spans="2:34" ht="13" x14ac:dyDescent="0.2"/>
    <row r="7" spans="2:34" ht="13" x14ac:dyDescent="0.2"/>
    <row r="8" spans="2:34" ht="13" x14ac:dyDescent="0.2"/>
    <row r="9" spans="2:34" ht="13" x14ac:dyDescent="0.2">
      <c r="AH9" s="289"/>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89"/>
    </row>
    <row r="18" spans="12:34" ht="13" x14ac:dyDescent="0.2"/>
    <row r="19" spans="12:34" ht="13" x14ac:dyDescent="0.2"/>
    <row r="20" spans="12:34" ht="13" x14ac:dyDescent="0.2">
      <c r="AH20" s="289"/>
    </row>
    <row r="21" spans="12:34" ht="13" x14ac:dyDescent="0.2">
      <c r="AH21" s="289"/>
    </row>
    <row r="22" spans="12:34" ht="13" x14ac:dyDescent="0.2"/>
    <row r="23" spans="12:34" ht="13" x14ac:dyDescent="0.2"/>
    <row r="24" spans="12:34" ht="13" x14ac:dyDescent="0.2">
      <c r="Q24" s="289"/>
    </row>
    <row r="25" spans="12:34" ht="13" x14ac:dyDescent="0.2"/>
    <row r="26" spans="12:34" ht="13" x14ac:dyDescent="0.2"/>
    <row r="27" spans="12:34" ht="13" x14ac:dyDescent="0.2"/>
    <row r="28" spans="12:34" ht="13" x14ac:dyDescent="0.2">
      <c r="O28" s="289"/>
      <c r="T28" s="289"/>
      <c r="AH28" s="289"/>
    </row>
    <row r="29" spans="12:34" ht="13" x14ac:dyDescent="0.2"/>
    <row r="30" spans="12:34" ht="13" x14ac:dyDescent="0.2"/>
    <row r="31" spans="12:34" ht="13" x14ac:dyDescent="0.2">
      <c r="Q31" s="289"/>
    </row>
    <row r="32" spans="12:34" ht="13" x14ac:dyDescent="0.2">
      <c r="L32" s="289"/>
    </row>
    <row r="33" spans="2:34" ht="13" x14ac:dyDescent="0.2">
      <c r="C33" s="289"/>
      <c r="E33" s="289"/>
      <c r="G33" s="289"/>
      <c r="I33" s="289"/>
      <c r="X33" s="289"/>
    </row>
    <row r="34" spans="2:34" ht="13" x14ac:dyDescent="0.2">
      <c r="B34" s="289"/>
      <c r="P34" s="289"/>
      <c r="R34" s="289"/>
      <c r="T34" s="289"/>
    </row>
    <row r="35" spans="2:34" ht="13" x14ac:dyDescent="0.2">
      <c r="D35" s="289"/>
      <c r="W35" s="289"/>
      <c r="AC35" s="289"/>
      <c r="AD35" s="289"/>
      <c r="AE35" s="289"/>
      <c r="AF35" s="289"/>
      <c r="AG35" s="289"/>
      <c r="AH35" s="289"/>
    </row>
    <row r="36" spans="2:34" ht="13" x14ac:dyDescent="0.2">
      <c r="H36" s="289"/>
      <c r="J36" s="289"/>
      <c r="K36" s="289"/>
      <c r="M36" s="289"/>
      <c r="Y36" s="289"/>
      <c r="Z36" s="289"/>
      <c r="AA36" s="289"/>
      <c r="AB36" s="289"/>
      <c r="AC36" s="289"/>
      <c r="AD36" s="289"/>
      <c r="AE36" s="289"/>
      <c r="AF36" s="289"/>
      <c r="AG36" s="289"/>
      <c r="AH36" s="289"/>
    </row>
    <row r="37" spans="2:34" ht="13" x14ac:dyDescent="0.2">
      <c r="AH37" s="289"/>
    </row>
    <row r="38" spans="2:34" ht="13" x14ac:dyDescent="0.2">
      <c r="AG38" s="289"/>
      <c r="AH38" s="289"/>
    </row>
    <row r="39" spans="2:34" ht="13" x14ac:dyDescent="0.2"/>
    <row r="40" spans="2:34" ht="13" x14ac:dyDescent="0.2">
      <c r="X40" s="289"/>
    </row>
    <row r="41" spans="2:34" ht="13" x14ac:dyDescent="0.2">
      <c r="R41" s="289"/>
    </row>
    <row r="42" spans="2:34" ht="13" x14ac:dyDescent="0.2">
      <c r="W42" s="289"/>
    </row>
    <row r="43" spans="2:34" ht="13" x14ac:dyDescent="0.2">
      <c r="Y43" s="289"/>
      <c r="Z43" s="289"/>
      <c r="AA43" s="289"/>
      <c r="AB43" s="289"/>
      <c r="AC43" s="289"/>
      <c r="AD43" s="289"/>
      <c r="AE43" s="289"/>
      <c r="AF43" s="289"/>
      <c r="AG43" s="289"/>
      <c r="AH43" s="289"/>
    </row>
    <row r="44" spans="2:34" ht="13" x14ac:dyDescent="0.2">
      <c r="AH44" s="289"/>
    </row>
    <row r="45" spans="2:34" ht="13" x14ac:dyDescent="0.2">
      <c r="X45" s="289"/>
    </row>
    <row r="46" spans="2:34" ht="13" x14ac:dyDescent="0.2"/>
    <row r="47" spans="2:34" ht="13" x14ac:dyDescent="0.2"/>
    <row r="48" spans="2:34" ht="13" x14ac:dyDescent="0.2">
      <c r="W48" s="289"/>
      <c r="Y48" s="289"/>
      <c r="Z48" s="289"/>
      <c r="AA48" s="289"/>
      <c r="AB48" s="289"/>
      <c r="AC48" s="289"/>
      <c r="AD48" s="289"/>
      <c r="AE48" s="289"/>
      <c r="AF48" s="289"/>
      <c r="AG48" s="289"/>
      <c r="AH48" s="289"/>
    </row>
    <row r="49" spans="28:34" ht="13" x14ac:dyDescent="0.2"/>
    <row r="50" spans="28:34" ht="13" x14ac:dyDescent="0.2">
      <c r="AE50" s="289"/>
      <c r="AF50" s="289"/>
      <c r="AG50" s="289"/>
      <c r="AH50" s="289"/>
    </row>
    <row r="51" spans="28:34" ht="13" x14ac:dyDescent="0.2">
      <c r="AC51" s="289"/>
      <c r="AD51" s="289"/>
      <c r="AE51" s="289"/>
      <c r="AF51" s="289"/>
      <c r="AG51" s="289"/>
      <c r="AH51" s="289"/>
    </row>
    <row r="52" spans="28:34" ht="13" x14ac:dyDescent="0.2"/>
    <row r="53" spans="28:34" ht="13" x14ac:dyDescent="0.2">
      <c r="AF53" s="289"/>
      <c r="AG53" s="289"/>
      <c r="AH53" s="289"/>
    </row>
    <row r="54" spans="28:34" ht="13" x14ac:dyDescent="0.2">
      <c r="AH54" s="289"/>
    </row>
    <row r="55" spans="28:34" ht="13" x14ac:dyDescent="0.2"/>
    <row r="56" spans="28:34" ht="13" x14ac:dyDescent="0.2">
      <c r="AB56" s="289"/>
      <c r="AC56" s="289"/>
      <c r="AD56" s="289"/>
      <c r="AE56" s="289"/>
      <c r="AF56" s="289"/>
      <c r="AG56" s="289"/>
      <c r="AH56" s="289"/>
    </row>
    <row r="57" spans="28:34" ht="13" x14ac:dyDescent="0.2">
      <c r="AH57" s="289"/>
    </row>
    <row r="58" spans="28:34" ht="13" x14ac:dyDescent="0.2">
      <c r="AH58" s="289"/>
    </row>
    <row r="59" spans="28:34" ht="13" x14ac:dyDescent="0.2">
      <c r="AG59" s="289"/>
      <c r="AH59" s="289"/>
    </row>
    <row r="60" spans="28:34" ht="13" x14ac:dyDescent="0.2"/>
    <row r="61" spans="28:34" ht="13" x14ac:dyDescent="0.2"/>
    <row r="62" spans="28:34" ht="13" x14ac:dyDescent="0.2"/>
    <row r="63" spans="28:34" ht="13" x14ac:dyDescent="0.2">
      <c r="AH63" s="289"/>
    </row>
    <row r="64" spans="28:34" ht="13" x14ac:dyDescent="0.2">
      <c r="AG64" s="289"/>
      <c r="AH64" s="289"/>
    </row>
    <row r="65" spans="28:34" ht="13" x14ac:dyDescent="0.2"/>
    <row r="66" spans="28:34" ht="13" x14ac:dyDescent="0.2"/>
    <row r="67" spans="28:34" ht="13" x14ac:dyDescent="0.2"/>
    <row r="68" spans="28:34" ht="13" x14ac:dyDescent="0.2">
      <c r="AB68" s="289"/>
      <c r="AC68" s="289"/>
      <c r="AD68" s="289"/>
      <c r="AE68" s="289"/>
      <c r="AF68" s="289"/>
      <c r="AG68" s="289"/>
      <c r="AH68" s="289"/>
    </row>
    <row r="69" spans="28:34" ht="13" x14ac:dyDescent="0.2">
      <c r="AF69" s="289"/>
      <c r="AG69" s="289"/>
      <c r="AH69" s="289"/>
    </row>
    <row r="70" spans="28:34" ht="13" x14ac:dyDescent="0.2"/>
    <row r="71" spans="28:34" ht="13" x14ac:dyDescent="0.2"/>
    <row r="72" spans="28:34" ht="13" x14ac:dyDescent="0.2"/>
    <row r="73" spans="28:34" ht="13" x14ac:dyDescent="0.2"/>
    <row r="74" spans="28:34" ht="13" x14ac:dyDescent="0.2"/>
    <row r="75" spans="28:34" ht="13" x14ac:dyDescent="0.2">
      <c r="AH75" s="289"/>
    </row>
    <row r="76" spans="28:34" ht="13" x14ac:dyDescent="0.2">
      <c r="AF76" s="289"/>
      <c r="AG76" s="289"/>
      <c r="AH76" s="289"/>
    </row>
    <row r="77" spans="28:34" ht="13" x14ac:dyDescent="0.2">
      <c r="AG77" s="289"/>
      <c r="AH77" s="289"/>
    </row>
    <row r="78" spans="28:34" ht="13" x14ac:dyDescent="0.2"/>
    <row r="79" spans="28:34" ht="13" x14ac:dyDescent="0.2"/>
    <row r="80" spans="28:34" ht="13" x14ac:dyDescent="0.2"/>
    <row r="81" spans="25:34" ht="13" x14ac:dyDescent="0.2"/>
    <row r="82" spans="25:34" ht="13" x14ac:dyDescent="0.2">
      <c r="Y82" s="289"/>
    </row>
    <row r="83" spans="25:34" ht="13" x14ac:dyDescent="0.2">
      <c r="Y83" s="289"/>
      <c r="Z83" s="289"/>
      <c r="AA83" s="289"/>
      <c r="AB83" s="289"/>
      <c r="AC83" s="289"/>
      <c r="AD83" s="289"/>
      <c r="AE83" s="289"/>
      <c r="AF83" s="289"/>
      <c r="AG83" s="289"/>
      <c r="AH83" s="289"/>
    </row>
    <row r="84" spans="25:34" ht="13" x14ac:dyDescent="0.2"/>
    <row r="85" spans="25:34" ht="13" x14ac:dyDescent="0.2"/>
    <row r="86" spans="25:34" ht="13" x14ac:dyDescent="0.2"/>
    <row r="87" spans="25:34" ht="13" x14ac:dyDescent="0.2"/>
    <row r="88" spans="25:34" ht="13" x14ac:dyDescent="0.2">
      <c r="AH88" s="289"/>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89"/>
      <c r="AG94" s="289"/>
      <c r="AH94" s="289"/>
    </row>
    <row r="95" spans="25:34" ht="13.5" customHeight="1" x14ac:dyDescent="0.2">
      <c r="AH95" s="289"/>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89"/>
    </row>
    <row r="102" spans="33:34" ht="13.5" customHeight="1" x14ac:dyDescent="0.2"/>
    <row r="103" spans="33:34" ht="13.5" customHeight="1" x14ac:dyDescent="0.2"/>
    <row r="104" spans="33:34" ht="13.5" customHeight="1" x14ac:dyDescent="0.2">
      <c r="AG104" s="289"/>
      <c r="AH104" s="289"/>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89"/>
    </row>
    <row r="117" spans="34:122" ht="13.5" customHeight="1" x14ac:dyDescent="0.2"/>
    <row r="118" spans="34:122" ht="13.5" customHeight="1" x14ac:dyDescent="0.2"/>
    <row r="119" spans="34:122" ht="13.5" customHeight="1" x14ac:dyDescent="0.2"/>
    <row r="120" spans="34:122" ht="13.5" customHeight="1" x14ac:dyDescent="0.2">
      <c r="AH120" s="289"/>
    </row>
    <row r="121" spans="34:122" ht="13.5" customHeight="1" x14ac:dyDescent="0.2">
      <c r="AH121" s="289"/>
    </row>
    <row r="122" spans="34:122" ht="13.5" customHeight="1" x14ac:dyDescent="0.2"/>
    <row r="123" spans="34:122" ht="13.5" customHeight="1" x14ac:dyDescent="0.2"/>
    <row r="124" spans="34:122" ht="13.5" customHeight="1" x14ac:dyDescent="0.2"/>
    <row r="125" spans="34:122" ht="13.5" customHeight="1" x14ac:dyDescent="0.2">
      <c r="DR125" s="289" t="s">
        <v>512</v>
      </c>
    </row>
  </sheetData>
  <sheetProtection algorithmName="SHA-512" hashValue="kwslkw3VDb8G2KFwRbQU/raqRCNBgdXsiNFP8jzzZ9/5LGWHT3NltW4BgVmtCWWulr5XV8LDT9rrwd+b7XuL0Q==" saltValue="UgoIBYBzk3A8pYxLRLxd1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8" customWidth="1"/>
    <col min="2" max="8" width="13.36328125" style="148" customWidth="1"/>
    <col min="9" max="16384" width="11.08984375" style="148"/>
  </cols>
  <sheetData>
    <row r="1" spans="1:8" x14ac:dyDescent="0.2">
      <c r="A1" s="142"/>
      <c r="B1" s="143"/>
      <c r="C1" s="144"/>
      <c r="D1" s="145"/>
      <c r="E1" s="146"/>
      <c r="F1" s="146"/>
      <c r="G1" s="146"/>
      <c r="H1" s="147"/>
    </row>
    <row r="2" spans="1:8" x14ac:dyDescent="0.2">
      <c r="A2" s="149"/>
      <c r="B2" s="150"/>
      <c r="C2" s="151"/>
      <c r="D2" s="152" t="s">
        <v>51</v>
      </c>
      <c r="E2" s="153"/>
      <c r="F2" s="154" t="s">
        <v>563</v>
      </c>
      <c r="G2" s="155"/>
      <c r="H2" s="156"/>
    </row>
    <row r="3" spans="1:8" x14ac:dyDescent="0.2">
      <c r="A3" s="152" t="s">
        <v>556</v>
      </c>
      <c r="B3" s="157"/>
      <c r="C3" s="158"/>
      <c r="D3" s="159">
        <v>91118</v>
      </c>
      <c r="E3" s="160"/>
      <c r="F3" s="161">
        <v>162193</v>
      </c>
      <c r="G3" s="162"/>
      <c r="H3" s="163"/>
    </row>
    <row r="4" spans="1:8" x14ac:dyDescent="0.2">
      <c r="A4" s="164"/>
      <c r="B4" s="165"/>
      <c r="C4" s="166"/>
      <c r="D4" s="167">
        <v>40829</v>
      </c>
      <c r="E4" s="168"/>
      <c r="F4" s="169">
        <v>79985</v>
      </c>
      <c r="G4" s="170"/>
      <c r="H4" s="171"/>
    </row>
    <row r="5" spans="1:8" x14ac:dyDescent="0.2">
      <c r="A5" s="152" t="s">
        <v>558</v>
      </c>
      <c r="B5" s="157"/>
      <c r="C5" s="158"/>
      <c r="D5" s="159">
        <v>99029</v>
      </c>
      <c r="E5" s="160"/>
      <c r="F5" s="161">
        <v>168868</v>
      </c>
      <c r="G5" s="162"/>
      <c r="H5" s="163"/>
    </row>
    <row r="6" spans="1:8" x14ac:dyDescent="0.2">
      <c r="A6" s="164"/>
      <c r="B6" s="165"/>
      <c r="C6" s="166"/>
      <c r="D6" s="167">
        <v>52417</v>
      </c>
      <c r="E6" s="168"/>
      <c r="F6" s="169">
        <v>79360</v>
      </c>
      <c r="G6" s="170"/>
      <c r="H6" s="171"/>
    </row>
    <row r="7" spans="1:8" x14ac:dyDescent="0.2">
      <c r="A7" s="152" t="s">
        <v>559</v>
      </c>
      <c r="B7" s="157"/>
      <c r="C7" s="158"/>
      <c r="D7" s="159">
        <v>181914</v>
      </c>
      <c r="E7" s="160"/>
      <c r="F7" s="161">
        <v>202870</v>
      </c>
      <c r="G7" s="162"/>
      <c r="H7" s="163"/>
    </row>
    <row r="8" spans="1:8" x14ac:dyDescent="0.2">
      <c r="A8" s="164"/>
      <c r="B8" s="165"/>
      <c r="C8" s="166"/>
      <c r="D8" s="167">
        <v>63607</v>
      </c>
      <c r="E8" s="168"/>
      <c r="F8" s="169">
        <v>79735</v>
      </c>
      <c r="G8" s="170"/>
      <c r="H8" s="171"/>
    </row>
    <row r="9" spans="1:8" x14ac:dyDescent="0.2">
      <c r="A9" s="152" t="s">
        <v>560</v>
      </c>
      <c r="B9" s="157"/>
      <c r="C9" s="158"/>
      <c r="D9" s="159">
        <v>262198</v>
      </c>
      <c r="E9" s="160"/>
      <c r="F9" s="161">
        <v>167497</v>
      </c>
      <c r="G9" s="162"/>
      <c r="H9" s="163"/>
    </row>
    <row r="10" spans="1:8" x14ac:dyDescent="0.2">
      <c r="A10" s="164"/>
      <c r="B10" s="165"/>
      <c r="C10" s="166"/>
      <c r="D10" s="167">
        <v>89175</v>
      </c>
      <c r="E10" s="168"/>
      <c r="F10" s="169">
        <v>82571</v>
      </c>
      <c r="G10" s="170"/>
      <c r="H10" s="171"/>
    </row>
    <row r="11" spans="1:8" x14ac:dyDescent="0.2">
      <c r="A11" s="152" t="s">
        <v>561</v>
      </c>
      <c r="B11" s="157"/>
      <c r="C11" s="158"/>
      <c r="D11" s="159">
        <v>163845</v>
      </c>
      <c r="E11" s="160"/>
      <c r="F11" s="161">
        <v>190274</v>
      </c>
      <c r="G11" s="162"/>
      <c r="H11" s="163"/>
    </row>
    <row r="12" spans="1:8" x14ac:dyDescent="0.2">
      <c r="A12" s="164"/>
      <c r="B12" s="165"/>
      <c r="C12" s="172"/>
      <c r="D12" s="167">
        <v>51516</v>
      </c>
      <c r="E12" s="168"/>
      <c r="F12" s="169">
        <v>88584</v>
      </c>
      <c r="G12" s="170"/>
      <c r="H12" s="171"/>
    </row>
    <row r="13" spans="1:8" x14ac:dyDescent="0.2">
      <c r="A13" s="152"/>
      <c r="B13" s="157"/>
      <c r="C13" s="173"/>
      <c r="D13" s="174">
        <v>159621</v>
      </c>
      <c r="E13" s="175"/>
      <c r="F13" s="176">
        <v>178340</v>
      </c>
      <c r="G13" s="177"/>
      <c r="H13" s="163"/>
    </row>
    <row r="14" spans="1:8" x14ac:dyDescent="0.2">
      <c r="A14" s="164"/>
      <c r="B14" s="165"/>
      <c r="C14" s="166"/>
      <c r="D14" s="167">
        <v>59509</v>
      </c>
      <c r="E14" s="168"/>
      <c r="F14" s="169">
        <v>82047</v>
      </c>
      <c r="G14" s="170"/>
      <c r="H14" s="171"/>
    </row>
    <row r="17" spans="1:11" x14ac:dyDescent="0.2">
      <c r="A17" s="148" t="s">
        <v>52</v>
      </c>
    </row>
    <row r="18" spans="1:11" x14ac:dyDescent="0.2">
      <c r="A18" s="178"/>
      <c r="B18" s="178" t="str">
        <f>実質収支比率等に係る経年分析!F$46</f>
        <v>H27</v>
      </c>
      <c r="C18" s="178" t="str">
        <f>実質収支比率等に係る経年分析!G$46</f>
        <v>H28</v>
      </c>
      <c r="D18" s="178" t="str">
        <f>実質収支比率等に係る経年分析!H$46</f>
        <v>H29</v>
      </c>
      <c r="E18" s="178" t="str">
        <f>実質収支比率等に係る経年分析!I$46</f>
        <v>H30</v>
      </c>
      <c r="F18" s="178" t="str">
        <f>実質収支比率等に係る経年分析!J$46</f>
        <v>R01</v>
      </c>
    </row>
    <row r="19" spans="1:11" x14ac:dyDescent="0.2">
      <c r="A19" s="178" t="s">
        <v>53</v>
      </c>
      <c r="B19" s="178">
        <f>ROUND(VALUE(SUBSTITUTE(実質収支比率等に係る経年分析!F$48,"▲","-")),2)</f>
        <v>16.510000000000002</v>
      </c>
      <c r="C19" s="178">
        <f>ROUND(VALUE(SUBSTITUTE(実質収支比率等に係る経年分析!G$48,"▲","-")),2)</f>
        <v>12.01</v>
      </c>
      <c r="D19" s="178">
        <f>ROUND(VALUE(SUBSTITUTE(実質収支比率等に係る経年分析!H$48,"▲","-")),2)</f>
        <v>6.78</v>
      </c>
      <c r="E19" s="178">
        <f>ROUND(VALUE(SUBSTITUTE(実質収支比率等に係る経年分析!I$48,"▲","-")),2)</f>
        <v>8.5399999999999991</v>
      </c>
      <c r="F19" s="178">
        <f>ROUND(VALUE(SUBSTITUTE(実質収支比率等に係る経年分析!J$48,"▲","-")),2)</f>
        <v>9.8699999999999992</v>
      </c>
    </row>
    <row r="20" spans="1:11" x14ac:dyDescent="0.2">
      <c r="A20" s="178" t="s">
        <v>54</v>
      </c>
      <c r="B20" s="178">
        <f>ROUND(VALUE(SUBSTITUTE(実質収支比率等に係る経年分析!F$47,"▲","-")),2)</f>
        <v>51.75</v>
      </c>
      <c r="C20" s="178">
        <f>ROUND(VALUE(SUBSTITUTE(実質収支比率等に係る経年分析!G$47,"▲","-")),2)</f>
        <v>60.59</v>
      </c>
      <c r="D20" s="178">
        <f>ROUND(VALUE(SUBSTITUTE(実質収支比率等に係る経年分析!H$47,"▲","-")),2)</f>
        <v>42.81</v>
      </c>
      <c r="E20" s="178">
        <f>ROUND(VALUE(SUBSTITUTE(実質収支比率等に係る経年分析!I$47,"▲","-")),2)</f>
        <v>35</v>
      </c>
      <c r="F20" s="178">
        <f>ROUND(VALUE(SUBSTITUTE(実質収支比率等に係る経年分析!J$47,"▲","-")),2)</f>
        <v>39.9</v>
      </c>
    </row>
    <row r="21" spans="1:11" x14ac:dyDescent="0.2">
      <c r="A21" s="178" t="s">
        <v>55</v>
      </c>
      <c r="B21" s="178">
        <f>IF(ISNUMBER(VALUE(SUBSTITUTE(実質収支比率等に係る経年分析!F$49,"▲","-"))),ROUND(VALUE(SUBSTITUTE(実質収支比率等に係る経年分析!F$49,"▲","-")),2),NA())</f>
        <v>13.13</v>
      </c>
      <c r="C21" s="178">
        <f>IF(ISNUMBER(VALUE(SUBSTITUTE(実質収支比率等に係る経年分析!G$49,"▲","-"))),ROUND(VALUE(SUBSTITUTE(実質収支比率等に係る経年分析!G$49,"▲","-")),2),NA())</f>
        <v>2.99</v>
      </c>
      <c r="D21" s="178">
        <f>IF(ISNUMBER(VALUE(SUBSTITUTE(実質収支比率等に係る経年分析!H$49,"▲","-"))),ROUND(VALUE(SUBSTITUTE(実質収支比率等に係る経年分析!H$49,"▲","-")),2),NA())</f>
        <v>-23.57</v>
      </c>
      <c r="E21" s="178">
        <f>IF(ISNUMBER(VALUE(SUBSTITUTE(実質収支比率等に係る経年分析!I$49,"▲","-"))),ROUND(VALUE(SUBSTITUTE(実質収支比率等に係る経年分析!I$49,"▲","-")),2),NA())</f>
        <v>-6.43</v>
      </c>
      <c r="F21" s="178">
        <f>IF(ISNUMBER(VALUE(SUBSTITUTE(実質収支比率等に係る経年分析!J$49,"▲","-"))),ROUND(VALUE(SUBSTITUTE(実質収支比率等に係る経年分析!J$49,"▲","-")),2),NA())</f>
        <v>5.55</v>
      </c>
    </row>
    <row r="24" spans="1:11" x14ac:dyDescent="0.2">
      <c r="A24" s="148" t="s">
        <v>56</v>
      </c>
    </row>
    <row r="25" spans="1:11" x14ac:dyDescent="0.2">
      <c r="A25" s="179"/>
      <c r="B25" s="179" t="str">
        <f>連結実質赤字比率に係る赤字・黒字の構成分析!F$33</f>
        <v>H27</v>
      </c>
      <c r="C25" s="179"/>
      <c r="D25" s="179" t="str">
        <f>連結実質赤字比率に係る赤字・黒字の構成分析!G$33</f>
        <v>H28</v>
      </c>
      <c r="E25" s="179"/>
      <c r="F25" s="179" t="str">
        <f>連結実質赤字比率に係る赤字・黒字の構成分析!H$33</f>
        <v>H29</v>
      </c>
      <c r="G25" s="179"/>
      <c r="H25" s="179" t="str">
        <f>連結実質赤字比率に係る赤字・黒字の構成分析!I$33</f>
        <v>H30</v>
      </c>
      <c r="I25" s="179"/>
      <c r="J25" s="179" t="str">
        <f>連結実質赤字比率に係る赤字・黒字の構成分析!J$33</f>
        <v>R01</v>
      </c>
      <c r="K25" s="179"/>
    </row>
    <row r="26" spans="1:11" x14ac:dyDescent="0.2">
      <c r="A26" s="179"/>
      <c r="B26" s="179" t="s">
        <v>57</v>
      </c>
      <c r="C26" s="179" t="s">
        <v>58</v>
      </c>
      <c r="D26" s="179" t="s">
        <v>57</v>
      </c>
      <c r="E26" s="179" t="s">
        <v>58</v>
      </c>
      <c r="F26" s="179" t="s">
        <v>57</v>
      </c>
      <c r="G26" s="179" t="s">
        <v>58</v>
      </c>
      <c r="H26" s="179" t="s">
        <v>57</v>
      </c>
      <c r="I26" s="179" t="s">
        <v>58</v>
      </c>
      <c r="J26" s="179" t="s">
        <v>57</v>
      </c>
      <c r="K26" s="179" t="s">
        <v>58</v>
      </c>
    </row>
    <row r="27" spans="1:11" x14ac:dyDescent="0.2">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#N/A</v>
      </c>
      <c r="C27" s="179">
        <f>IF(ROUND(VALUE(SUBSTITUTE(連結実質赤字比率に係る赤字・黒字の構成分析!F$43,"▲", "-")), 2) &gt;= 0, ABS(ROUND(VALUE(SUBSTITUTE(連結実質赤字比率に係る赤字・黒字の構成分析!F$43,"▲", "-")), 2)), NA())</f>
        <v>0.09</v>
      </c>
      <c r="D27" s="179" t="e">
        <f>IF(ROUND(VALUE(SUBSTITUTE(連結実質赤字比率に係る赤字・黒字の構成分析!G$43,"▲", "-")), 2) &lt; 0, ABS(ROUND(VALUE(SUBSTITUTE(連結実質赤字比率に係る赤字・黒字の構成分析!G$43,"▲", "-")), 2)), NA())</f>
        <v>#N/A</v>
      </c>
      <c r="E27" s="179">
        <f>IF(ROUND(VALUE(SUBSTITUTE(連結実質赤字比率に係る赤字・黒字の構成分析!G$43,"▲", "-")), 2) &gt;= 0, ABS(ROUND(VALUE(SUBSTITUTE(連結実質赤字比率に係る赤字・黒字の構成分析!G$43,"▲", "-")), 2)), NA())</f>
        <v>0</v>
      </c>
      <c r="F27" s="179" t="e">
        <f>IF(ROUND(VALUE(SUBSTITUTE(連結実質赤字比率に係る赤字・黒字の構成分析!H$43,"▲", "-")), 2) &lt; 0, ABS(ROUND(VALUE(SUBSTITUTE(連結実質赤字比率に係る赤字・黒字の構成分析!H$43,"▲", "-")), 2)), NA())</f>
        <v>#N/A</v>
      </c>
      <c r="G27" s="179">
        <f>IF(ROUND(VALUE(SUBSTITUTE(連結実質赤字比率に係る赤字・黒字の構成分析!H$43,"▲", "-")), 2) &gt;= 0, ABS(ROUND(VALUE(SUBSTITUTE(連結実質赤字比率に係る赤字・黒字の構成分析!H$43,"▲", "-")), 2)), NA())</f>
        <v>0</v>
      </c>
      <c r="H27" s="179" t="e">
        <f>IF(ROUND(VALUE(SUBSTITUTE(連結実質赤字比率に係る赤字・黒字の構成分析!I$43,"▲", "-")), 2) &lt; 0, ABS(ROUND(VALUE(SUBSTITUTE(連結実質赤字比率に係る赤字・黒字の構成分析!I$43,"▲", "-")), 2)), NA())</f>
        <v>#N/A</v>
      </c>
      <c r="I27" s="179">
        <f>IF(ROUND(VALUE(SUBSTITUTE(連結実質赤字比率に係る赤字・黒字の構成分析!I$43,"▲", "-")), 2) &gt;= 0, ABS(ROUND(VALUE(SUBSTITUTE(連結実質赤字比率に係る赤字・黒字の構成分析!I$43,"▲", "-")), 2)), NA())</f>
        <v>0</v>
      </c>
      <c r="J27" s="179" t="e">
        <f>IF(ROUND(VALUE(SUBSTITUTE(連結実質赤字比率に係る赤字・黒字の構成分析!J$43,"▲", "-")), 2) &lt; 0, ABS(ROUND(VALUE(SUBSTITUTE(連結実質赤字比率に係る赤字・黒字の構成分析!J$43,"▲", "-")), 2)), NA())</f>
        <v>#N/A</v>
      </c>
      <c r="K27" s="179">
        <f>IF(ROUND(VALUE(SUBSTITUTE(連結実質赤字比率に係る赤字・黒字の構成分析!J$43,"▲", "-")), 2) &gt;= 0, ABS(ROUND(VALUE(SUBSTITUTE(連結実質赤字比率に係る赤字・黒字の構成分析!J$43,"▲", "-")), 2)), NA())</f>
        <v>0</v>
      </c>
    </row>
    <row r="28" spans="1:11" x14ac:dyDescent="0.2">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#VALUE!</v>
      </c>
      <c r="G28" s="179" t="e">
        <f>IF(ROUND(VALUE(SUBSTITUTE(連結実質赤字比率に係る赤字・黒字の構成分析!H$42,"▲", "-")), 2) &gt;= 0, ABS(ROUND(VALUE(SUBSTITUTE(連結実質赤字比率に係る赤字・黒字の構成分析!H$42,"▲", "-")), 2)), NA())</f>
        <v>#VALUE!</v>
      </c>
      <c r="H28" s="179" t="e">
        <f>IF(ROUND(VALUE(SUBSTITUTE(連結実質赤字比率に係る赤字・黒字の構成分析!I$42,"▲", "-")), 2) &lt; 0, ABS(ROUND(VALUE(SUBSTITUTE(連結実質赤字比率に係る赤字・黒字の構成分析!I$42,"▲", "-")), 2)), NA())</f>
        <v>#VALUE!</v>
      </c>
      <c r="I28" s="179" t="e">
        <f>IF(ROUND(VALUE(SUBSTITUTE(連結実質赤字比率に係る赤字・黒字の構成分析!I$42,"▲", "-")), 2) &gt;= 0, ABS(ROUND(VALUE(SUBSTITUTE(連結実質赤字比率に係る赤字・黒字の構成分析!I$42,"▲", "-")), 2)), NA())</f>
        <v>#VALUE!</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x14ac:dyDescent="0.2">
      <c r="A29" s="179" t="str">
        <f>IF(連結実質赤字比率に係る赤字・黒字の構成分析!C$41="",NA(),連結実質赤字比率に係る赤字・黒字の構成分析!C$41)</f>
        <v>後期高齢者医療特別会計</v>
      </c>
      <c r="B29" s="179" t="e">
        <f>IF(ROUND(VALUE(SUBSTITUTE(連結実質赤字比率に係る赤字・黒字の構成分析!F$41,"▲", "-")), 2) &lt; 0, ABS(ROUND(VALUE(SUBSTITUTE(連結実質赤字比率に係る赤字・黒字の構成分析!F$41,"▲", "-")), 2)), NA())</f>
        <v>#N/A</v>
      </c>
      <c r="C29" s="179">
        <f>IF(ROUND(VALUE(SUBSTITUTE(連結実質赤字比率に係る赤字・黒字の構成分析!F$41,"▲", "-")), 2) &gt;= 0, ABS(ROUND(VALUE(SUBSTITUTE(連結実質赤字比率に係る赤字・黒字の構成分析!F$41,"▲", "-")), 2)), NA())</f>
        <v>0</v>
      </c>
      <c r="D29" s="179" t="e">
        <f>IF(ROUND(VALUE(SUBSTITUTE(連結実質赤字比率に係る赤字・黒字の構成分析!G$41,"▲", "-")), 2) &lt; 0, ABS(ROUND(VALUE(SUBSTITUTE(連結実質赤字比率に係る赤字・黒字の構成分析!G$41,"▲", "-")), 2)), NA())</f>
        <v>#N/A</v>
      </c>
      <c r="E29" s="179">
        <f>IF(ROUND(VALUE(SUBSTITUTE(連結実質赤字比率に係る赤字・黒字の構成分析!G$41,"▲", "-")), 2) &gt;= 0, ABS(ROUND(VALUE(SUBSTITUTE(連結実質赤字比率に係る赤字・黒字の構成分析!G$41,"▲", "-")), 2)), NA())</f>
        <v>0</v>
      </c>
      <c r="F29" s="179" t="e">
        <f>IF(ROUND(VALUE(SUBSTITUTE(連結実質赤字比率に係る赤字・黒字の構成分析!H$41,"▲", "-")), 2) &lt; 0, ABS(ROUND(VALUE(SUBSTITUTE(連結実質赤字比率に係る赤字・黒字の構成分析!H$41,"▲", "-")), 2)), NA())</f>
        <v>#N/A</v>
      </c>
      <c r="G29" s="179">
        <f>IF(ROUND(VALUE(SUBSTITUTE(連結実質赤字比率に係る赤字・黒字の構成分析!H$41,"▲", "-")), 2) &gt;= 0, ABS(ROUND(VALUE(SUBSTITUTE(連結実質赤字比率に係る赤字・黒字の構成分析!H$41,"▲", "-")), 2)), NA())</f>
        <v>0</v>
      </c>
      <c r="H29" s="179" t="e">
        <f>IF(ROUND(VALUE(SUBSTITUTE(連結実質赤字比率に係る赤字・黒字の構成分析!I$41,"▲", "-")), 2) &lt; 0, ABS(ROUND(VALUE(SUBSTITUTE(連結実質赤字比率に係る赤字・黒字の構成分析!I$41,"▲", "-")), 2)), NA())</f>
        <v>#N/A</v>
      </c>
      <c r="I29" s="179">
        <f>IF(ROUND(VALUE(SUBSTITUTE(連結実質赤字比率に係る赤字・黒字の構成分析!I$41,"▲", "-")), 2) &gt;= 0, ABS(ROUND(VALUE(SUBSTITUTE(連結実質赤字比率に係る赤字・黒字の構成分析!I$41,"▲", "-")), 2)), NA())</f>
        <v>0</v>
      </c>
      <c r="J29" s="179" t="e">
        <f>IF(ROUND(VALUE(SUBSTITUTE(連結実質赤字比率に係る赤字・黒字の構成分析!J$41,"▲", "-")), 2) &lt; 0, ABS(ROUND(VALUE(SUBSTITUTE(連結実質赤字比率に係る赤字・黒字の構成分析!J$41,"▲", "-")), 2)), NA())</f>
        <v>#N/A</v>
      </c>
      <c r="K29" s="179">
        <f>IF(ROUND(VALUE(SUBSTITUTE(連結実質赤字比率に係る赤字・黒字の構成分析!J$41,"▲", "-")), 2) &gt;= 0, ABS(ROUND(VALUE(SUBSTITUTE(連結実質赤字比率に係る赤字・黒字の構成分析!J$41,"▲", "-")), 2)), NA())</f>
        <v>0</v>
      </c>
    </row>
    <row r="30" spans="1:11" x14ac:dyDescent="0.2">
      <c r="A30" s="179" t="str">
        <f>IF(連結実質赤字比率に係る赤字・黒字の構成分析!C$40="",NA(),連結実質赤字比率に係る赤字・黒字の構成分析!C$40)</f>
        <v>公共下水道事業特別会計</v>
      </c>
      <c r="B30" s="179" t="e">
        <f>IF(ROUND(VALUE(SUBSTITUTE(連結実質赤字比率に係る赤字・黒字の構成分析!F$40,"▲", "-")), 2) &lt; 0, ABS(ROUND(VALUE(SUBSTITUTE(連結実質赤字比率に係る赤字・黒字の構成分析!F$40,"▲", "-")), 2)), NA())</f>
        <v>#N/A</v>
      </c>
      <c r="C30" s="179">
        <f>IF(ROUND(VALUE(SUBSTITUTE(連結実質赤字比率に係る赤字・黒字の構成分析!F$40,"▲", "-")), 2) &gt;= 0, ABS(ROUND(VALUE(SUBSTITUTE(連結実質赤字比率に係る赤字・黒字の構成分析!F$40,"▲", "-")), 2)), NA())</f>
        <v>0.2</v>
      </c>
      <c r="D30" s="179" t="e">
        <f>IF(ROUND(VALUE(SUBSTITUTE(連結実質赤字比率に係る赤字・黒字の構成分析!G$40,"▲", "-")), 2) &lt; 0, ABS(ROUND(VALUE(SUBSTITUTE(連結実質赤字比率に係る赤字・黒字の構成分析!G$40,"▲", "-")), 2)), NA())</f>
        <v>#N/A</v>
      </c>
      <c r="E30" s="179">
        <f>IF(ROUND(VALUE(SUBSTITUTE(連結実質赤字比率に係る赤字・黒字の構成分析!G$40,"▲", "-")), 2) &gt;= 0, ABS(ROUND(VALUE(SUBSTITUTE(連結実質赤字比率に係る赤字・黒字の構成分析!G$40,"▲", "-")), 2)), NA())</f>
        <v>0.14000000000000001</v>
      </c>
      <c r="F30" s="179" t="e">
        <f>IF(ROUND(VALUE(SUBSTITUTE(連結実質赤字比率に係る赤字・黒字の構成分析!H$40,"▲", "-")), 2) &lt; 0, ABS(ROUND(VALUE(SUBSTITUTE(連結実質赤字比率に係る赤字・黒字の構成分析!H$40,"▲", "-")), 2)), NA())</f>
        <v>#N/A</v>
      </c>
      <c r="G30" s="179">
        <f>IF(ROUND(VALUE(SUBSTITUTE(連結実質赤字比率に係る赤字・黒字の構成分析!H$40,"▲", "-")), 2) &gt;= 0, ABS(ROUND(VALUE(SUBSTITUTE(連結実質赤字比率に係る赤字・黒字の構成分析!H$40,"▲", "-")), 2)), NA())</f>
        <v>0.11</v>
      </c>
      <c r="H30" s="179" t="e">
        <f>IF(ROUND(VALUE(SUBSTITUTE(連結実質赤字比率に係る赤字・黒字の構成分析!I$40,"▲", "-")), 2) &lt; 0, ABS(ROUND(VALUE(SUBSTITUTE(連結実質赤字比率に係る赤字・黒字の構成分析!I$40,"▲", "-")), 2)), NA())</f>
        <v>#N/A</v>
      </c>
      <c r="I30" s="179">
        <f>IF(ROUND(VALUE(SUBSTITUTE(連結実質赤字比率に係る赤字・黒字の構成分析!I$40,"▲", "-")), 2) &gt;= 0, ABS(ROUND(VALUE(SUBSTITUTE(連結実質赤字比率に係る赤字・黒字の構成分析!I$40,"▲", "-")), 2)), NA())</f>
        <v>0.16</v>
      </c>
      <c r="J30" s="179" t="e">
        <f>IF(ROUND(VALUE(SUBSTITUTE(連結実質赤字比率に係る赤字・黒字の構成分析!J$40,"▲", "-")), 2) &lt; 0, ABS(ROUND(VALUE(SUBSTITUTE(連結実質赤字比率に係る赤字・黒字の構成分析!J$40,"▲", "-")), 2)), NA())</f>
        <v>#N/A</v>
      </c>
      <c r="K30" s="179">
        <f>IF(ROUND(VALUE(SUBSTITUTE(連結実質赤字比率に係る赤字・黒字の構成分析!J$40,"▲", "-")), 2) &gt;= 0, ABS(ROUND(VALUE(SUBSTITUTE(連結実質赤字比率に係る赤字・黒字の構成分析!J$40,"▲", "-")), 2)), NA())</f>
        <v>0.16</v>
      </c>
    </row>
    <row r="31" spans="1:11" x14ac:dyDescent="0.2">
      <c r="A31" s="179" t="str">
        <f>IF(連結実質赤字比率に係る赤字・黒字の構成分析!C$39="",NA(),連結実質赤字比率に係る赤字・黒字の構成分析!C$39)</f>
        <v>農業集落排水事業特別会計</v>
      </c>
      <c r="B31" s="179" t="e">
        <f>IF(ROUND(VALUE(SUBSTITUTE(連結実質赤字比率に係る赤字・黒字の構成分析!F$39,"▲", "-")), 2) &lt; 0, ABS(ROUND(VALUE(SUBSTITUTE(連結実質赤字比率に係る赤字・黒字の構成分析!F$39,"▲", "-")), 2)), NA())</f>
        <v>#N/A</v>
      </c>
      <c r="C31" s="179">
        <f>IF(ROUND(VALUE(SUBSTITUTE(連結実質赤字比率に係る赤字・黒字の構成分析!F$39,"▲", "-")), 2) &gt;= 0, ABS(ROUND(VALUE(SUBSTITUTE(連結実質赤字比率に係る赤字・黒字の構成分析!F$39,"▲", "-")), 2)), NA())</f>
        <v>0.18</v>
      </c>
      <c r="D31" s="179" t="e">
        <f>IF(ROUND(VALUE(SUBSTITUTE(連結実質赤字比率に係る赤字・黒字の構成分析!G$39,"▲", "-")), 2) &lt; 0, ABS(ROUND(VALUE(SUBSTITUTE(連結実質赤字比率に係る赤字・黒字の構成分析!G$39,"▲", "-")), 2)), NA())</f>
        <v>#N/A</v>
      </c>
      <c r="E31" s="179">
        <f>IF(ROUND(VALUE(SUBSTITUTE(連結実質赤字比率に係る赤字・黒字の構成分析!G$39,"▲", "-")), 2) &gt;= 0, ABS(ROUND(VALUE(SUBSTITUTE(連結実質赤字比率に係る赤字・黒字の構成分析!G$39,"▲", "-")), 2)), NA())</f>
        <v>0.15</v>
      </c>
      <c r="F31" s="179" t="e">
        <f>IF(ROUND(VALUE(SUBSTITUTE(連結実質赤字比率に係る赤字・黒字の構成分析!H$39,"▲", "-")), 2) &lt; 0, ABS(ROUND(VALUE(SUBSTITUTE(連結実質赤字比率に係る赤字・黒字の構成分析!H$39,"▲", "-")), 2)), NA())</f>
        <v>#N/A</v>
      </c>
      <c r="G31" s="179">
        <f>IF(ROUND(VALUE(SUBSTITUTE(連結実質赤字比率に係る赤字・黒字の構成分析!H$39,"▲", "-")), 2) &gt;= 0, ABS(ROUND(VALUE(SUBSTITUTE(連結実質赤字比率に係る赤字・黒字の構成分析!H$39,"▲", "-")), 2)), NA())</f>
        <v>0.16</v>
      </c>
      <c r="H31" s="179" t="e">
        <f>IF(ROUND(VALUE(SUBSTITUTE(連結実質赤字比率に係る赤字・黒字の構成分析!I$39,"▲", "-")), 2) &lt; 0, ABS(ROUND(VALUE(SUBSTITUTE(連結実質赤字比率に係る赤字・黒字の構成分析!I$39,"▲", "-")), 2)), NA())</f>
        <v>#N/A</v>
      </c>
      <c r="I31" s="179">
        <f>IF(ROUND(VALUE(SUBSTITUTE(連結実質赤字比率に係る赤字・黒字の構成分析!I$39,"▲", "-")), 2) &gt;= 0, ABS(ROUND(VALUE(SUBSTITUTE(連結実質赤字比率に係る赤字・黒字の構成分析!I$39,"▲", "-")), 2)), NA())</f>
        <v>0.16</v>
      </c>
      <c r="J31" s="179" t="e">
        <f>IF(ROUND(VALUE(SUBSTITUTE(連結実質赤字比率に係る赤字・黒字の構成分析!J$39,"▲", "-")), 2) &lt; 0, ABS(ROUND(VALUE(SUBSTITUTE(連結実質赤字比率に係る赤字・黒字の構成分析!J$39,"▲", "-")), 2)), NA())</f>
        <v>#N/A</v>
      </c>
      <c r="K31" s="179">
        <f>IF(ROUND(VALUE(SUBSTITUTE(連結実質赤字比率に係る赤字・黒字の構成分析!J$39,"▲", "-")), 2) &gt;= 0, ABS(ROUND(VALUE(SUBSTITUTE(連結実質赤字比率に係る赤字・黒字の構成分析!J$39,"▲", "-")), 2)), NA())</f>
        <v>0.21</v>
      </c>
    </row>
    <row r="32" spans="1:11" x14ac:dyDescent="0.2">
      <c r="A32" s="179" t="str">
        <f>IF(連結実質赤字比率に係る赤字・黒字の構成分析!C$38="",NA(),連結実質赤字比率に係る赤字・黒字の構成分析!C$38)</f>
        <v>簡易水道事業特別会計</v>
      </c>
      <c r="B32" s="179" t="e">
        <f>IF(ROUND(VALUE(SUBSTITUTE(連結実質赤字比率に係る赤字・黒字の構成分析!F$38,"▲", "-")), 2) &lt; 0, ABS(ROUND(VALUE(SUBSTITUTE(連結実質赤字比率に係る赤字・黒字の構成分析!F$38,"▲", "-")), 2)), NA())</f>
        <v>#N/A</v>
      </c>
      <c r="C32" s="179">
        <f>IF(ROUND(VALUE(SUBSTITUTE(連結実質赤字比率に係る赤字・黒字の構成分析!F$38,"▲", "-")), 2) &gt;= 0, ABS(ROUND(VALUE(SUBSTITUTE(連結実質赤字比率に係る赤字・黒字の構成分析!F$38,"▲", "-")), 2)), NA())</f>
        <v>0.28999999999999998</v>
      </c>
      <c r="D32" s="179" t="e">
        <f>IF(ROUND(VALUE(SUBSTITUTE(連結実質赤字比率に係る赤字・黒字の構成分析!G$38,"▲", "-")), 2) &lt; 0, ABS(ROUND(VALUE(SUBSTITUTE(連結実質赤字比率に係る赤字・黒字の構成分析!G$38,"▲", "-")), 2)), NA())</f>
        <v>#N/A</v>
      </c>
      <c r="E32" s="179">
        <f>IF(ROUND(VALUE(SUBSTITUTE(連結実質赤字比率に係る赤字・黒字の構成分析!G$38,"▲", "-")), 2) &gt;= 0, ABS(ROUND(VALUE(SUBSTITUTE(連結実質赤字比率に係る赤字・黒字の構成分析!G$38,"▲", "-")), 2)), NA())</f>
        <v>0.09</v>
      </c>
      <c r="F32" s="179" t="e">
        <f>IF(ROUND(VALUE(SUBSTITUTE(連結実質赤字比率に係る赤字・黒字の構成分析!H$38,"▲", "-")), 2) &lt; 0, ABS(ROUND(VALUE(SUBSTITUTE(連結実質赤字比率に係る赤字・黒字の構成分析!H$38,"▲", "-")), 2)), NA())</f>
        <v>#N/A</v>
      </c>
      <c r="G32" s="179">
        <f>IF(ROUND(VALUE(SUBSTITUTE(連結実質赤字比率に係る赤字・黒字の構成分析!H$38,"▲", "-")), 2) &gt;= 0, ABS(ROUND(VALUE(SUBSTITUTE(連結実質赤字比率に係る赤字・黒字の構成分析!H$38,"▲", "-")), 2)), NA())</f>
        <v>0.42</v>
      </c>
      <c r="H32" s="179" t="e">
        <f>IF(ROUND(VALUE(SUBSTITUTE(連結実質赤字比率に係る赤字・黒字の構成分析!I$38,"▲", "-")), 2) &lt; 0, ABS(ROUND(VALUE(SUBSTITUTE(連結実質赤字比率に係る赤字・黒字の構成分析!I$38,"▲", "-")), 2)), NA())</f>
        <v>#N/A</v>
      </c>
      <c r="I32" s="179">
        <f>IF(ROUND(VALUE(SUBSTITUTE(連結実質赤字比率に係る赤字・黒字の構成分析!I$38,"▲", "-")), 2) &gt;= 0, ABS(ROUND(VALUE(SUBSTITUTE(連結実質赤字比率に係る赤字・黒字の構成分析!I$38,"▲", "-")), 2)), NA())</f>
        <v>0.37</v>
      </c>
      <c r="J32" s="179" t="e">
        <f>IF(ROUND(VALUE(SUBSTITUTE(連結実質赤字比率に係る赤字・黒字の構成分析!J$38,"▲", "-")), 2) &lt; 0, ABS(ROUND(VALUE(SUBSTITUTE(連結実質赤字比率に係る赤字・黒字の構成分析!J$38,"▲", "-")), 2)), NA())</f>
        <v>#N/A</v>
      </c>
      <c r="K32" s="179">
        <f>IF(ROUND(VALUE(SUBSTITUTE(連結実質赤字比率に係る赤字・黒字の構成分析!J$38,"▲", "-")), 2) &gt;= 0, ABS(ROUND(VALUE(SUBSTITUTE(連結実質赤字比率に係る赤字・黒字の構成分析!J$38,"▲", "-")), 2)), NA())</f>
        <v>0.46</v>
      </c>
    </row>
    <row r="33" spans="1:16" x14ac:dyDescent="0.2">
      <c r="A33" s="179" t="str">
        <f>IF(連結実質赤字比率に係る赤字・黒字の構成分析!C$37="",NA(),連結実質赤字比率に係る赤字・黒字の構成分析!C$37)</f>
        <v>国民健康保険特別会計（事業勘定）</v>
      </c>
      <c r="B33" s="179" t="e">
        <f>IF(ROUND(VALUE(SUBSTITUTE(連結実質赤字比率に係る赤字・黒字の構成分析!F$37,"▲", "-")), 2) &lt; 0, ABS(ROUND(VALUE(SUBSTITUTE(連結実質赤字比率に係る赤字・黒字の構成分析!F$37,"▲", "-")), 2)), NA())</f>
        <v>#N/A</v>
      </c>
      <c r="C33" s="179">
        <f>IF(ROUND(VALUE(SUBSTITUTE(連結実質赤字比率に係る赤字・黒字の構成分析!F$37,"▲", "-")), 2) &gt;= 0, ABS(ROUND(VALUE(SUBSTITUTE(連結実質赤字比率に係る赤字・黒字の構成分析!F$37,"▲", "-")), 2)), NA())</f>
        <v>2.1800000000000002</v>
      </c>
      <c r="D33" s="179" t="e">
        <f>IF(ROUND(VALUE(SUBSTITUTE(連結実質赤字比率に係る赤字・黒字の構成分析!G$37,"▲", "-")), 2) &lt; 0, ABS(ROUND(VALUE(SUBSTITUTE(連結実質赤字比率に係る赤字・黒字の構成分析!G$37,"▲", "-")), 2)), NA())</f>
        <v>#N/A</v>
      </c>
      <c r="E33" s="179">
        <f>IF(ROUND(VALUE(SUBSTITUTE(連結実質赤字比率に係る赤字・黒字の構成分析!G$37,"▲", "-")), 2) &gt;= 0, ABS(ROUND(VALUE(SUBSTITUTE(連結実質赤字比率に係る赤字・黒字の構成分析!G$37,"▲", "-")), 2)), NA())</f>
        <v>3.7</v>
      </c>
      <c r="F33" s="179" t="e">
        <f>IF(ROUND(VALUE(SUBSTITUTE(連結実質赤字比率に係る赤字・黒字の構成分析!H$37,"▲", "-")), 2) &lt; 0, ABS(ROUND(VALUE(SUBSTITUTE(連結実質赤字比率に係る赤字・黒字の構成分析!H$37,"▲", "-")), 2)), NA())</f>
        <v>#N/A</v>
      </c>
      <c r="G33" s="179">
        <f>IF(ROUND(VALUE(SUBSTITUTE(連結実質赤字比率に係る赤字・黒字の構成分析!H$37,"▲", "-")), 2) &gt;= 0, ABS(ROUND(VALUE(SUBSTITUTE(連結実質赤字比率に係る赤字・黒字の構成分析!H$37,"▲", "-")), 2)), NA())</f>
        <v>3.64</v>
      </c>
      <c r="H33" s="179" t="e">
        <f>IF(ROUND(VALUE(SUBSTITUTE(連結実質赤字比率に係る赤字・黒字の構成分析!I$37,"▲", "-")), 2) &lt; 0, ABS(ROUND(VALUE(SUBSTITUTE(連結実質赤字比率に係る赤字・黒字の構成分析!I$37,"▲", "-")), 2)), NA())</f>
        <v>#N/A</v>
      </c>
      <c r="I33" s="179">
        <f>IF(ROUND(VALUE(SUBSTITUTE(連結実質赤字比率に係る赤字・黒字の構成分析!I$37,"▲", "-")), 2) &gt;= 0, ABS(ROUND(VALUE(SUBSTITUTE(連結実質赤字比率に係る赤字・黒字の構成分析!I$37,"▲", "-")), 2)), NA())</f>
        <v>1.9</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1.18</v>
      </c>
    </row>
    <row r="34" spans="1:16" x14ac:dyDescent="0.2">
      <c r="A34" s="179" t="str">
        <f>IF(連結実質赤字比率に係る赤字・黒字の構成分析!C$36="",NA(),連結実質赤字比率に係る赤字・黒字の構成分析!C$36)</f>
        <v>介護保険特別会計（介護事業勘定）</v>
      </c>
      <c r="B34" s="179" t="e">
        <f>IF(ROUND(VALUE(SUBSTITUTE(連結実質赤字比率に係る赤字・黒字の構成分析!F$36,"▲", "-")), 2) &lt; 0, ABS(ROUND(VALUE(SUBSTITUTE(連結実質赤字比率に係る赤字・黒字の構成分析!F$36,"▲", "-")), 2)), NA())</f>
        <v>#N/A</v>
      </c>
      <c r="C34" s="179">
        <f>IF(ROUND(VALUE(SUBSTITUTE(連結実質赤字比率に係る赤字・黒字の構成分析!F$36,"▲", "-")), 2) &gt;= 0, ABS(ROUND(VALUE(SUBSTITUTE(連結実質赤字比率に係る赤字・黒字の構成分析!F$36,"▲", "-")), 2)), NA())</f>
        <v>1.86</v>
      </c>
      <c r="D34" s="179" t="e">
        <f>IF(ROUND(VALUE(SUBSTITUTE(連結実質赤字比率に係る赤字・黒字の構成分析!G$36,"▲", "-")), 2) &lt; 0, ABS(ROUND(VALUE(SUBSTITUTE(連結実質赤字比率に係る赤字・黒字の構成分析!G$36,"▲", "-")), 2)), NA())</f>
        <v>#N/A</v>
      </c>
      <c r="E34" s="179">
        <f>IF(ROUND(VALUE(SUBSTITUTE(連結実質赤字比率に係る赤字・黒字の構成分析!G$36,"▲", "-")), 2) &gt;= 0, ABS(ROUND(VALUE(SUBSTITUTE(連結実質赤字比率に係る赤字・黒字の構成分析!G$36,"▲", "-")), 2)), NA())</f>
        <v>2.4</v>
      </c>
      <c r="F34" s="179" t="e">
        <f>IF(ROUND(VALUE(SUBSTITUTE(連結実質赤字比率に係る赤字・黒字の構成分析!H$36,"▲", "-")), 2) &lt; 0, ABS(ROUND(VALUE(SUBSTITUTE(連結実質赤字比率に係る赤字・黒字の構成分析!H$36,"▲", "-")), 2)), NA())</f>
        <v>#N/A</v>
      </c>
      <c r="G34" s="179">
        <f>IF(ROUND(VALUE(SUBSTITUTE(連結実質赤字比率に係る赤字・黒字の構成分析!H$36,"▲", "-")), 2) &gt;= 0, ABS(ROUND(VALUE(SUBSTITUTE(連結実質赤字比率に係る赤字・黒字の構成分析!H$36,"▲", "-")), 2)), NA())</f>
        <v>2.35</v>
      </c>
      <c r="H34" s="179" t="e">
        <f>IF(ROUND(VALUE(SUBSTITUTE(連結実質赤字比率に係る赤字・黒字の構成分析!I$36,"▲", "-")), 2) &lt; 0, ABS(ROUND(VALUE(SUBSTITUTE(連結実質赤字比率に係る赤字・黒字の構成分析!I$36,"▲", "-")), 2)), NA())</f>
        <v>#N/A</v>
      </c>
      <c r="I34" s="179">
        <f>IF(ROUND(VALUE(SUBSTITUTE(連結実質赤字比率に係る赤字・黒字の構成分析!I$36,"▲", "-")), 2) &gt;= 0, ABS(ROUND(VALUE(SUBSTITUTE(連結実質赤字比率に係る赤字・黒字の構成分析!I$36,"▲", "-")), 2)), NA())</f>
        <v>2.69</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3.21</v>
      </c>
    </row>
    <row r="35" spans="1:16" x14ac:dyDescent="0.2">
      <c r="A35" s="179" t="str">
        <f>IF(連結実質赤字比率に係る赤字・黒字の構成分析!C$35="",NA(),連結実質赤字比率に係る赤字・黒字の構成分析!C$35)</f>
        <v>一般会計</v>
      </c>
      <c r="B35" s="179" t="e">
        <f>IF(ROUND(VALUE(SUBSTITUTE(連結実質赤字比率に係る赤字・黒字の構成分析!F$35,"▲", "-")), 2) &lt; 0, ABS(ROUND(VALUE(SUBSTITUTE(連結実質赤字比率に係る赤字・黒字の構成分析!F$35,"▲", "-")), 2)), NA())</f>
        <v>#N/A</v>
      </c>
      <c r="C35" s="179">
        <f>IF(ROUND(VALUE(SUBSTITUTE(連結実質赤字比率に係る赤字・黒字の構成分析!F$35,"▲", "-")), 2) &gt;= 0, ABS(ROUND(VALUE(SUBSTITUTE(連結実質赤字比率に係る赤字・黒字の構成分析!F$35,"▲", "-")), 2)), NA())</f>
        <v>16.510000000000002</v>
      </c>
      <c r="D35" s="179" t="e">
        <f>IF(ROUND(VALUE(SUBSTITUTE(連結実質赤字比率に係る赤字・黒字の構成分析!G$35,"▲", "-")), 2) &lt; 0, ABS(ROUND(VALUE(SUBSTITUTE(連結実質赤字比率に係る赤字・黒字の構成分析!G$35,"▲", "-")), 2)), NA())</f>
        <v>#N/A</v>
      </c>
      <c r="E35" s="179">
        <f>IF(ROUND(VALUE(SUBSTITUTE(連結実質赤字比率に係る赤字・黒字の構成分析!G$35,"▲", "-")), 2) &gt;= 0, ABS(ROUND(VALUE(SUBSTITUTE(連結実質赤字比率に係る赤字・黒字の構成分析!G$35,"▲", "-")), 2)), NA())</f>
        <v>12.01</v>
      </c>
      <c r="F35" s="179" t="e">
        <f>IF(ROUND(VALUE(SUBSTITUTE(連結実質赤字比率に係る赤字・黒字の構成分析!H$35,"▲", "-")), 2) &lt; 0, ABS(ROUND(VALUE(SUBSTITUTE(連結実質赤字比率に係る赤字・黒字の構成分析!H$35,"▲", "-")), 2)), NA())</f>
        <v>#N/A</v>
      </c>
      <c r="G35" s="179">
        <f>IF(ROUND(VALUE(SUBSTITUTE(連結実質赤字比率に係る赤字・黒字の構成分析!H$35,"▲", "-")), 2) &gt;= 0, ABS(ROUND(VALUE(SUBSTITUTE(連結実質赤字比率に係る赤字・黒字の構成分析!H$35,"▲", "-")), 2)), NA())</f>
        <v>6.78</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8.5399999999999991</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9.8699999999999992</v>
      </c>
    </row>
    <row r="36" spans="1:16" x14ac:dyDescent="0.2">
      <c r="A36" s="179" t="str">
        <f>IF(連結実質赤字比率に係る赤字・黒字の構成分析!C$34="",NA(),連結実質赤字比率に係る赤字・黒字の構成分析!C$34)</f>
        <v>上水道事業会計</v>
      </c>
      <c r="B36" s="179" t="e">
        <f>IF(ROUND(VALUE(SUBSTITUTE(連結実質赤字比率に係る赤字・黒字の構成分析!F$34,"▲", "-")), 2) &lt; 0, ABS(ROUND(VALUE(SUBSTITUTE(連結実質赤字比率に係る赤字・黒字の構成分析!F$34,"▲", "-")), 2)), NA())</f>
        <v>#N/A</v>
      </c>
      <c r="C36" s="179">
        <f>IF(ROUND(VALUE(SUBSTITUTE(連結実質赤字比率に係る赤字・黒字の構成分析!F$34,"▲", "-")), 2) &gt;= 0, ABS(ROUND(VALUE(SUBSTITUTE(連結実質赤字比率に係る赤字・黒字の構成分析!F$34,"▲", "-")), 2)), NA())</f>
        <v>9.82</v>
      </c>
      <c r="D36" s="179" t="e">
        <f>IF(ROUND(VALUE(SUBSTITUTE(連結実質赤字比率に係る赤字・黒字の構成分析!G$34,"▲", "-")), 2) &lt; 0, ABS(ROUND(VALUE(SUBSTITUTE(連結実質赤字比率に係る赤字・黒字の構成分析!G$34,"▲", "-")), 2)), NA())</f>
        <v>#N/A</v>
      </c>
      <c r="E36" s="179">
        <f>IF(ROUND(VALUE(SUBSTITUTE(連結実質赤字比率に係る赤字・黒字の構成分析!G$34,"▲", "-")), 2) &gt;= 0, ABS(ROUND(VALUE(SUBSTITUTE(連結実質赤字比率に係る赤字・黒字の構成分析!G$34,"▲", "-")), 2)), NA())</f>
        <v>11.06</v>
      </c>
      <c r="F36" s="179" t="e">
        <f>IF(ROUND(VALUE(SUBSTITUTE(連結実質赤字比率に係る赤字・黒字の構成分析!H$34,"▲", "-")), 2) &lt; 0, ABS(ROUND(VALUE(SUBSTITUTE(連結実質赤字比率に係る赤字・黒字の構成分析!H$34,"▲", "-")), 2)), NA())</f>
        <v>#N/A</v>
      </c>
      <c r="G36" s="179">
        <f>IF(ROUND(VALUE(SUBSTITUTE(連結実質赤字比率に係る赤字・黒字の構成分析!H$34,"▲", "-")), 2) &gt;= 0, ABS(ROUND(VALUE(SUBSTITUTE(連結実質赤字比率に係る赤字・黒字の構成分析!H$34,"▲", "-")), 2)), NA())</f>
        <v>12.23</v>
      </c>
      <c r="H36" s="179" t="e">
        <f>IF(ROUND(VALUE(SUBSTITUTE(連結実質赤字比率に係る赤字・黒字の構成分析!I$34,"▲", "-")), 2) &lt; 0, ABS(ROUND(VALUE(SUBSTITUTE(連結実質赤字比率に係る赤字・黒字の構成分析!I$34,"▲", "-")), 2)), NA())</f>
        <v>#N/A</v>
      </c>
      <c r="I36" s="179">
        <f>IF(ROUND(VALUE(SUBSTITUTE(連結実質赤字比率に係る赤字・黒字の構成分析!I$34,"▲", "-")), 2) &gt;= 0, ABS(ROUND(VALUE(SUBSTITUTE(連結実質赤字比率に係る赤字・黒字の構成分析!I$34,"▲", "-")), 2)), NA())</f>
        <v>13.04</v>
      </c>
      <c r="J36" s="179" t="e">
        <f>IF(ROUND(VALUE(SUBSTITUTE(連結実質赤字比率に係る赤字・黒字の構成分析!J$34,"▲", "-")), 2) &lt; 0, ABS(ROUND(VALUE(SUBSTITUTE(連結実質赤字比率に係る赤字・黒字の構成分析!J$34,"▲", "-")), 2)), NA())</f>
        <v>#N/A</v>
      </c>
      <c r="K36" s="179">
        <f>IF(ROUND(VALUE(SUBSTITUTE(連結実質赤字比率に係る赤字・黒字の構成分析!J$34,"▲", "-")), 2) &gt;= 0, ABS(ROUND(VALUE(SUBSTITUTE(連結実質赤字比率に係る赤字・黒字の構成分析!J$34,"▲", "-")), 2)), NA())</f>
        <v>13.66</v>
      </c>
    </row>
    <row r="39" spans="1:16" x14ac:dyDescent="0.2">
      <c r="A39" s="148" t="s">
        <v>59</v>
      </c>
    </row>
    <row r="40" spans="1:16" x14ac:dyDescent="0.2">
      <c r="A40" s="180"/>
      <c r="B40" s="180" t="str">
        <f>'実質公債費比率（分子）の構造'!K$44</f>
        <v>H27</v>
      </c>
      <c r="C40" s="180"/>
      <c r="D40" s="180"/>
      <c r="E40" s="180" t="str">
        <f>'実質公債費比率（分子）の構造'!L$44</f>
        <v>H28</v>
      </c>
      <c r="F40" s="180"/>
      <c r="G40" s="180"/>
      <c r="H40" s="180" t="str">
        <f>'実質公債費比率（分子）の構造'!M$44</f>
        <v>H29</v>
      </c>
      <c r="I40" s="180"/>
      <c r="J40" s="180"/>
      <c r="K40" s="180" t="str">
        <f>'実質公債費比率（分子）の構造'!N$44</f>
        <v>H30</v>
      </c>
      <c r="L40" s="180"/>
      <c r="M40" s="180"/>
      <c r="N40" s="180" t="str">
        <f>'実質公債費比率（分子）の構造'!O$44</f>
        <v>R01</v>
      </c>
      <c r="O40" s="180"/>
      <c r="P40" s="180"/>
    </row>
    <row r="41" spans="1:16" x14ac:dyDescent="0.2">
      <c r="A41" s="180"/>
      <c r="B41" s="180" t="s">
        <v>60</v>
      </c>
      <c r="C41" s="180"/>
      <c r="D41" s="180" t="s">
        <v>61</v>
      </c>
      <c r="E41" s="180" t="s">
        <v>60</v>
      </c>
      <c r="F41" s="180"/>
      <c r="G41" s="180" t="s">
        <v>61</v>
      </c>
      <c r="H41" s="180" t="s">
        <v>60</v>
      </c>
      <c r="I41" s="180"/>
      <c r="J41" s="180" t="s">
        <v>61</v>
      </c>
      <c r="K41" s="180" t="s">
        <v>60</v>
      </c>
      <c r="L41" s="180"/>
      <c r="M41" s="180" t="s">
        <v>61</v>
      </c>
      <c r="N41" s="180" t="s">
        <v>60</v>
      </c>
      <c r="O41" s="180"/>
      <c r="P41" s="180" t="s">
        <v>61</v>
      </c>
    </row>
    <row r="42" spans="1:16" x14ac:dyDescent="0.2">
      <c r="A42" s="180" t="s">
        <v>62</v>
      </c>
      <c r="B42" s="180"/>
      <c r="C42" s="180"/>
      <c r="D42" s="180">
        <f>'実質公債費比率（分子）の構造'!K$52</f>
        <v>712</v>
      </c>
      <c r="E42" s="180"/>
      <c r="F42" s="180"/>
      <c r="G42" s="180">
        <f>'実質公債費比率（分子）の構造'!L$52</f>
        <v>718</v>
      </c>
      <c r="H42" s="180"/>
      <c r="I42" s="180"/>
      <c r="J42" s="180">
        <f>'実質公債費比率（分子）の構造'!M$52</f>
        <v>709</v>
      </c>
      <c r="K42" s="180"/>
      <c r="L42" s="180"/>
      <c r="M42" s="180">
        <f>'実質公債費比率（分子）の構造'!N$52</f>
        <v>740</v>
      </c>
      <c r="N42" s="180"/>
      <c r="O42" s="180"/>
      <c r="P42" s="180">
        <f>'実質公債費比率（分子）の構造'!O$52</f>
        <v>719</v>
      </c>
    </row>
    <row r="43" spans="1:16" x14ac:dyDescent="0.2">
      <c r="A43" s="180" t="s">
        <v>63</v>
      </c>
      <c r="B43" s="180" t="str">
        <f>'実質公債費比率（分子）の構造'!K$51</f>
        <v>-</v>
      </c>
      <c r="C43" s="180"/>
      <c r="D43" s="180"/>
      <c r="E43" s="180" t="str">
        <f>'実質公債費比率（分子）の構造'!L$51</f>
        <v>-</v>
      </c>
      <c r="F43" s="180"/>
      <c r="G43" s="180"/>
      <c r="H43" s="180" t="str">
        <f>'実質公債費比率（分子）の構造'!M$51</f>
        <v>-</v>
      </c>
      <c r="I43" s="180"/>
      <c r="J43" s="180"/>
      <c r="K43" s="180" t="str">
        <f>'実質公債費比率（分子）の構造'!N$51</f>
        <v>-</v>
      </c>
      <c r="L43" s="180"/>
      <c r="M43" s="180"/>
      <c r="N43" s="180" t="str">
        <f>'実質公債費比率（分子）の構造'!O$51</f>
        <v>-</v>
      </c>
      <c r="O43" s="180"/>
      <c r="P43" s="180"/>
    </row>
    <row r="44" spans="1:16" x14ac:dyDescent="0.2">
      <c r="A44" s="180" t="s">
        <v>64</v>
      </c>
      <c r="B44" s="180">
        <f>'実質公債費比率（分子）の構造'!K$50</f>
        <v>4</v>
      </c>
      <c r="C44" s="180"/>
      <c r="D44" s="180"/>
      <c r="E44" s="180">
        <f>'実質公債費比率（分子）の構造'!L$50</f>
        <v>3</v>
      </c>
      <c r="F44" s="180"/>
      <c r="G44" s="180"/>
      <c r="H44" s="180">
        <f>'実質公債費比率（分子）の構造'!M$50</f>
        <v>2</v>
      </c>
      <c r="I44" s="180"/>
      <c r="J44" s="180"/>
      <c r="K44" s="180">
        <f>'実質公債費比率（分子）の構造'!N$50</f>
        <v>2</v>
      </c>
      <c r="L44" s="180"/>
      <c r="M44" s="180"/>
      <c r="N44" s="180">
        <f>'実質公債費比率（分子）の構造'!O$50</f>
        <v>3</v>
      </c>
      <c r="O44" s="180"/>
      <c r="P44" s="180"/>
    </row>
    <row r="45" spans="1:16" x14ac:dyDescent="0.2">
      <c r="A45" s="180" t="s">
        <v>65</v>
      </c>
      <c r="B45" s="180">
        <f>'実質公債費比率（分子）の構造'!K$49</f>
        <v>62</v>
      </c>
      <c r="C45" s="180"/>
      <c r="D45" s="180"/>
      <c r="E45" s="180">
        <f>'実質公債費比率（分子）の構造'!L$49</f>
        <v>62</v>
      </c>
      <c r="F45" s="180"/>
      <c r="G45" s="180"/>
      <c r="H45" s="180">
        <f>'実質公債費比率（分子）の構造'!M$49</f>
        <v>73</v>
      </c>
      <c r="I45" s="180"/>
      <c r="J45" s="180"/>
      <c r="K45" s="180">
        <f>'実質公債費比率（分子）の構造'!N$49</f>
        <v>74</v>
      </c>
      <c r="L45" s="180"/>
      <c r="M45" s="180"/>
      <c r="N45" s="180">
        <f>'実質公債費比率（分子）の構造'!O$49</f>
        <v>70</v>
      </c>
      <c r="O45" s="180"/>
      <c r="P45" s="180"/>
    </row>
    <row r="46" spans="1:16" x14ac:dyDescent="0.2">
      <c r="A46" s="180" t="s">
        <v>66</v>
      </c>
      <c r="B46" s="180">
        <f>'実質公債費比率（分子）の構造'!K$48</f>
        <v>360</v>
      </c>
      <c r="C46" s="180"/>
      <c r="D46" s="180"/>
      <c r="E46" s="180">
        <f>'実質公債費比率（分子）の構造'!L$48</f>
        <v>359</v>
      </c>
      <c r="F46" s="180"/>
      <c r="G46" s="180"/>
      <c r="H46" s="180">
        <f>'実質公債費比率（分子）の構造'!M$48</f>
        <v>369</v>
      </c>
      <c r="I46" s="180"/>
      <c r="J46" s="180"/>
      <c r="K46" s="180">
        <f>'実質公債費比率（分子）の構造'!N$48</f>
        <v>357</v>
      </c>
      <c r="L46" s="180"/>
      <c r="M46" s="180"/>
      <c r="N46" s="180">
        <f>'実質公債費比率（分子）の構造'!O$48</f>
        <v>355</v>
      </c>
      <c r="O46" s="180"/>
      <c r="P46" s="180"/>
    </row>
    <row r="47" spans="1:16" x14ac:dyDescent="0.2">
      <c r="A47" s="180" t="s">
        <v>67</v>
      </c>
      <c r="B47" s="180" t="str">
        <f>'実質公債費比率（分子）の構造'!K$47</f>
        <v>-</v>
      </c>
      <c r="C47" s="180"/>
      <c r="D47" s="180"/>
      <c r="E47" s="180" t="str">
        <f>'実質公債費比率（分子）の構造'!L$47</f>
        <v>-</v>
      </c>
      <c r="F47" s="180"/>
      <c r="G47" s="180"/>
      <c r="H47" s="180" t="str">
        <f>'実質公債費比率（分子）の構造'!M$47</f>
        <v>-</v>
      </c>
      <c r="I47" s="180"/>
      <c r="J47" s="180"/>
      <c r="K47" s="180" t="str">
        <f>'実質公債費比率（分子）の構造'!N$47</f>
        <v>-</v>
      </c>
      <c r="L47" s="180"/>
      <c r="M47" s="180"/>
      <c r="N47" s="180" t="str">
        <f>'実質公債費比率（分子）の構造'!O$47</f>
        <v>-</v>
      </c>
      <c r="O47" s="180"/>
      <c r="P47" s="180"/>
    </row>
    <row r="48" spans="1:16" x14ac:dyDescent="0.2">
      <c r="A48" s="180" t="s">
        <v>68</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x14ac:dyDescent="0.2">
      <c r="A49" s="180" t="s">
        <v>69</v>
      </c>
      <c r="B49" s="180">
        <f>'実質公債費比率（分子）の構造'!K$45</f>
        <v>589</v>
      </c>
      <c r="C49" s="180"/>
      <c r="D49" s="180"/>
      <c r="E49" s="180">
        <f>'実質公債費比率（分子）の構造'!L$45</f>
        <v>592</v>
      </c>
      <c r="F49" s="180"/>
      <c r="G49" s="180"/>
      <c r="H49" s="180">
        <f>'実質公債費比率（分子）の構造'!M$45</f>
        <v>574</v>
      </c>
      <c r="I49" s="180"/>
      <c r="J49" s="180"/>
      <c r="K49" s="180">
        <f>'実質公債費比率（分子）の構造'!N$45</f>
        <v>639</v>
      </c>
      <c r="L49" s="180"/>
      <c r="M49" s="180"/>
      <c r="N49" s="180">
        <f>'実質公債費比率（分子）の構造'!O$45</f>
        <v>618</v>
      </c>
      <c r="O49" s="180"/>
      <c r="P49" s="180"/>
    </row>
    <row r="50" spans="1:16" x14ac:dyDescent="0.2">
      <c r="A50" s="180" t="s">
        <v>70</v>
      </c>
      <c r="B50" s="180" t="e">
        <f>NA()</f>
        <v>#N/A</v>
      </c>
      <c r="C50" s="180">
        <f>IF(ISNUMBER('実質公債費比率（分子）の構造'!K$53),'実質公債費比率（分子）の構造'!K$53,NA())</f>
        <v>303</v>
      </c>
      <c r="D50" s="180" t="e">
        <f>NA()</f>
        <v>#N/A</v>
      </c>
      <c r="E50" s="180" t="e">
        <f>NA()</f>
        <v>#N/A</v>
      </c>
      <c r="F50" s="180">
        <f>IF(ISNUMBER('実質公債費比率（分子）の構造'!L$53),'実質公債費比率（分子）の構造'!L$53,NA())</f>
        <v>298</v>
      </c>
      <c r="G50" s="180" t="e">
        <f>NA()</f>
        <v>#N/A</v>
      </c>
      <c r="H50" s="180" t="e">
        <f>NA()</f>
        <v>#N/A</v>
      </c>
      <c r="I50" s="180">
        <f>IF(ISNUMBER('実質公債費比率（分子）の構造'!M$53),'実質公債費比率（分子）の構造'!M$53,NA())</f>
        <v>309</v>
      </c>
      <c r="J50" s="180" t="e">
        <f>NA()</f>
        <v>#N/A</v>
      </c>
      <c r="K50" s="180" t="e">
        <f>NA()</f>
        <v>#N/A</v>
      </c>
      <c r="L50" s="180">
        <f>IF(ISNUMBER('実質公債費比率（分子）の構造'!N$53),'実質公債費比率（分子）の構造'!N$53,NA())</f>
        <v>332</v>
      </c>
      <c r="M50" s="180" t="e">
        <f>NA()</f>
        <v>#N/A</v>
      </c>
      <c r="N50" s="180" t="e">
        <f>NA()</f>
        <v>#N/A</v>
      </c>
      <c r="O50" s="180">
        <f>IF(ISNUMBER('実質公債費比率（分子）の構造'!O$53),'実質公債費比率（分子）の構造'!O$53,NA())</f>
        <v>327</v>
      </c>
      <c r="P50" s="180" t="e">
        <f>NA()</f>
        <v>#N/A</v>
      </c>
    </row>
    <row r="53" spans="1:16" x14ac:dyDescent="0.2">
      <c r="A53" s="148" t="s">
        <v>71</v>
      </c>
    </row>
    <row r="54" spans="1:16" x14ac:dyDescent="0.2">
      <c r="A54" s="179"/>
      <c r="B54" s="179" t="str">
        <f>'将来負担比率（分子）の構造'!I$40</f>
        <v>H27</v>
      </c>
      <c r="C54" s="179"/>
      <c r="D54" s="179"/>
      <c r="E54" s="179" t="str">
        <f>'将来負担比率（分子）の構造'!J$40</f>
        <v>H28</v>
      </c>
      <c r="F54" s="179"/>
      <c r="G54" s="179"/>
      <c r="H54" s="179" t="str">
        <f>'将来負担比率（分子）の構造'!K$40</f>
        <v>H29</v>
      </c>
      <c r="I54" s="179"/>
      <c r="J54" s="179"/>
      <c r="K54" s="179" t="str">
        <f>'将来負担比率（分子）の構造'!L$40</f>
        <v>H30</v>
      </c>
      <c r="L54" s="179"/>
      <c r="M54" s="179"/>
      <c r="N54" s="179" t="str">
        <f>'将来負担比率（分子）の構造'!M$40</f>
        <v>R01</v>
      </c>
      <c r="O54" s="179"/>
      <c r="P54" s="179"/>
    </row>
    <row r="55" spans="1:16" x14ac:dyDescent="0.2">
      <c r="A55" s="179"/>
      <c r="B55" s="179" t="s">
        <v>72</v>
      </c>
      <c r="C55" s="179"/>
      <c r="D55" s="179" t="s">
        <v>73</v>
      </c>
      <c r="E55" s="179" t="s">
        <v>72</v>
      </c>
      <c r="F55" s="179"/>
      <c r="G55" s="179" t="s">
        <v>73</v>
      </c>
      <c r="H55" s="179" t="s">
        <v>72</v>
      </c>
      <c r="I55" s="179"/>
      <c r="J55" s="179" t="s">
        <v>73</v>
      </c>
      <c r="K55" s="179" t="s">
        <v>72</v>
      </c>
      <c r="L55" s="179"/>
      <c r="M55" s="179" t="s">
        <v>73</v>
      </c>
      <c r="N55" s="179" t="s">
        <v>72</v>
      </c>
      <c r="O55" s="179"/>
      <c r="P55" s="179" t="s">
        <v>73</v>
      </c>
    </row>
    <row r="56" spans="1:16" x14ac:dyDescent="0.2">
      <c r="A56" s="179" t="s">
        <v>42</v>
      </c>
      <c r="B56" s="179"/>
      <c r="C56" s="179"/>
      <c r="D56" s="179">
        <f>'将来負担比率（分子）の構造'!I$52</f>
        <v>6903</v>
      </c>
      <c r="E56" s="179"/>
      <c r="F56" s="179"/>
      <c r="G56" s="179">
        <f>'将来負担比率（分子）の構造'!J$52</f>
        <v>6763</v>
      </c>
      <c r="H56" s="179"/>
      <c r="I56" s="179"/>
      <c r="J56" s="179">
        <f>'将来負担比率（分子）の構造'!K$52</f>
        <v>6279</v>
      </c>
      <c r="K56" s="179"/>
      <c r="L56" s="179"/>
      <c r="M56" s="179">
        <f>'将来負担比率（分子）の構造'!L$52</f>
        <v>6749</v>
      </c>
      <c r="N56" s="179"/>
      <c r="O56" s="179"/>
      <c r="P56" s="179">
        <f>'将来負担比率（分子）の構造'!M$52</f>
        <v>6522</v>
      </c>
    </row>
    <row r="57" spans="1:16" x14ac:dyDescent="0.2">
      <c r="A57" s="179" t="s">
        <v>41</v>
      </c>
      <c r="B57" s="179"/>
      <c r="C57" s="179"/>
      <c r="D57" s="179" t="str">
        <f>'将来負担比率（分子）の構造'!I$51</f>
        <v>-</v>
      </c>
      <c r="E57" s="179"/>
      <c r="F57" s="179"/>
      <c r="G57" s="179" t="str">
        <f>'将来負担比率（分子）の構造'!J$51</f>
        <v>-</v>
      </c>
      <c r="H57" s="179"/>
      <c r="I57" s="179"/>
      <c r="J57" s="179" t="str">
        <f>'将来負担比率（分子）の構造'!K$51</f>
        <v>-</v>
      </c>
      <c r="K57" s="179"/>
      <c r="L57" s="179"/>
      <c r="M57" s="179" t="str">
        <f>'将来負担比率（分子）の構造'!L$51</f>
        <v>-</v>
      </c>
      <c r="N57" s="179"/>
      <c r="O57" s="179"/>
      <c r="P57" s="179" t="str">
        <f>'将来負担比率（分子）の構造'!M$51</f>
        <v>-</v>
      </c>
    </row>
    <row r="58" spans="1:16" x14ac:dyDescent="0.2">
      <c r="A58" s="179" t="s">
        <v>40</v>
      </c>
      <c r="B58" s="179"/>
      <c r="C58" s="179"/>
      <c r="D58" s="179">
        <f>'将来負担比率（分子）の構造'!I$50</f>
        <v>3333</v>
      </c>
      <c r="E58" s="179"/>
      <c r="F58" s="179"/>
      <c r="G58" s="179">
        <f>'将来負担比率（分子）の構造'!J$50</f>
        <v>4157</v>
      </c>
      <c r="H58" s="179"/>
      <c r="I58" s="179"/>
      <c r="J58" s="179">
        <f>'将来負担比率（分子）の構造'!K$50</f>
        <v>4139</v>
      </c>
      <c r="K58" s="179"/>
      <c r="L58" s="179"/>
      <c r="M58" s="179">
        <f>'将来負担比率（分子）の構造'!L$50</f>
        <v>3954</v>
      </c>
      <c r="N58" s="179"/>
      <c r="O58" s="179"/>
      <c r="P58" s="179">
        <f>'将来負担比率（分子）の構造'!M$50</f>
        <v>4319</v>
      </c>
    </row>
    <row r="59" spans="1:16" x14ac:dyDescent="0.2">
      <c r="A59" s="179" t="s">
        <v>38</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x14ac:dyDescent="0.2">
      <c r="A60" s="179" t="s">
        <v>37</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x14ac:dyDescent="0.2">
      <c r="A61" s="179" t="s">
        <v>35</v>
      </c>
      <c r="B61" s="179">
        <f>'将来負担比率（分子）の構造'!I$46</f>
        <v>19</v>
      </c>
      <c r="C61" s="179"/>
      <c r="D61" s="179"/>
      <c r="E61" s="179">
        <f>'将来負担比率（分子）の構造'!J$46</f>
        <v>6</v>
      </c>
      <c r="F61" s="179"/>
      <c r="G61" s="179"/>
      <c r="H61" s="179" t="str">
        <f>'将来負担比率（分子）の構造'!K$46</f>
        <v>-</v>
      </c>
      <c r="I61" s="179"/>
      <c r="J61" s="179"/>
      <c r="K61" s="179">
        <f>'将来負担比率（分子）の構造'!L$46</f>
        <v>3</v>
      </c>
      <c r="L61" s="179"/>
      <c r="M61" s="179"/>
      <c r="N61" s="179" t="str">
        <f>'将来負担比率（分子）の構造'!M$46</f>
        <v>-</v>
      </c>
      <c r="O61" s="179"/>
      <c r="P61" s="179"/>
    </row>
    <row r="62" spans="1:16" x14ac:dyDescent="0.2">
      <c r="A62" s="179" t="s">
        <v>34</v>
      </c>
      <c r="B62" s="179">
        <f>'将来負担比率（分子）の構造'!I$45</f>
        <v>859</v>
      </c>
      <c r="C62" s="179"/>
      <c r="D62" s="179"/>
      <c r="E62" s="179">
        <f>'将来負担比率（分子）の構造'!J$45</f>
        <v>864</v>
      </c>
      <c r="F62" s="179"/>
      <c r="G62" s="179"/>
      <c r="H62" s="179">
        <f>'将来負担比率（分子）の構造'!K$45</f>
        <v>1038</v>
      </c>
      <c r="I62" s="179"/>
      <c r="J62" s="179"/>
      <c r="K62" s="179">
        <f>'将来負担比率（分子）の構造'!L$45</f>
        <v>873</v>
      </c>
      <c r="L62" s="179"/>
      <c r="M62" s="179"/>
      <c r="N62" s="179">
        <f>'将来負担比率（分子）の構造'!M$45</f>
        <v>1100</v>
      </c>
      <c r="O62" s="179"/>
      <c r="P62" s="179"/>
    </row>
    <row r="63" spans="1:16" x14ac:dyDescent="0.2">
      <c r="A63" s="179" t="s">
        <v>33</v>
      </c>
      <c r="B63" s="179">
        <f>'将来負担比率（分子）の構造'!I$44</f>
        <v>737</v>
      </c>
      <c r="C63" s="179"/>
      <c r="D63" s="179"/>
      <c r="E63" s="179">
        <f>'将来負担比率（分子）の構造'!J$44</f>
        <v>733</v>
      </c>
      <c r="F63" s="179"/>
      <c r="G63" s="179"/>
      <c r="H63" s="179">
        <f>'将来負担比率（分子）の構造'!K$44</f>
        <v>677</v>
      </c>
      <c r="I63" s="179"/>
      <c r="J63" s="179"/>
      <c r="K63" s="179">
        <f>'将来負担比率（分子）の構造'!L$44</f>
        <v>613</v>
      </c>
      <c r="L63" s="179"/>
      <c r="M63" s="179"/>
      <c r="N63" s="179">
        <f>'将来負担比率（分子）の構造'!M$44</f>
        <v>601</v>
      </c>
      <c r="O63" s="179"/>
      <c r="P63" s="179"/>
    </row>
    <row r="64" spans="1:16" x14ac:dyDescent="0.2">
      <c r="A64" s="179" t="s">
        <v>32</v>
      </c>
      <c r="B64" s="179">
        <f>'将来負担比率（分子）の構造'!I$43</f>
        <v>3428</v>
      </c>
      <c r="C64" s="179"/>
      <c r="D64" s="179"/>
      <c r="E64" s="179">
        <f>'将来負担比率（分子）の構造'!J$43</f>
        <v>3139</v>
      </c>
      <c r="F64" s="179"/>
      <c r="G64" s="179"/>
      <c r="H64" s="179">
        <f>'将来負担比率（分子）の構造'!K$43</f>
        <v>2853</v>
      </c>
      <c r="I64" s="179"/>
      <c r="J64" s="179"/>
      <c r="K64" s="179">
        <f>'将来負担比率（分子）の構造'!L$43</f>
        <v>2594</v>
      </c>
      <c r="L64" s="179"/>
      <c r="M64" s="179"/>
      <c r="N64" s="179">
        <f>'将来負担比率（分子）の構造'!M$43</f>
        <v>2370</v>
      </c>
      <c r="O64" s="179"/>
      <c r="P64" s="179"/>
    </row>
    <row r="65" spans="1:16" x14ac:dyDescent="0.2">
      <c r="A65" s="179" t="s">
        <v>31</v>
      </c>
      <c r="B65" s="179">
        <f>'将来負担比率（分子）の構造'!I$42</f>
        <v>12</v>
      </c>
      <c r="C65" s="179"/>
      <c r="D65" s="179"/>
      <c r="E65" s="179">
        <f>'将来負担比率（分子）の構造'!J$42</f>
        <v>14</v>
      </c>
      <c r="F65" s="179"/>
      <c r="G65" s="179"/>
      <c r="H65" s="179">
        <f>'将来負担比率（分子）の構造'!K$42</f>
        <v>8</v>
      </c>
      <c r="I65" s="179"/>
      <c r="J65" s="179"/>
      <c r="K65" s="179">
        <f>'将来負担比率（分子）の構造'!L$42</f>
        <v>7</v>
      </c>
      <c r="L65" s="179"/>
      <c r="M65" s="179"/>
      <c r="N65" s="179">
        <f>'将来負担比率（分子）の構造'!M$42</f>
        <v>7</v>
      </c>
      <c r="O65" s="179"/>
      <c r="P65" s="179"/>
    </row>
    <row r="66" spans="1:16" x14ac:dyDescent="0.2">
      <c r="A66" s="179" t="s">
        <v>30</v>
      </c>
      <c r="B66" s="179">
        <f>'将来負担比率（分子）の構造'!I$41</f>
        <v>5866</v>
      </c>
      <c r="C66" s="179"/>
      <c r="D66" s="179"/>
      <c r="E66" s="179">
        <f>'将来負担比率（分子）の構造'!J$41</f>
        <v>5569</v>
      </c>
      <c r="F66" s="179"/>
      <c r="G66" s="179"/>
      <c r="H66" s="179">
        <f>'将来負担比率（分子）の構造'!K$41</f>
        <v>5456</v>
      </c>
      <c r="I66" s="179"/>
      <c r="J66" s="179"/>
      <c r="K66" s="179">
        <f>'将来負担比率（分子）の構造'!L$41</f>
        <v>6010</v>
      </c>
      <c r="L66" s="179"/>
      <c r="M66" s="179"/>
      <c r="N66" s="179">
        <f>'将来負担比率（分子）の構造'!M$41</f>
        <v>6193</v>
      </c>
      <c r="O66" s="179"/>
      <c r="P66" s="179"/>
    </row>
    <row r="67" spans="1:16" x14ac:dyDescent="0.2">
      <c r="A67" s="179" t="s">
        <v>74</v>
      </c>
      <c r="B67" s="179" t="e">
        <f>NA()</f>
        <v>#N/A</v>
      </c>
      <c r="C67" s="179">
        <f>IF(ISNUMBER('将来負担比率（分子）の構造'!I$53), IF('将来負担比率（分子）の構造'!I$53 &lt; 0, 0, '将来負担比率（分子）の構造'!I$53), NA())</f>
        <v>684</v>
      </c>
      <c r="D67" s="179" t="e">
        <f>NA()</f>
        <v>#N/A</v>
      </c>
      <c r="E67" s="179" t="e">
        <f>NA()</f>
        <v>#N/A</v>
      </c>
      <c r="F67" s="179">
        <f>IF(ISNUMBER('将来負担比率（分子）の構造'!J$53), IF('将来負担比率（分子）の構造'!J$53 &lt; 0, 0, '将来負担比率（分子）の構造'!J$53), NA())</f>
        <v>0</v>
      </c>
      <c r="G67" s="179" t="e">
        <f>NA()</f>
        <v>#N/A</v>
      </c>
      <c r="H67" s="179" t="e">
        <f>NA()</f>
        <v>#N/A</v>
      </c>
      <c r="I67" s="179">
        <f>IF(ISNUMBER('将来負担比率（分子）の構造'!K$53), IF('将来負担比率（分子）の構造'!K$53 &lt; 0, 0, '将来負担比率（分子）の構造'!K$53), NA())</f>
        <v>0</v>
      </c>
      <c r="J67" s="179" t="e">
        <f>NA()</f>
        <v>#N/A</v>
      </c>
      <c r="K67" s="179" t="e">
        <f>NA()</f>
        <v>#N/A</v>
      </c>
      <c r="L67" s="179">
        <f>IF(ISNUMBER('将来負担比率（分子）の構造'!L$53), IF('将来負担比率（分子）の構造'!L$53 &lt; 0, 0, '将来負担比率（分子）の構造'!L$53), NA())</f>
        <v>0</v>
      </c>
      <c r="M67" s="179" t="e">
        <f>NA()</f>
        <v>#N/A</v>
      </c>
      <c r="N67" s="179" t="e">
        <f>NA()</f>
        <v>#N/A</v>
      </c>
      <c r="O67" s="179">
        <f>IF(ISNUMBER('将来負担比率（分子）の構造'!M$53), IF('将来負担比率（分子）の構造'!M$53 &lt; 0, 0, '将来負担比率（分子）の構造'!M$53), NA())</f>
        <v>0</v>
      </c>
      <c r="P67" s="179" t="e">
        <f>NA()</f>
        <v>#N/A</v>
      </c>
    </row>
    <row r="70" spans="1:16" x14ac:dyDescent="0.2">
      <c r="A70" s="181" t="s">
        <v>75</v>
      </c>
      <c r="B70" s="181"/>
      <c r="C70" s="181"/>
      <c r="D70" s="181"/>
      <c r="E70" s="181"/>
      <c r="F70" s="181"/>
    </row>
    <row r="71" spans="1:16" x14ac:dyDescent="0.2">
      <c r="A71" s="182"/>
      <c r="B71" s="182" t="str">
        <f>基金残高に係る経年分析!F54</f>
        <v>H29</v>
      </c>
      <c r="C71" s="182" t="str">
        <f>基金残高に係る経年分析!G54</f>
        <v>H30</v>
      </c>
      <c r="D71" s="182" t="str">
        <f>基金残高に係る経年分析!H54</f>
        <v>R01</v>
      </c>
    </row>
    <row r="72" spans="1:16" x14ac:dyDescent="0.2">
      <c r="A72" s="182" t="s">
        <v>76</v>
      </c>
      <c r="B72" s="183">
        <f>基金残高に係る経年分析!F55</f>
        <v>1862</v>
      </c>
      <c r="C72" s="183">
        <f>基金残高に係る経年分析!G55</f>
        <v>1510</v>
      </c>
      <c r="D72" s="183">
        <f>基金残高に係る経年分析!H55</f>
        <v>1696</v>
      </c>
    </row>
    <row r="73" spans="1:16" x14ac:dyDescent="0.2">
      <c r="A73" s="182" t="s">
        <v>77</v>
      </c>
      <c r="B73" s="183">
        <f>基金残高に係る経年分析!F56</f>
        <v>8</v>
      </c>
      <c r="C73" s="183">
        <f>基金残高に係る経年分析!G56</f>
        <v>8</v>
      </c>
      <c r="D73" s="183">
        <f>基金残高に係る経年分析!H56</f>
        <v>8</v>
      </c>
    </row>
    <row r="74" spans="1:16" x14ac:dyDescent="0.2">
      <c r="A74" s="182" t="s">
        <v>78</v>
      </c>
      <c r="B74" s="183">
        <f>基金残高に係る経年分析!F57</f>
        <v>2050</v>
      </c>
      <c r="C74" s="183">
        <f>基金残高に係る経年分析!G57</f>
        <v>2058</v>
      </c>
      <c r="D74" s="183">
        <f>基金残高に係る経年分析!H57</f>
        <v>2104</v>
      </c>
    </row>
  </sheetData>
  <sheetProtection algorithmName="SHA-512" hashValue="LRNg4KXGND0pi/vWNv2lChzNfxaRmZIEl08X2oTD9QUK0MHnfpXxKW8UpBkVHH7KlLpOBn/sC0qkXMYI84Ez6g==" saltValue="wDNhtYy3ZHw0AcPq2P/T8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328125" style="224" customWidth="1"/>
    <col min="96" max="133" width="1.6328125" style="240" customWidth="1"/>
    <col min="134" max="143" width="1.6328125" style="224" customWidth="1"/>
    <col min="144" max="16384" width="0" style="224" hidden="1"/>
  </cols>
  <sheetData>
    <row r="1" spans="2:143" ht="22.5" customHeight="1" thickBot="1" x14ac:dyDescent="0.25">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795" t="s">
        <v>214</v>
      </c>
      <c r="DI1" s="796"/>
      <c r="DJ1" s="796"/>
      <c r="DK1" s="796"/>
      <c r="DL1" s="796"/>
      <c r="DM1" s="796"/>
      <c r="DN1" s="797"/>
      <c r="DO1" s="224"/>
      <c r="DP1" s="795" t="s">
        <v>215</v>
      </c>
      <c r="DQ1" s="796"/>
      <c r="DR1" s="796"/>
      <c r="DS1" s="796"/>
      <c r="DT1" s="796"/>
      <c r="DU1" s="796"/>
      <c r="DV1" s="796"/>
      <c r="DW1" s="796"/>
      <c r="DX1" s="796"/>
      <c r="DY1" s="796"/>
      <c r="DZ1" s="796"/>
      <c r="EA1" s="796"/>
      <c r="EB1" s="796"/>
      <c r="EC1" s="797"/>
      <c r="ED1" s="222"/>
      <c r="EE1" s="222"/>
      <c r="EF1" s="222"/>
      <c r="EG1" s="222"/>
      <c r="EH1" s="222"/>
      <c r="EI1" s="222"/>
      <c r="EJ1" s="222"/>
      <c r="EK1" s="222"/>
      <c r="EL1" s="222"/>
      <c r="EM1" s="222"/>
    </row>
    <row r="2" spans="2:143" ht="22.5" customHeight="1" x14ac:dyDescent="0.2">
      <c r="B2" s="225" t="s">
        <v>216</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x14ac:dyDescent="0.2">
      <c r="B3" s="737" t="s">
        <v>217</v>
      </c>
      <c r="C3" s="738"/>
      <c r="D3" s="738"/>
      <c r="E3" s="738"/>
      <c r="F3" s="738"/>
      <c r="G3" s="738"/>
      <c r="H3" s="738"/>
      <c r="I3" s="738"/>
      <c r="J3" s="738"/>
      <c r="K3" s="738"/>
      <c r="L3" s="738"/>
      <c r="M3" s="738"/>
      <c r="N3" s="738"/>
      <c r="O3" s="738"/>
      <c r="P3" s="738"/>
      <c r="Q3" s="738"/>
      <c r="R3" s="738"/>
      <c r="S3" s="738"/>
      <c r="T3" s="738"/>
      <c r="U3" s="738"/>
      <c r="V3" s="738"/>
      <c r="W3" s="738"/>
      <c r="X3" s="738"/>
      <c r="Y3" s="738"/>
      <c r="Z3" s="738"/>
      <c r="AA3" s="738"/>
      <c r="AB3" s="738"/>
      <c r="AC3" s="738"/>
      <c r="AD3" s="738"/>
      <c r="AE3" s="738"/>
      <c r="AF3" s="738"/>
      <c r="AG3" s="738"/>
      <c r="AH3" s="738"/>
      <c r="AI3" s="738"/>
      <c r="AJ3" s="738"/>
      <c r="AK3" s="738"/>
      <c r="AL3" s="738"/>
      <c r="AM3" s="738"/>
      <c r="AN3" s="738"/>
      <c r="AO3" s="738"/>
      <c r="AP3" s="737" t="s">
        <v>218</v>
      </c>
      <c r="AQ3" s="738"/>
      <c r="AR3" s="738"/>
      <c r="AS3" s="738"/>
      <c r="AT3" s="738"/>
      <c r="AU3" s="738"/>
      <c r="AV3" s="738"/>
      <c r="AW3" s="738"/>
      <c r="AX3" s="738"/>
      <c r="AY3" s="738"/>
      <c r="AZ3" s="738"/>
      <c r="BA3" s="738"/>
      <c r="BB3" s="738"/>
      <c r="BC3" s="738"/>
      <c r="BD3" s="738"/>
      <c r="BE3" s="738"/>
      <c r="BF3" s="738"/>
      <c r="BG3" s="738"/>
      <c r="BH3" s="738"/>
      <c r="BI3" s="738"/>
      <c r="BJ3" s="738"/>
      <c r="BK3" s="738"/>
      <c r="BL3" s="738"/>
      <c r="BM3" s="738"/>
      <c r="BN3" s="738"/>
      <c r="BO3" s="738"/>
      <c r="BP3" s="738"/>
      <c r="BQ3" s="738"/>
      <c r="BR3" s="738"/>
      <c r="BS3" s="738"/>
      <c r="BT3" s="738"/>
      <c r="BU3" s="738"/>
      <c r="BV3" s="738"/>
      <c r="BW3" s="738"/>
      <c r="BX3" s="738"/>
      <c r="BY3" s="738"/>
      <c r="BZ3" s="738"/>
      <c r="CA3" s="738"/>
      <c r="CB3" s="739"/>
      <c r="CD3" s="780" t="s">
        <v>219</v>
      </c>
      <c r="CE3" s="781"/>
      <c r="CF3" s="781"/>
      <c r="CG3" s="781"/>
      <c r="CH3" s="781"/>
      <c r="CI3" s="781"/>
      <c r="CJ3" s="781"/>
      <c r="CK3" s="781"/>
      <c r="CL3" s="781"/>
      <c r="CM3" s="781"/>
      <c r="CN3" s="781"/>
      <c r="CO3" s="781"/>
      <c r="CP3" s="781"/>
      <c r="CQ3" s="781"/>
      <c r="CR3" s="781"/>
      <c r="CS3" s="781"/>
      <c r="CT3" s="781"/>
      <c r="CU3" s="781"/>
      <c r="CV3" s="781"/>
      <c r="CW3" s="781"/>
      <c r="CX3" s="781"/>
      <c r="CY3" s="781"/>
      <c r="CZ3" s="781"/>
      <c r="DA3" s="781"/>
      <c r="DB3" s="781"/>
      <c r="DC3" s="781"/>
      <c r="DD3" s="781"/>
      <c r="DE3" s="781"/>
      <c r="DF3" s="781"/>
      <c r="DG3" s="781"/>
      <c r="DH3" s="781"/>
      <c r="DI3" s="781"/>
      <c r="DJ3" s="781"/>
      <c r="DK3" s="781"/>
      <c r="DL3" s="781"/>
      <c r="DM3" s="781"/>
      <c r="DN3" s="781"/>
      <c r="DO3" s="781"/>
      <c r="DP3" s="781"/>
      <c r="DQ3" s="781"/>
      <c r="DR3" s="781"/>
      <c r="DS3" s="781"/>
      <c r="DT3" s="781"/>
      <c r="DU3" s="781"/>
      <c r="DV3" s="781"/>
      <c r="DW3" s="781"/>
      <c r="DX3" s="781"/>
      <c r="DY3" s="781"/>
      <c r="DZ3" s="781"/>
      <c r="EA3" s="781"/>
      <c r="EB3" s="781"/>
      <c r="EC3" s="782"/>
    </row>
    <row r="4" spans="2:143" ht="11.25" customHeight="1" x14ac:dyDescent="0.2">
      <c r="B4" s="737" t="s">
        <v>1</v>
      </c>
      <c r="C4" s="738"/>
      <c r="D4" s="738"/>
      <c r="E4" s="738"/>
      <c r="F4" s="738"/>
      <c r="G4" s="738"/>
      <c r="H4" s="738"/>
      <c r="I4" s="738"/>
      <c r="J4" s="738"/>
      <c r="K4" s="738"/>
      <c r="L4" s="738"/>
      <c r="M4" s="738"/>
      <c r="N4" s="738"/>
      <c r="O4" s="738"/>
      <c r="P4" s="738"/>
      <c r="Q4" s="739"/>
      <c r="R4" s="737" t="s">
        <v>220</v>
      </c>
      <c r="S4" s="738"/>
      <c r="T4" s="738"/>
      <c r="U4" s="738"/>
      <c r="V4" s="738"/>
      <c r="W4" s="738"/>
      <c r="X4" s="738"/>
      <c r="Y4" s="739"/>
      <c r="Z4" s="737" t="s">
        <v>221</v>
      </c>
      <c r="AA4" s="738"/>
      <c r="AB4" s="738"/>
      <c r="AC4" s="739"/>
      <c r="AD4" s="737" t="s">
        <v>222</v>
      </c>
      <c r="AE4" s="738"/>
      <c r="AF4" s="738"/>
      <c r="AG4" s="738"/>
      <c r="AH4" s="738"/>
      <c r="AI4" s="738"/>
      <c r="AJ4" s="738"/>
      <c r="AK4" s="739"/>
      <c r="AL4" s="737" t="s">
        <v>221</v>
      </c>
      <c r="AM4" s="738"/>
      <c r="AN4" s="738"/>
      <c r="AO4" s="739"/>
      <c r="AP4" s="798" t="s">
        <v>223</v>
      </c>
      <c r="AQ4" s="798"/>
      <c r="AR4" s="798"/>
      <c r="AS4" s="798"/>
      <c r="AT4" s="798"/>
      <c r="AU4" s="798"/>
      <c r="AV4" s="798"/>
      <c r="AW4" s="798"/>
      <c r="AX4" s="798"/>
      <c r="AY4" s="798"/>
      <c r="AZ4" s="798"/>
      <c r="BA4" s="798"/>
      <c r="BB4" s="798"/>
      <c r="BC4" s="798"/>
      <c r="BD4" s="798"/>
      <c r="BE4" s="798"/>
      <c r="BF4" s="798"/>
      <c r="BG4" s="798" t="s">
        <v>224</v>
      </c>
      <c r="BH4" s="798"/>
      <c r="BI4" s="798"/>
      <c r="BJ4" s="798"/>
      <c r="BK4" s="798"/>
      <c r="BL4" s="798"/>
      <c r="BM4" s="798"/>
      <c r="BN4" s="798"/>
      <c r="BO4" s="798" t="s">
        <v>221</v>
      </c>
      <c r="BP4" s="798"/>
      <c r="BQ4" s="798"/>
      <c r="BR4" s="798"/>
      <c r="BS4" s="798" t="s">
        <v>225</v>
      </c>
      <c r="BT4" s="798"/>
      <c r="BU4" s="798"/>
      <c r="BV4" s="798"/>
      <c r="BW4" s="798"/>
      <c r="BX4" s="798"/>
      <c r="BY4" s="798"/>
      <c r="BZ4" s="798"/>
      <c r="CA4" s="798"/>
      <c r="CB4" s="798"/>
      <c r="CD4" s="780" t="s">
        <v>226</v>
      </c>
      <c r="CE4" s="781"/>
      <c r="CF4" s="781"/>
      <c r="CG4" s="781"/>
      <c r="CH4" s="781"/>
      <c r="CI4" s="781"/>
      <c r="CJ4" s="781"/>
      <c r="CK4" s="781"/>
      <c r="CL4" s="781"/>
      <c r="CM4" s="781"/>
      <c r="CN4" s="781"/>
      <c r="CO4" s="781"/>
      <c r="CP4" s="781"/>
      <c r="CQ4" s="781"/>
      <c r="CR4" s="781"/>
      <c r="CS4" s="781"/>
      <c r="CT4" s="781"/>
      <c r="CU4" s="781"/>
      <c r="CV4" s="781"/>
      <c r="CW4" s="781"/>
      <c r="CX4" s="781"/>
      <c r="CY4" s="781"/>
      <c r="CZ4" s="781"/>
      <c r="DA4" s="781"/>
      <c r="DB4" s="781"/>
      <c r="DC4" s="781"/>
      <c r="DD4" s="781"/>
      <c r="DE4" s="781"/>
      <c r="DF4" s="781"/>
      <c r="DG4" s="781"/>
      <c r="DH4" s="781"/>
      <c r="DI4" s="781"/>
      <c r="DJ4" s="781"/>
      <c r="DK4" s="781"/>
      <c r="DL4" s="781"/>
      <c r="DM4" s="781"/>
      <c r="DN4" s="781"/>
      <c r="DO4" s="781"/>
      <c r="DP4" s="781"/>
      <c r="DQ4" s="781"/>
      <c r="DR4" s="781"/>
      <c r="DS4" s="781"/>
      <c r="DT4" s="781"/>
      <c r="DU4" s="781"/>
      <c r="DV4" s="781"/>
      <c r="DW4" s="781"/>
      <c r="DX4" s="781"/>
      <c r="DY4" s="781"/>
      <c r="DZ4" s="781"/>
      <c r="EA4" s="781"/>
      <c r="EB4" s="781"/>
      <c r="EC4" s="782"/>
    </row>
    <row r="5" spans="2:143" s="228" customFormat="1" ht="11.25" customHeight="1" x14ac:dyDescent="0.2">
      <c r="B5" s="742" t="s">
        <v>227</v>
      </c>
      <c r="C5" s="743"/>
      <c r="D5" s="743"/>
      <c r="E5" s="743"/>
      <c r="F5" s="743"/>
      <c r="G5" s="743"/>
      <c r="H5" s="743"/>
      <c r="I5" s="743"/>
      <c r="J5" s="743"/>
      <c r="K5" s="743"/>
      <c r="L5" s="743"/>
      <c r="M5" s="743"/>
      <c r="N5" s="743"/>
      <c r="O5" s="743"/>
      <c r="P5" s="743"/>
      <c r="Q5" s="744"/>
      <c r="R5" s="731">
        <v>1899009</v>
      </c>
      <c r="S5" s="732"/>
      <c r="T5" s="732"/>
      <c r="U5" s="732"/>
      <c r="V5" s="732"/>
      <c r="W5" s="732"/>
      <c r="X5" s="732"/>
      <c r="Y5" s="775"/>
      <c r="Z5" s="793">
        <v>22.9</v>
      </c>
      <c r="AA5" s="793"/>
      <c r="AB5" s="793"/>
      <c r="AC5" s="793"/>
      <c r="AD5" s="794">
        <v>1899009</v>
      </c>
      <c r="AE5" s="794"/>
      <c r="AF5" s="794"/>
      <c r="AG5" s="794"/>
      <c r="AH5" s="794"/>
      <c r="AI5" s="794"/>
      <c r="AJ5" s="794"/>
      <c r="AK5" s="794"/>
      <c r="AL5" s="776">
        <v>43.3</v>
      </c>
      <c r="AM5" s="747"/>
      <c r="AN5" s="747"/>
      <c r="AO5" s="777"/>
      <c r="AP5" s="742" t="s">
        <v>228</v>
      </c>
      <c r="AQ5" s="743"/>
      <c r="AR5" s="743"/>
      <c r="AS5" s="743"/>
      <c r="AT5" s="743"/>
      <c r="AU5" s="743"/>
      <c r="AV5" s="743"/>
      <c r="AW5" s="743"/>
      <c r="AX5" s="743"/>
      <c r="AY5" s="743"/>
      <c r="AZ5" s="743"/>
      <c r="BA5" s="743"/>
      <c r="BB5" s="743"/>
      <c r="BC5" s="743"/>
      <c r="BD5" s="743"/>
      <c r="BE5" s="743"/>
      <c r="BF5" s="744"/>
      <c r="BG5" s="676">
        <v>1800912</v>
      </c>
      <c r="BH5" s="677"/>
      <c r="BI5" s="677"/>
      <c r="BJ5" s="677"/>
      <c r="BK5" s="677"/>
      <c r="BL5" s="677"/>
      <c r="BM5" s="677"/>
      <c r="BN5" s="678"/>
      <c r="BO5" s="713">
        <v>94.8</v>
      </c>
      <c r="BP5" s="713"/>
      <c r="BQ5" s="713"/>
      <c r="BR5" s="713"/>
      <c r="BS5" s="714">
        <v>10035</v>
      </c>
      <c r="BT5" s="714"/>
      <c r="BU5" s="714"/>
      <c r="BV5" s="714"/>
      <c r="BW5" s="714"/>
      <c r="BX5" s="714"/>
      <c r="BY5" s="714"/>
      <c r="BZ5" s="714"/>
      <c r="CA5" s="714"/>
      <c r="CB5" s="773"/>
      <c r="CD5" s="780" t="s">
        <v>223</v>
      </c>
      <c r="CE5" s="781"/>
      <c r="CF5" s="781"/>
      <c r="CG5" s="781"/>
      <c r="CH5" s="781"/>
      <c r="CI5" s="781"/>
      <c r="CJ5" s="781"/>
      <c r="CK5" s="781"/>
      <c r="CL5" s="781"/>
      <c r="CM5" s="781"/>
      <c r="CN5" s="781"/>
      <c r="CO5" s="781"/>
      <c r="CP5" s="781"/>
      <c r="CQ5" s="782"/>
      <c r="CR5" s="780" t="s">
        <v>229</v>
      </c>
      <c r="CS5" s="781"/>
      <c r="CT5" s="781"/>
      <c r="CU5" s="781"/>
      <c r="CV5" s="781"/>
      <c r="CW5" s="781"/>
      <c r="CX5" s="781"/>
      <c r="CY5" s="782"/>
      <c r="CZ5" s="780" t="s">
        <v>221</v>
      </c>
      <c r="DA5" s="781"/>
      <c r="DB5" s="781"/>
      <c r="DC5" s="782"/>
      <c r="DD5" s="780" t="s">
        <v>230</v>
      </c>
      <c r="DE5" s="781"/>
      <c r="DF5" s="781"/>
      <c r="DG5" s="781"/>
      <c r="DH5" s="781"/>
      <c r="DI5" s="781"/>
      <c r="DJ5" s="781"/>
      <c r="DK5" s="781"/>
      <c r="DL5" s="781"/>
      <c r="DM5" s="781"/>
      <c r="DN5" s="781"/>
      <c r="DO5" s="781"/>
      <c r="DP5" s="782"/>
      <c r="DQ5" s="780" t="s">
        <v>231</v>
      </c>
      <c r="DR5" s="781"/>
      <c r="DS5" s="781"/>
      <c r="DT5" s="781"/>
      <c r="DU5" s="781"/>
      <c r="DV5" s="781"/>
      <c r="DW5" s="781"/>
      <c r="DX5" s="781"/>
      <c r="DY5" s="781"/>
      <c r="DZ5" s="781"/>
      <c r="EA5" s="781"/>
      <c r="EB5" s="781"/>
      <c r="EC5" s="782"/>
    </row>
    <row r="6" spans="2:143" ht="11.25" customHeight="1" x14ac:dyDescent="0.2">
      <c r="B6" s="673" t="s">
        <v>232</v>
      </c>
      <c r="C6" s="674"/>
      <c r="D6" s="674"/>
      <c r="E6" s="674"/>
      <c r="F6" s="674"/>
      <c r="G6" s="674"/>
      <c r="H6" s="674"/>
      <c r="I6" s="674"/>
      <c r="J6" s="674"/>
      <c r="K6" s="674"/>
      <c r="L6" s="674"/>
      <c r="M6" s="674"/>
      <c r="N6" s="674"/>
      <c r="O6" s="674"/>
      <c r="P6" s="674"/>
      <c r="Q6" s="675"/>
      <c r="R6" s="676">
        <v>127990</v>
      </c>
      <c r="S6" s="677"/>
      <c r="T6" s="677"/>
      <c r="U6" s="677"/>
      <c r="V6" s="677"/>
      <c r="W6" s="677"/>
      <c r="X6" s="677"/>
      <c r="Y6" s="678"/>
      <c r="Z6" s="713">
        <v>1.5</v>
      </c>
      <c r="AA6" s="713"/>
      <c r="AB6" s="713"/>
      <c r="AC6" s="713"/>
      <c r="AD6" s="714">
        <v>127990</v>
      </c>
      <c r="AE6" s="714"/>
      <c r="AF6" s="714"/>
      <c r="AG6" s="714"/>
      <c r="AH6" s="714"/>
      <c r="AI6" s="714"/>
      <c r="AJ6" s="714"/>
      <c r="AK6" s="714"/>
      <c r="AL6" s="679">
        <v>2.9</v>
      </c>
      <c r="AM6" s="680"/>
      <c r="AN6" s="680"/>
      <c r="AO6" s="715"/>
      <c r="AP6" s="673" t="s">
        <v>233</v>
      </c>
      <c r="AQ6" s="674"/>
      <c r="AR6" s="674"/>
      <c r="AS6" s="674"/>
      <c r="AT6" s="674"/>
      <c r="AU6" s="674"/>
      <c r="AV6" s="674"/>
      <c r="AW6" s="674"/>
      <c r="AX6" s="674"/>
      <c r="AY6" s="674"/>
      <c r="AZ6" s="674"/>
      <c r="BA6" s="674"/>
      <c r="BB6" s="674"/>
      <c r="BC6" s="674"/>
      <c r="BD6" s="674"/>
      <c r="BE6" s="674"/>
      <c r="BF6" s="675"/>
      <c r="BG6" s="676">
        <v>1800912</v>
      </c>
      <c r="BH6" s="677"/>
      <c r="BI6" s="677"/>
      <c r="BJ6" s="677"/>
      <c r="BK6" s="677"/>
      <c r="BL6" s="677"/>
      <c r="BM6" s="677"/>
      <c r="BN6" s="678"/>
      <c r="BO6" s="713">
        <v>94.8</v>
      </c>
      <c r="BP6" s="713"/>
      <c r="BQ6" s="713"/>
      <c r="BR6" s="713"/>
      <c r="BS6" s="714">
        <v>10035</v>
      </c>
      <c r="BT6" s="714"/>
      <c r="BU6" s="714"/>
      <c r="BV6" s="714"/>
      <c r="BW6" s="714"/>
      <c r="BX6" s="714"/>
      <c r="BY6" s="714"/>
      <c r="BZ6" s="714"/>
      <c r="CA6" s="714"/>
      <c r="CB6" s="773"/>
      <c r="CD6" s="734" t="s">
        <v>234</v>
      </c>
      <c r="CE6" s="735"/>
      <c r="CF6" s="735"/>
      <c r="CG6" s="735"/>
      <c r="CH6" s="735"/>
      <c r="CI6" s="735"/>
      <c r="CJ6" s="735"/>
      <c r="CK6" s="735"/>
      <c r="CL6" s="735"/>
      <c r="CM6" s="735"/>
      <c r="CN6" s="735"/>
      <c r="CO6" s="735"/>
      <c r="CP6" s="735"/>
      <c r="CQ6" s="736"/>
      <c r="CR6" s="676">
        <v>74168</v>
      </c>
      <c r="CS6" s="677"/>
      <c r="CT6" s="677"/>
      <c r="CU6" s="677"/>
      <c r="CV6" s="677"/>
      <c r="CW6" s="677"/>
      <c r="CX6" s="677"/>
      <c r="CY6" s="678"/>
      <c r="CZ6" s="776">
        <v>1</v>
      </c>
      <c r="DA6" s="747"/>
      <c r="DB6" s="747"/>
      <c r="DC6" s="779"/>
      <c r="DD6" s="682" t="s">
        <v>174</v>
      </c>
      <c r="DE6" s="677"/>
      <c r="DF6" s="677"/>
      <c r="DG6" s="677"/>
      <c r="DH6" s="677"/>
      <c r="DI6" s="677"/>
      <c r="DJ6" s="677"/>
      <c r="DK6" s="677"/>
      <c r="DL6" s="677"/>
      <c r="DM6" s="677"/>
      <c r="DN6" s="677"/>
      <c r="DO6" s="677"/>
      <c r="DP6" s="678"/>
      <c r="DQ6" s="682">
        <v>74168</v>
      </c>
      <c r="DR6" s="677"/>
      <c r="DS6" s="677"/>
      <c r="DT6" s="677"/>
      <c r="DU6" s="677"/>
      <c r="DV6" s="677"/>
      <c r="DW6" s="677"/>
      <c r="DX6" s="677"/>
      <c r="DY6" s="677"/>
      <c r="DZ6" s="677"/>
      <c r="EA6" s="677"/>
      <c r="EB6" s="677"/>
      <c r="EC6" s="720"/>
    </row>
    <row r="7" spans="2:143" ht="11.25" customHeight="1" x14ac:dyDescent="0.2">
      <c r="B7" s="673" t="s">
        <v>235</v>
      </c>
      <c r="C7" s="674"/>
      <c r="D7" s="674"/>
      <c r="E7" s="674"/>
      <c r="F7" s="674"/>
      <c r="G7" s="674"/>
      <c r="H7" s="674"/>
      <c r="I7" s="674"/>
      <c r="J7" s="674"/>
      <c r="K7" s="674"/>
      <c r="L7" s="674"/>
      <c r="M7" s="674"/>
      <c r="N7" s="674"/>
      <c r="O7" s="674"/>
      <c r="P7" s="674"/>
      <c r="Q7" s="675"/>
      <c r="R7" s="676">
        <v>1296</v>
      </c>
      <c r="S7" s="677"/>
      <c r="T7" s="677"/>
      <c r="U7" s="677"/>
      <c r="V7" s="677"/>
      <c r="W7" s="677"/>
      <c r="X7" s="677"/>
      <c r="Y7" s="678"/>
      <c r="Z7" s="713">
        <v>0</v>
      </c>
      <c r="AA7" s="713"/>
      <c r="AB7" s="713"/>
      <c r="AC7" s="713"/>
      <c r="AD7" s="714">
        <v>1296</v>
      </c>
      <c r="AE7" s="714"/>
      <c r="AF7" s="714"/>
      <c r="AG7" s="714"/>
      <c r="AH7" s="714"/>
      <c r="AI7" s="714"/>
      <c r="AJ7" s="714"/>
      <c r="AK7" s="714"/>
      <c r="AL7" s="679">
        <v>0</v>
      </c>
      <c r="AM7" s="680"/>
      <c r="AN7" s="680"/>
      <c r="AO7" s="715"/>
      <c r="AP7" s="673" t="s">
        <v>236</v>
      </c>
      <c r="AQ7" s="674"/>
      <c r="AR7" s="674"/>
      <c r="AS7" s="674"/>
      <c r="AT7" s="674"/>
      <c r="AU7" s="674"/>
      <c r="AV7" s="674"/>
      <c r="AW7" s="674"/>
      <c r="AX7" s="674"/>
      <c r="AY7" s="674"/>
      <c r="AZ7" s="674"/>
      <c r="BA7" s="674"/>
      <c r="BB7" s="674"/>
      <c r="BC7" s="674"/>
      <c r="BD7" s="674"/>
      <c r="BE7" s="674"/>
      <c r="BF7" s="675"/>
      <c r="BG7" s="676">
        <v>686882</v>
      </c>
      <c r="BH7" s="677"/>
      <c r="BI7" s="677"/>
      <c r="BJ7" s="677"/>
      <c r="BK7" s="677"/>
      <c r="BL7" s="677"/>
      <c r="BM7" s="677"/>
      <c r="BN7" s="678"/>
      <c r="BO7" s="713">
        <v>36.200000000000003</v>
      </c>
      <c r="BP7" s="713"/>
      <c r="BQ7" s="713"/>
      <c r="BR7" s="713"/>
      <c r="BS7" s="714">
        <v>10035</v>
      </c>
      <c r="BT7" s="714"/>
      <c r="BU7" s="714"/>
      <c r="BV7" s="714"/>
      <c r="BW7" s="714"/>
      <c r="BX7" s="714"/>
      <c r="BY7" s="714"/>
      <c r="BZ7" s="714"/>
      <c r="CA7" s="714"/>
      <c r="CB7" s="773"/>
      <c r="CD7" s="709" t="s">
        <v>237</v>
      </c>
      <c r="CE7" s="710"/>
      <c r="CF7" s="710"/>
      <c r="CG7" s="710"/>
      <c r="CH7" s="710"/>
      <c r="CI7" s="710"/>
      <c r="CJ7" s="710"/>
      <c r="CK7" s="710"/>
      <c r="CL7" s="710"/>
      <c r="CM7" s="710"/>
      <c r="CN7" s="710"/>
      <c r="CO7" s="710"/>
      <c r="CP7" s="710"/>
      <c r="CQ7" s="711"/>
      <c r="CR7" s="676">
        <v>1137517</v>
      </c>
      <c r="CS7" s="677"/>
      <c r="CT7" s="677"/>
      <c r="CU7" s="677"/>
      <c r="CV7" s="677"/>
      <c r="CW7" s="677"/>
      <c r="CX7" s="677"/>
      <c r="CY7" s="678"/>
      <c r="CZ7" s="713">
        <v>15.4</v>
      </c>
      <c r="DA7" s="713"/>
      <c r="DB7" s="713"/>
      <c r="DC7" s="713"/>
      <c r="DD7" s="682">
        <v>77360</v>
      </c>
      <c r="DE7" s="677"/>
      <c r="DF7" s="677"/>
      <c r="DG7" s="677"/>
      <c r="DH7" s="677"/>
      <c r="DI7" s="677"/>
      <c r="DJ7" s="677"/>
      <c r="DK7" s="677"/>
      <c r="DL7" s="677"/>
      <c r="DM7" s="677"/>
      <c r="DN7" s="677"/>
      <c r="DO7" s="677"/>
      <c r="DP7" s="678"/>
      <c r="DQ7" s="682">
        <v>933462</v>
      </c>
      <c r="DR7" s="677"/>
      <c r="DS7" s="677"/>
      <c r="DT7" s="677"/>
      <c r="DU7" s="677"/>
      <c r="DV7" s="677"/>
      <c r="DW7" s="677"/>
      <c r="DX7" s="677"/>
      <c r="DY7" s="677"/>
      <c r="DZ7" s="677"/>
      <c r="EA7" s="677"/>
      <c r="EB7" s="677"/>
      <c r="EC7" s="720"/>
    </row>
    <row r="8" spans="2:143" ht="11.25" customHeight="1" x14ac:dyDescent="0.2">
      <c r="B8" s="673" t="s">
        <v>238</v>
      </c>
      <c r="C8" s="674"/>
      <c r="D8" s="674"/>
      <c r="E8" s="674"/>
      <c r="F8" s="674"/>
      <c r="G8" s="674"/>
      <c r="H8" s="674"/>
      <c r="I8" s="674"/>
      <c r="J8" s="674"/>
      <c r="K8" s="674"/>
      <c r="L8" s="674"/>
      <c r="M8" s="674"/>
      <c r="N8" s="674"/>
      <c r="O8" s="674"/>
      <c r="P8" s="674"/>
      <c r="Q8" s="675"/>
      <c r="R8" s="676">
        <v>6320</v>
      </c>
      <c r="S8" s="677"/>
      <c r="T8" s="677"/>
      <c r="U8" s="677"/>
      <c r="V8" s="677"/>
      <c r="W8" s="677"/>
      <c r="X8" s="677"/>
      <c r="Y8" s="678"/>
      <c r="Z8" s="713">
        <v>0.1</v>
      </c>
      <c r="AA8" s="713"/>
      <c r="AB8" s="713"/>
      <c r="AC8" s="713"/>
      <c r="AD8" s="714">
        <v>6320</v>
      </c>
      <c r="AE8" s="714"/>
      <c r="AF8" s="714"/>
      <c r="AG8" s="714"/>
      <c r="AH8" s="714"/>
      <c r="AI8" s="714"/>
      <c r="AJ8" s="714"/>
      <c r="AK8" s="714"/>
      <c r="AL8" s="679">
        <v>0.1</v>
      </c>
      <c r="AM8" s="680"/>
      <c r="AN8" s="680"/>
      <c r="AO8" s="715"/>
      <c r="AP8" s="673" t="s">
        <v>239</v>
      </c>
      <c r="AQ8" s="674"/>
      <c r="AR8" s="674"/>
      <c r="AS8" s="674"/>
      <c r="AT8" s="674"/>
      <c r="AU8" s="674"/>
      <c r="AV8" s="674"/>
      <c r="AW8" s="674"/>
      <c r="AX8" s="674"/>
      <c r="AY8" s="674"/>
      <c r="AZ8" s="674"/>
      <c r="BA8" s="674"/>
      <c r="BB8" s="674"/>
      <c r="BC8" s="674"/>
      <c r="BD8" s="674"/>
      <c r="BE8" s="674"/>
      <c r="BF8" s="675"/>
      <c r="BG8" s="676">
        <v>36630</v>
      </c>
      <c r="BH8" s="677"/>
      <c r="BI8" s="677"/>
      <c r="BJ8" s="677"/>
      <c r="BK8" s="677"/>
      <c r="BL8" s="677"/>
      <c r="BM8" s="677"/>
      <c r="BN8" s="678"/>
      <c r="BO8" s="713">
        <v>1.9</v>
      </c>
      <c r="BP8" s="713"/>
      <c r="BQ8" s="713"/>
      <c r="BR8" s="713"/>
      <c r="BS8" s="682" t="s">
        <v>240</v>
      </c>
      <c r="BT8" s="677"/>
      <c r="BU8" s="677"/>
      <c r="BV8" s="677"/>
      <c r="BW8" s="677"/>
      <c r="BX8" s="677"/>
      <c r="BY8" s="677"/>
      <c r="BZ8" s="677"/>
      <c r="CA8" s="677"/>
      <c r="CB8" s="720"/>
      <c r="CD8" s="709" t="s">
        <v>241</v>
      </c>
      <c r="CE8" s="710"/>
      <c r="CF8" s="710"/>
      <c r="CG8" s="710"/>
      <c r="CH8" s="710"/>
      <c r="CI8" s="710"/>
      <c r="CJ8" s="710"/>
      <c r="CK8" s="710"/>
      <c r="CL8" s="710"/>
      <c r="CM8" s="710"/>
      <c r="CN8" s="710"/>
      <c r="CO8" s="710"/>
      <c r="CP8" s="710"/>
      <c r="CQ8" s="711"/>
      <c r="CR8" s="676">
        <v>1107553</v>
      </c>
      <c r="CS8" s="677"/>
      <c r="CT8" s="677"/>
      <c r="CU8" s="677"/>
      <c r="CV8" s="677"/>
      <c r="CW8" s="677"/>
      <c r="CX8" s="677"/>
      <c r="CY8" s="678"/>
      <c r="CZ8" s="713">
        <v>15</v>
      </c>
      <c r="DA8" s="713"/>
      <c r="DB8" s="713"/>
      <c r="DC8" s="713"/>
      <c r="DD8" s="682">
        <v>1804</v>
      </c>
      <c r="DE8" s="677"/>
      <c r="DF8" s="677"/>
      <c r="DG8" s="677"/>
      <c r="DH8" s="677"/>
      <c r="DI8" s="677"/>
      <c r="DJ8" s="677"/>
      <c r="DK8" s="677"/>
      <c r="DL8" s="677"/>
      <c r="DM8" s="677"/>
      <c r="DN8" s="677"/>
      <c r="DO8" s="677"/>
      <c r="DP8" s="678"/>
      <c r="DQ8" s="682">
        <v>687544</v>
      </c>
      <c r="DR8" s="677"/>
      <c r="DS8" s="677"/>
      <c r="DT8" s="677"/>
      <c r="DU8" s="677"/>
      <c r="DV8" s="677"/>
      <c r="DW8" s="677"/>
      <c r="DX8" s="677"/>
      <c r="DY8" s="677"/>
      <c r="DZ8" s="677"/>
      <c r="EA8" s="677"/>
      <c r="EB8" s="677"/>
      <c r="EC8" s="720"/>
    </row>
    <row r="9" spans="2:143" ht="11.25" customHeight="1" x14ac:dyDescent="0.2">
      <c r="B9" s="673" t="s">
        <v>242</v>
      </c>
      <c r="C9" s="674"/>
      <c r="D9" s="674"/>
      <c r="E9" s="674"/>
      <c r="F9" s="674"/>
      <c r="G9" s="674"/>
      <c r="H9" s="674"/>
      <c r="I9" s="674"/>
      <c r="J9" s="674"/>
      <c r="K9" s="674"/>
      <c r="L9" s="674"/>
      <c r="M9" s="674"/>
      <c r="N9" s="674"/>
      <c r="O9" s="674"/>
      <c r="P9" s="674"/>
      <c r="Q9" s="675"/>
      <c r="R9" s="676">
        <v>3730</v>
      </c>
      <c r="S9" s="677"/>
      <c r="T9" s="677"/>
      <c r="U9" s="677"/>
      <c r="V9" s="677"/>
      <c r="W9" s="677"/>
      <c r="X9" s="677"/>
      <c r="Y9" s="678"/>
      <c r="Z9" s="713">
        <v>0</v>
      </c>
      <c r="AA9" s="713"/>
      <c r="AB9" s="713"/>
      <c r="AC9" s="713"/>
      <c r="AD9" s="714">
        <v>3730</v>
      </c>
      <c r="AE9" s="714"/>
      <c r="AF9" s="714"/>
      <c r="AG9" s="714"/>
      <c r="AH9" s="714"/>
      <c r="AI9" s="714"/>
      <c r="AJ9" s="714"/>
      <c r="AK9" s="714"/>
      <c r="AL9" s="679">
        <v>0.1</v>
      </c>
      <c r="AM9" s="680"/>
      <c r="AN9" s="680"/>
      <c r="AO9" s="715"/>
      <c r="AP9" s="673" t="s">
        <v>243</v>
      </c>
      <c r="AQ9" s="674"/>
      <c r="AR9" s="674"/>
      <c r="AS9" s="674"/>
      <c r="AT9" s="674"/>
      <c r="AU9" s="674"/>
      <c r="AV9" s="674"/>
      <c r="AW9" s="674"/>
      <c r="AX9" s="674"/>
      <c r="AY9" s="674"/>
      <c r="AZ9" s="674"/>
      <c r="BA9" s="674"/>
      <c r="BB9" s="674"/>
      <c r="BC9" s="674"/>
      <c r="BD9" s="674"/>
      <c r="BE9" s="674"/>
      <c r="BF9" s="675"/>
      <c r="BG9" s="676">
        <v>530358</v>
      </c>
      <c r="BH9" s="677"/>
      <c r="BI9" s="677"/>
      <c r="BJ9" s="677"/>
      <c r="BK9" s="677"/>
      <c r="BL9" s="677"/>
      <c r="BM9" s="677"/>
      <c r="BN9" s="678"/>
      <c r="BO9" s="713">
        <v>27.9</v>
      </c>
      <c r="BP9" s="713"/>
      <c r="BQ9" s="713"/>
      <c r="BR9" s="713"/>
      <c r="BS9" s="682" t="s">
        <v>174</v>
      </c>
      <c r="BT9" s="677"/>
      <c r="BU9" s="677"/>
      <c r="BV9" s="677"/>
      <c r="BW9" s="677"/>
      <c r="BX9" s="677"/>
      <c r="BY9" s="677"/>
      <c r="BZ9" s="677"/>
      <c r="CA9" s="677"/>
      <c r="CB9" s="720"/>
      <c r="CD9" s="709" t="s">
        <v>244</v>
      </c>
      <c r="CE9" s="710"/>
      <c r="CF9" s="710"/>
      <c r="CG9" s="710"/>
      <c r="CH9" s="710"/>
      <c r="CI9" s="710"/>
      <c r="CJ9" s="710"/>
      <c r="CK9" s="710"/>
      <c r="CL9" s="710"/>
      <c r="CM9" s="710"/>
      <c r="CN9" s="710"/>
      <c r="CO9" s="710"/>
      <c r="CP9" s="710"/>
      <c r="CQ9" s="711"/>
      <c r="CR9" s="676">
        <v>490676</v>
      </c>
      <c r="CS9" s="677"/>
      <c r="CT9" s="677"/>
      <c r="CU9" s="677"/>
      <c r="CV9" s="677"/>
      <c r="CW9" s="677"/>
      <c r="CX9" s="677"/>
      <c r="CY9" s="678"/>
      <c r="CZ9" s="713">
        <v>6.7</v>
      </c>
      <c r="DA9" s="713"/>
      <c r="DB9" s="713"/>
      <c r="DC9" s="713"/>
      <c r="DD9" s="682" t="s">
        <v>174</v>
      </c>
      <c r="DE9" s="677"/>
      <c r="DF9" s="677"/>
      <c r="DG9" s="677"/>
      <c r="DH9" s="677"/>
      <c r="DI9" s="677"/>
      <c r="DJ9" s="677"/>
      <c r="DK9" s="677"/>
      <c r="DL9" s="677"/>
      <c r="DM9" s="677"/>
      <c r="DN9" s="677"/>
      <c r="DO9" s="677"/>
      <c r="DP9" s="678"/>
      <c r="DQ9" s="682">
        <v>480961</v>
      </c>
      <c r="DR9" s="677"/>
      <c r="DS9" s="677"/>
      <c r="DT9" s="677"/>
      <c r="DU9" s="677"/>
      <c r="DV9" s="677"/>
      <c r="DW9" s="677"/>
      <c r="DX9" s="677"/>
      <c r="DY9" s="677"/>
      <c r="DZ9" s="677"/>
      <c r="EA9" s="677"/>
      <c r="EB9" s="677"/>
      <c r="EC9" s="720"/>
    </row>
    <row r="10" spans="2:143" ht="11.25" customHeight="1" x14ac:dyDescent="0.2">
      <c r="B10" s="673" t="s">
        <v>245</v>
      </c>
      <c r="C10" s="674"/>
      <c r="D10" s="674"/>
      <c r="E10" s="674"/>
      <c r="F10" s="674"/>
      <c r="G10" s="674"/>
      <c r="H10" s="674"/>
      <c r="I10" s="674"/>
      <c r="J10" s="674"/>
      <c r="K10" s="674"/>
      <c r="L10" s="674"/>
      <c r="M10" s="674"/>
      <c r="N10" s="674"/>
      <c r="O10" s="674"/>
      <c r="P10" s="674"/>
      <c r="Q10" s="675"/>
      <c r="R10" s="676" t="s">
        <v>240</v>
      </c>
      <c r="S10" s="677"/>
      <c r="T10" s="677"/>
      <c r="U10" s="677"/>
      <c r="V10" s="677"/>
      <c r="W10" s="677"/>
      <c r="X10" s="677"/>
      <c r="Y10" s="678"/>
      <c r="Z10" s="713" t="s">
        <v>174</v>
      </c>
      <c r="AA10" s="713"/>
      <c r="AB10" s="713"/>
      <c r="AC10" s="713"/>
      <c r="AD10" s="714" t="s">
        <v>240</v>
      </c>
      <c r="AE10" s="714"/>
      <c r="AF10" s="714"/>
      <c r="AG10" s="714"/>
      <c r="AH10" s="714"/>
      <c r="AI10" s="714"/>
      <c r="AJ10" s="714"/>
      <c r="AK10" s="714"/>
      <c r="AL10" s="679" t="s">
        <v>174</v>
      </c>
      <c r="AM10" s="680"/>
      <c r="AN10" s="680"/>
      <c r="AO10" s="715"/>
      <c r="AP10" s="673" t="s">
        <v>246</v>
      </c>
      <c r="AQ10" s="674"/>
      <c r="AR10" s="674"/>
      <c r="AS10" s="674"/>
      <c r="AT10" s="674"/>
      <c r="AU10" s="674"/>
      <c r="AV10" s="674"/>
      <c r="AW10" s="674"/>
      <c r="AX10" s="674"/>
      <c r="AY10" s="674"/>
      <c r="AZ10" s="674"/>
      <c r="BA10" s="674"/>
      <c r="BB10" s="674"/>
      <c r="BC10" s="674"/>
      <c r="BD10" s="674"/>
      <c r="BE10" s="674"/>
      <c r="BF10" s="675"/>
      <c r="BG10" s="676">
        <v>69266</v>
      </c>
      <c r="BH10" s="677"/>
      <c r="BI10" s="677"/>
      <c r="BJ10" s="677"/>
      <c r="BK10" s="677"/>
      <c r="BL10" s="677"/>
      <c r="BM10" s="677"/>
      <c r="BN10" s="678"/>
      <c r="BO10" s="713">
        <v>3.6</v>
      </c>
      <c r="BP10" s="713"/>
      <c r="BQ10" s="713"/>
      <c r="BR10" s="713"/>
      <c r="BS10" s="682" t="s">
        <v>174</v>
      </c>
      <c r="BT10" s="677"/>
      <c r="BU10" s="677"/>
      <c r="BV10" s="677"/>
      <c r="BW10" s="677"/>
      <c r="BX10" s="677"/>
      <c r="BY10" s="677"/>
      <c r="BZ10" s="677"/>
      <c r="CA10" s="677"/>
      <c r="CB10" s="720"/>
      <c r="CD10" s="709" t="s">
        <v>247</v>
      </c>
      <c r="CE10" s="710"/>
      <c r="CF10" s="710"/>
      <c r="CG10" s="710"/>
      <c r="CH10" s="710"/>
      <c r="CI10" s="710"/>
      <c r="CJ10" s="710"/>
      <c r="CK10" s="710"/>
      <c r="CL10" s="710"/>
      <c r="CM10" s="710"/>
      <c r="CN10" s="710"/>
      <c r="CO10" s="710"/>
      <c r="CP10" s="710"/>
      <c r="CQ10" s="711"/>
      <c r="CR10" s="676">
        <v>1563</v>
      </c>
      <c r="CS10" s="677"/>
      <c r="CT10" s="677"/>
      <c r="CU10" s="677"/>
      <c r="CV10" s="677"/>
      <c r="CW10" s="677"/>
      <c r="CX10" s="677"/>
      <c r="CY10" s="678"/>
      <c r="CZ10" s="713">
        <v>0</v>
      </c>
      <c r="DA10" s="713"/>
      <c r="DB10" s="713"/>
      <c r="DC10" s="713"/>
      <c r="DD10" s="682" t="s">
        <v>174</v>
      </c>
      <c r="DE10" s="677"/>
      <c r="DF10" s="677"/>
      <c r="DG10" s="677"/>
      <c r="DH10" s="677"/>
      <c r="DI10" s="677"/>
      <c r="DJ10" s="677"/>
      <c r="DK10" s="677"/>
      <c r="DL10" s="677"/>
      <c r="DM10" s="677"/>
      <c r="DN10" s="677"/>
      <c r="DO10" s="677"/>
      <c r="DP10" s="678"/>
      <c r="DQ10" s="682">
        <v>63</v>
      </c>
      <c r="DR10" s="677"/>
      <c r="DS10" s="677"/>
      <c r="DT10" s="677"/>
      <c r="DU10" s="677"/>
      <c r="DV10" s="677"/>
      <c r="DW10" s="677"/>
      <c r="DX10" s="677"/>
      <c r="DY10" s="677"/>
      <c r="DZ10" s="677"/>
      <c r="EA10" s="677"/>
      <c r="EB10" s="677"/>
      <c r="EC10" s="720"/>
    </row>
    <row r="11" spans="2:143" ht="11.25" customHeight="1" x14ac:dyDescent="0.2">
      <c r="B11" s="673" t="s">
        <v>248</v>
      </c>
      <c r="C11" s="674"/>
      <c r="D11" s="674"/>
      <c r="E11" s="674"/>
      <c r="F11" s="674"/>
      <c r="G11" s="674"/>
      <c r="H11" s="674"/>
      <c r="I11" s="674"/>
      <c r="J11" s="674"/>
      <c r="K11" s="674"/>
      <c r="L11" s="674"/>
      <c r="M11" s="674"/>
      <c r="N11" s="674"/>
      <c r="O11" s="674"/>
      <c r="P11" s="674"/>
      <c r="Q11" s="675"/>
      <c r="R11" s="676">
        <v>173007</v>
      </c>
      <c r="S11" s="677"/>
      <c r="T11" s="677"/>
      <c r="U11" s="677"/>
      <c r="V11" s="677"/>
      <c r="W11" s="677"/>
      <c r="X11" s="677"/>
      <c r="Y11" s="678"/>
      <c r="Z11" s="679">
        <v>2.1</v>
      </c>
      <c r="AA11" s="680"/>
      <c r="AB11" s="680"/>
      <c r="AC11" s="681"/>
      <c r="AD11" s="682">
        <v>173007</v>
      </c>
      <c r="AE11" s="677"/>
      <c r="AF11" s="677"/>
      <c r="AG11" s="677"/>
      <c r="AH11" s="677"/>
      <c r="AI11" s="677"/>
      <c r="AJ11" s="677"/>
      <c r="AK11" s="678"/>
      <c r="AL11" s="679">
        <v>3.9</v>
      </c>
      <c r="AM11" s="680"/>
      <c r="AN11" s="680"/>
      <c r="AO11" s="715"/>
      <c r="AP11" s="673" t="s">
        <v>249</v>
      </c>
      <c r="AQ11" s="674"/>
      <c r="AR11" s="674"/>
      <c r="AS11" s="674"/>
      <c r="AT11" s="674"/>
      <c r="AU11" s="674"/>
      <c r="AV11" s="674"/>
      <c r="AW11" s="674"/>
      <c r="AX11" s="674"/>
      <c r="AY11" s="674"/>
      <c r="AZ11" s="674"/>
      <c r="BA11" s="674"/>
      <c r="BB11" s="674"/>
      <c r="BC11" s="674"/>
      <c r="BD11" s="674"/>
      <c r="BE11" s="674"/>
      <c r="BF11" s="675"/>
      <c r="BG11" s="676">
        <v>50628</v>
      </c>
      <c r="BH11" s="677"/>
      <c r="BI11" s="677"/>
      <c r="BJ11" s="677"/>
      <c r="BK11" s="677"/>
      <c r="BL11" s="677"/>
      <c r="BM11" s="677"/>
      <c r="BN11" s="678"/>
      <c r="BO11" s="713">
        <v>2.7</v>
      </c>
      <c r="BP11" s="713"/>
      <c r="BQ11" s="713"/>
      <c r="BR11" s="713"/>
      <c r="BS11" s="682">
        <v>10035</v>
      </c>
      <c r="BT11" s="677"/>
      <c r="BU11" s="677"/>
      <c r="BV11" s="677"/>
      <c r="BW11" s="677"/>
      <c r="BX11" s="677"/>
      <c r="BY11" s="677"/>
      <c r="BZ11" s="677"/>
      <c r="CA11" s="677"/>
      <c r="CB11" s="720"/>
      <c r="CD11" s="709" t="s">
        <v>250</v>
      </c>
      <c r="CE11" s="710"/>
      <c r="CF11" s="710"/>
      <c r="CG11" s="710"/>
      <c r="CH11" s="710"/>
      <c r="CI11" s="710"/>
      <c r="CJ11" s="710"/>
      <c r="CK11" s="710"/>
      <c r="CL11" s="710"/>
      <c r="CM11" s="710"/>
      <c r="CN11" s="710"/>
      <c r="CO11" s="710"/>
      <c r="CP11" s="710"/>
      <c r="CQ11" s="711"/>
      <c r="CR11" s="676">
        <v>647981</v>
      </c>
      <c r="CS11" s="677"/>
      <c r="CT11" s="677"/>
      <c r="CU11" s="677"/>
      <c r="CV11" s="677"/>
      <c r="CW11" s="677"/>
      <c r="CX11" s="677"/>
      <c r="CY11" s="678"/>
      <c r="CZ11" s="713">
        <v>8.8000000000000007</v>
      </c>
      <c r="DA11" s="713"/>
      <c r="DB11" s="713"/>
      <c r="DC11" s="713"/>
      <c r="DD11" s="682">
        <v>303951</v>
      </c>
      <c r="DE11" s="677"/>
      <c r="DF11" s="677"/>
      <c r="DG11" s="677"/>
      <c r="DH11" s="677"/>
      <c r="DI11" s="677"/>
      <c r="DJ11" s="677"/>
      <c r="DK11" s="677"/>
      <c r="DL11" s="677"/>
      <c r="DM11" s="677"/>
      <c r="DN11" s="677"/>
      <c r="DO11" s="677"/>
      <c r="DP11" s="678"/>
      <c r="DQ11" s="682">
        <v>380420</v>
      </c>
      <c r="DR11" s="677"/>
      <c r="DS11" s="677"/>
      <c r="DT11" s="677"/>
      <c r="DU11" s="677"/>
      <c r="DV11" s="677"/>
      <c r="DW11" s="677"/>
      <c r="DX11" s="677"/>
      <c r="DY11" s="677"/>
      <c r="DZ11" s="677"/>
      <c r="EA11" s="677"/>
      <c r="EB11" s="677"/>
      <c r="EC11" s="720"/>
    </row>
    <row r="12" spans="2:143" ht="11.25" customHeight="1" x14ac:dyDescent="0.2">
      <c r="B12" s="673" t="s">
        <v>251</v>
      </c>
      <c r="C12" s="674"/>
      <c r="D12" s="674"/>
      <c r="E12" s="674"/>
      <c r="F12" s="674"/>
      <c r="G12" s="674"/>
      <c r="H12" s="674"/>
      <c r="I12" s="674"/>
      <c r="J12" s="674"/>
      <c r="K12" s="674"/>
      <c r="L12" s="674"/>
      <c r="M12" s="674"/>
      <c r="N12" s="674"/>
      <c r="O12" s="674"/>
      <c r="P12" s="674"/>
      <c r="Q12" s="675"/>
      <c r="R12" s="676">
        <v>10422</v>
      </c>
      <c r="S12" s="677"/>
      <c r="T12" s="677"/>
      <c r="U12" s="677"/>
      <c r="V12" s="677"/>
      <c r="W12" s="677"/>
      <c r="X12" s="677"/>
      <c r="Y12" s="678"/>
      <c r="Z12" s="713">
        <v>0.1</v>
      </c>
      <c r="AA12" s="713"/>
      <c r="AB12" s="713"/>
      <c r="AC12" s="713"/>
      <c r="AD12" s="714">
        <v>10422</v>
      </c>
      <c r="AE12" s="714"/>
      <c r="AF12" s="714"/>
      <c r="AG12" s="714"/>
      <c r="AH12" s="714"/>
      <c r="AI12" s="714"/>
      <c r="AJ12" s="714"/>
      <c r="AK12" s="714"/>
      <c r="AL12" s="679">
        <v>0.2</v>
      </c>
      <c r="AM12" s="680"/>
      <c r="AN12" s="680"/>
      <c r="AO12" s="715"/>
      <c r="AP12" s="673" t="s">
        <v>252</v>
      </c>
      <c r="AQ12" s="674"/>
      <c r="AR12" s="674"/>
      <c r="AS12" s="674"/>
      <c r="AT12" s="674"/>
      <c r="AU12" s="674"/>
      <c r="AV12" s="674"/>
      <c r="AW12" s="674"/>
      <c r="AX12" s="674"/>
      <c r="AY12" s="674"/>
      <c r="AZ12" s="674"/>
      <c r="BA12" s="674"/>
      <c r="BB12" s="674"/>
      <c r="BC12" s="674"/>
      <c r="BD12" s="674"/>
      <c r="BE12" s="674"/>
      <c r="BF12" s="675"/>
      <c r="BG12" s="676">
        <v>1008856</v>
      </c>
      <c r="BH12" s="677"/>
      <c r="BI12" s="677"/>
      <c r="BJ12" s="677"/>
      <c r="BK12" s="677"/>
      <c r="BL12" s="677"/>
      <c r="BM12" s="677"/>
      <c r="BN12" s="678"/>
      <c r="BO12" s="713">
        <v>53.1</v>
      </c>
      <c r="BP12" s="713"/>
      <c r="BQ12" s="713"/>
      <c r="BR12" s="713"/>
      <c r="BS12" s="682" t="s">
        <v>174</v>
      </c>
      <c r="BT12" s="677"/>
      <c r="BU12" s="677"/>
      <c r="BV12" s="677"/>
      <c r="BW12" s="677"/>
      <c r="BX12" s="677"/>
      <c r="BY12" s="677"/>
      <c r="BZ12" s="677"/>
      <c r="CA12" s="677"/>
      <c r="CB12" s="720"/>
      <c r="CD12" s="709" t="s">
        <v>253</v>
      </c>
      <c r="CE12" s="710"/>
      <c r="CF12" s="710"/>
      <c r="CG12" s="710"/>
      <c r="CH12" s="710"/>
      <c r="CI12" s="710"/>
      <c r="CJ12" s="710"/>
      <c r="CK12" s="710"/>
      <c r="CL12" s="710"/>
      <c r="CM12" s="710"/>
      <c r="CN12" s="710"/>
      <c r="CO12" s="710"/>
      <c r="CP12" s="710"/>
      <c r="CQ12" s="711"/>
      <c r="CR12" s="676">
        <v>211086</v>
      </c>
      <c r="CS12" s="677"/>
      <c r="CT12" s="677"/>
      <c r="CU12" s="677"/>
      <c r="CV12" s="677"/>
      <c r="CW12" s="677"/>
      <c r="CX12" s="677"/>
      <c r="CY12" s="678"/>
      <c r="CZ12" s="713">
        <v>2.9</v>
      </c>
      <c r="DA12" s="713"/>
      <c r="DB12" s="713"/>
      <c r="DC12" s="713"/>
      <c r="DD12" s="682">
        <v>31659</v>
      </c>
      <c r="DE12" s="677"/>
      <c r="DF12" s="677"/>
      <c r="DG12" s="677"/>
      <c r="DH12" s="677"/>
      <c r="DI12" s="677"/>
      <c r="DJ12" s="677"/>
      <c r="DK12" s="677"/>
      <c r="DL12" s="677"/>
      <c r="DM12" s="677"/>
      <c r="DN12" s="677"/>
      <c r="DO12" s="677"/>
      <c r="DP12" s="678"/>
      <c r="DQ12" s="682">
        <v>161725</v>
      </c>
      <c r="DR12" s="677"/>
      <c r="DS12" s="677"/>
      <c r="DT12" s="677"/>
      <c r="DU12" s="677"/>
      <c r="DV12" s="677"/>
      <c r="DW12" s="677"/>
      <c r="DX12" s="677"/>
      <c r="DY12" s="677"/>
      <c r="DZ12" s="677"/>
      <c r="EA12" s="677"/>
      <c r="EB12" s="677"/>
      <c r="EC12" s="720"/>
    </row>
    <row r="13" spans="2:143" ht="11.25" customHeight="1" x14ac:dyDescent="0.2">
      <c r="B13" s="673" t="s">
        <v>254</v>
      </c>
      <c r="C13" s="674"/>
      <c r="D13" s="674"/>
      <c r="E13" s="674"/>
      <c r="F13" s="674"/>
      <c r="G13" s="674"/>
      <c r="H13" s="674"/>
      <c r="I13" s="674"/>
      <c r="J13" s="674"/>
      <c r="K13" s="674"/>
      <c r="L13" s="674"/>
      <c r="M13" s="674"/>
      <c r="N13" s="674"/>
      <c r="O13" s="674"/>
      <c r="P13" s="674"/>
      <c r="Q13" s="675"/>
      <c r="R13" s="676" t="s">
        <v>174</v>
      </c>
      <c r="S13" s="677"/>
      <c r="T13" s="677"/>
      <c r="U13" s="677"/>
      <c r="V13" s="677"/>
      <c r="W13" s="677"/>
      <c r="X13" s="677"/>
      <c r="Y13" s="678"/>
      <c r="Z13" s="713" t="s">
        <v>174</v>
      </c>
      <c r="AA13" s="713"/>
      <c r="AB13" s="713"/>
      <c r="AC13" s="713"/>
      <c r="AD13" s="714" t="s">
        <v>174</v>
      </c>
      <c r="AE13" s="714"/>
      <c r="AF13" s="714"/>
      <c r="AG13" s="714"/>
      <c r="AH13" s="714"/>
      <c r="AI13" s="714"/>
      <c r="AJ13" s="714"/>
      <c r="AK13" s="714"/>
      <c r="AL13" s="679" t="s">
        <v>240</v>
      </c>
      <c r="AM13" s="680"/>
      <c r="AN13" s="680"/>
      <c r="AO13" s="715"/>
      <c r="AP13" s="673" t="s">
        <v>255</v>
      </c>
      <c r="AQ13" s="674"/>
      <c r="AR13" s="674"/>
      <c r="AS13" s="674"/>
      <c r="AT13" s="674"/>
      <c r="AU13" s="674"/>
      <c r="AV13" s="674"/>
      <c r="AW13" s="674"/>
      <c r="AX13" s="674"/>
      <c r="AY13" s="674"/>
      <c r="AZ13" s="674"/>
      <c r="BA13" s="674"/>
      <c r="BB13" s="674"/>
      <c r="BC13" s="674"/>
      <c r="BD13" s="674"/>
      <c r="BE13" s="674"/>
      <c r="BF13" s="675"/>
      <c r="BG13" s="676">
        <v>993961</v>
      </c>
      <c r="BH13" s="677"/>
      <c r="BI13" s="677"/>
      <c r="BJ13" s="677"/>
      <c r="BK13" s="677"/>
      <c r="BL13" s="677"/>
      <c r="BM13" s="677"/>
      <c r="BN13" s="678"/>
      <c r="BO13" s="713">
        <v>52.3</v>
      </c>
      <c r="BP13" s="713"/>
      <c r="BQ13" s="713"/>
      <c r="BR13" s="713"/>
      <c r="BS13" s="682" t="s">
        <v>174</v>
      </c>
      <c r="BT13" s="677"/>
      <c r="BU13" s="677"/>
      <c r="BV13" s="677"/>
      <c r="BW13" s="677"/>
      <c r="BX13" s="677"/>
      <c r="BY13" s="677"/>
      <c r="BZ13" s="677"/>
      <c r="CA13" s="677"/>
      <c r="CB13" s="720"/>
      <c r="CD13" s="709" t="s">
        <v>256</v>
      </c>
      <c r="CE13" s="710"/>
      <c r="CF13" s="710"/>
      <c r="CG13" s="710"/>
      <c r="CH13" s="710"/>
      <c r="CI13" s="710"/>
      <c r="CJ13" s="710"/>
      <c r="CK13" s="710"/>
      <c r="CL13" s="710"/>
      <c r="CM13" s="710"/>
      <c r="CN13" s="710"/>
      <c r="CO13" s="710"/>
      <c r="CP13" s="710"/>
      <c r="CQ13" s="711"/>
      <c r="CR13" s="676">
        <v>1080016</v>
      </c>
      <c r="CS13" s="677"/>
      <c r="CT13" s="677"/>
      <c r="CU13" s="677"/>
      <c r="CV13" s="677"/>
      <c r="CW13" s="677"/>
      <c r="CX13" s="677"/>
      <c r="CY13" s="678"/>
      <c r="CZ13" s="713">
        <v>14.7</v>
      </c>
      <c r="DA13" s="713"/>
      <c r="DB13" s="713"/>
      <c r="DC13" s="713"/>
      <c r="DD13" s="682">
        <v>602265</v>
      </c>
      <c r="DE13" s="677"/>
      <c r="DF13" s="677"/>
      <c r="DG13" s="677"/>
      <c r="DH13" s="677"/>
      <c r="DI13" s="677"/>
      <c r="DJ13" s="677"/>
      <c r="DK13" s="677"/>
      <c r="DL13" s="677"/>
      <c r="DM13" s="677"/>
      <c r="DN13" s="677"/>
      <c r="DO13" s="677"/>
      <c r="DP13" s="678"/>
      <c r="DQ13" s="682">
        <v>686836</v>
      </c>
      <c r="DR13" s="677"/>
      <c r="DS13" s="677"/>
      <c r="DT13" s="677"/>
      <c r="DU13" s="677"/>
      <c r="DV13" s="677"/>
      <c r="DW13" s="677"/>
      <c r="DX13" s="677"/>
      <c r="DY13" s="677"/>
      <c r="DZ13" s="677"/>
      <c r="EA13" s="677"/>
      <c r="EB13" s="677"/>
      <c r="EC13" s="720"/>
    </row>
    <row r="14" spans="2:143" ht="11.25" customHeight="1" x14ac:dyDescent="0.2">
      <c r="B14" s="673" t="s">
        <v>257</v>
      </c>
      <c r="C14" s="674"/>
      <c r="D14" s="674"/>
      <c r="E14" s="674"/>
      <c r="F14" s="674"/>
      <c r="G14" s="674"/>
      <c r="H14" s="674"/>
      <c r="I14" s="674"/>
      <c r="J14" s="674"/>
      <c r="K14" s="674"/>
      <c r="L14" s="674"/>
      <c r="M14" s="674"/>
      <c r="N14" s="674"/>
      <c r="O14" s="674"/>
      <c r="P14" s="674"/>
      <c r="Q14" s="675"/>
      <c r="R14" s="676">
        <v>19280</v>
      </c>
      <c r="S14" s="677"/>
      <c r="T14" s="677"/>
      <c r="U14" s="677"/>
      <c r="V14" s="677"/>
      <c r="W14" s="677"/>
      <c r="X14" s="677"/>
      <c r="Y14" s="678"/>
      <c r="Z14" s="713">
        <v>0.2</v>
      </c>
      <c r="AA14" s="713"/>
      <c r="AB14" s="713"/>
      <c r="AC14" s="713"/>
      <c r="AD14" s="714">
        <v>19280</v>
      </c>
      <c r="AE14" s="714"/>
      <c r="AF14" s="714"/>
      <c r="AG14" s="714"/>
      <c r="AH14" s="714"/>
      <c r="AI14" s="714"/>
      <c r="AJ14" s="714"/>
      <c r="AK14" s="714"/>
      <c r="AL14" s="679">
        <v>0.4</v>
      </c>
      <c r="AM14" s="680"/>
      <c r="AN14" s="680"/>
      <c r="AO14" s="715"/>
      <c r="AP14" s="673" t="s">
        <v>258</v>
      </c>
      <c r="AQ14" s="674"/>
      <c r="AR14" s="674"/>
      <c r="AS14" s="674"/>
      <c r="AT14" s="674"/>
      <c r="AU14" s="674"/>
      <c r="AV14" s="674"/>
      <c r="AW14" s="674"/>
      <c r="AX14" s="674"/>
      <c r="AY14" s="674"/>
      <c r="AZ14" s="674"/>
      <c r="BA14" s="674"/>
      <c r="BB14" s="674"/>
      <c r="BC14" s="674"/>
      <c r="BD14" s="674"/>
      <c r="BE14" s="674"/>
      <c r="BF14" s="675"/>
      <c r="BG14" s="676">
        <v>44896</v>
      </c>
      <c r="BH14" s="677"/>
      <c r="BI14" s="677"/>
      <c r="BJ14" s="677"/>
      <c r="BK14" s="677"/>
      <c r="BL14" s="677"/>
      <c r="BM14" s="677"/>
      <c r="BN14" s="678"/>
      <c r="BO14" s="713">
        <v>2.4</v>
      </c>
      <c r="BP14" s="713"/>
      <c r="BQ14" s="713"/>
      <c r="BR14" s="713"/>
      <c r="BS14" s="682" t="s">
        <v>174</v>
      </c>
      <c r="BT14" s="677"/>
      <c r="BU14" s="677"/>
      <c r="BV14" s="677"/>
      <c r="BW14" s="677"/>
      <c r="BX14" s="677"/>
      <c r="BY14" s="677"/>
      <c r="BZ14" s="677"/>
      <c r="CA14" s="677"/>
      <c r="CB14" s="720"/>
      <c r="CD14" s="709" t="s">
        <v>259</v>
      </c>
      <c r="CE14" s="710"/>
      <c r="CF14" s="710"/>
      <c r="CG14" s="710"/>
      <c r="CH14" s="710"/>
      <c r="CI14" s="710"/>
      <c r="CJ14" s="710"/>
      <c r="CK14" s="710"/>
      <c r="CL14" s="710"/>
      <c r="CM14" s="710"/>
      <c r="CN14" s="710"/>
      <c r="CO14" s="710"/>
      <c r="CP14" s="710"/>
      <c r="CQ14" s="711"/>
      <c r="CR14" s="676">
        <v>434209</v>
      </c>
      <c r="CS14" s="677"/>
      <c r="CT14" s="677"/>
      <c r="CU14" s="677"/>
      <c r="CV14" s="677"/>
      <c r="CW14" s="677"/>
      <c r="CX14" s="677"/>
      <c r="CY14" s="678"/>
      <c r="CZ14" s="713">
        <v>5.9</v>
      </c>
      <c r="DA14" s="713"/>
      <c r="DB14" s="713"/>
      <c r="DC14" s="713"/>
      <c r="DD14" s="682">
        <v>185894</v>
      </c>
      <c r="DE14" s="677"/>
      <c r="DF14" s="677"/>
      <c r="DG14" s="677"/>
      <c r="DH14" s="677"/>
      <c r="DI14" s="677"/>
      <c r="DJ14" s="677"/>
      <c r="DK14" s="677"/>
      <c r="DL14" s="677"/>
      <c r="DM14" s="677"/>
      <c r="DN14" s="677"/>
      <c r="DO14" s="677"/>
      <c r="DP14" s="678"/>
      <c r="DQ14" s="682">
        <v>258806</v>
      </c>
      <c r="DR14" s="677"/>
      <c r="DS14" s="677"/>
      <c r="DT14" s="677"/>
      <c r="DU14" s="677"/>
      <c r="DV14" s="677"/>
      <c r="DW14" s="677"/>
      <c r="DX14" s="677"/>
      <c r="DY14" s="677"/>
      <c r="DZ14" s="677"/>
      <c r="EA14" s="677"/>
      <c r="EB14" s="677"/>
      <c r="EC14" s="720"/>
    </row>
    <row r="15" spans="2:143" ht="11.25" customHeight="1" x14ac:dyDescent="0.2">
      <c r="B15" s="673" t="s">
        <v>260</v>
      </c>
      <c r="C15" s="674"/>
      <c r="D15" s="674"/>
      <c r="E15" s="674"/>
      <c r="F15" s="674"/>
      <c r="G15" s="674"/>
      <c r="H15" s="674"/>
      <c r="I15" s="674"/>
      <c r="J15" s="674"/>
      <c r="K15" s="674"/>
      <c r="L15" s="674"/>
      <c r="M15" s="674"/>
      <c r="N15" s="674"/>
      <c r="O15" s="674"/>
      <c r="P15" s="674"/>
      <c r="Q15" s="675"/>
      <c r="R15" s="676" t="s">
        <v>174</v>
      </c>
      <c r="S15" s="677"/>
      <c r="T15" s="677"/>
      <c r="U15" s="677"/>
      <c r="V15" s="677"/>
      <c r="W15" s="677"/>
      <c r="X15" s="677"/>
      <c r="Y15" s="678"/>
      <c r="Z15" s="713" t="s">
        <v>174</v>
      </c>
      <c r="AA15" s="713"/>
      <c r="AB15" s="713"/>
      <c r="AC15" s="713"/>
      <c r="AD15" s="714" t="s">
        <v>174</v>
      </c>
      <c r="AE15" s="714"/>
      <c r="AF15" s="714"/>
      <c r="AG15" s="714"/>
      <c r="AH15" s="714"/>
      <c r="AI15" s="714"/>
      <c r="AJ15" s="714"/>
      <c r="AK15" s="714"/>
      <c r="AL15" s="679" t="s">
        <v>174</v>
      </c>
      <c r="AM15" s="680"/>
      <c r="AN15" s="680"/>
      <c r="AO15" s="715"/>
      <c r="AP15" s="673" t="s">
        <v>261</v>
      </c>
      <c r="AQ15" s="674"/>
      <c r="AR15" s="674"/>
      <c r="AS15" s="674"/>
      <c r="AT15" s="674"/>
      <c r="AU15" s="674"/>
      <c r="AV15" s="674"/>
      <c r="AW15" s="674"/>
      <c r="AX15" s="674"/>
      <c r="AY15" s="674"/>
      <c r="AZ15" s="674"/>
      <c r="BA15" s="674"/>
      <c r="BB15" s="674"/>
      <c r="BC15" s="674"/>
      <c r="BD15" s="674"/>
      <c r="BE15" s="674"/>
      <c r="BF15" s="675"/>
      <c r="BG15" s="676">
        <v>60278</v>
      </c>
      <c r="BH15" s="677"/>
      <c r="BI15" s="677"/>
      <c r="BJ15" s="677"/>
      <c r="BK15" s="677"/>
      <c r="BL15" s="677"/>
      <c r="BM15" s="677"/>
      <c r="BN15" s="678"/>
      <c r="BO15" s="713">
        <v>3.2</v>
      </c>
      <c r="BP15" s="713"/>
      <c r="BQ15" s="713"/>
      <c r="BR15" s="713"/>
      <c r="BS15" s="682" t="s">
        <v>174</v>
      </c>
      <c r="BT15" s="677"/>
      <c r="BU15" s="677"/>
      <c r="BV15" s="677"/>
      <c r="BW15" s="677"/>
      <c r="BX15" s="677"/>
      <c r="BY15" s="677"/>
      <c r="BZ15" s="677"/>
      <c r="CA15" s="677"/>
      <c r="CB15" s="720"/>
      <c r="CD15" s="709" t="s">
        <v>262</v>
      </c>
      <c r="CE15" s="710"/>
      <c r="CF15" s="710"/>
      <c r="CG15" s="710"/>
      <c r="CH15" s="710"/>
      <c r="CI15" s="710"/>
      <c r="CJ15" s="710"/>
      <c r="CK15" s="710"/>
      <c r="CL15" s="710"/>
      <c r="CM15" s="710"/>
      <c r="CN15" s="710"/>
      <c r="CO15" s="710"/>
      <c r="CP15" s="710"/>
      <c r="CQ15" s="711"/>
      <c r="CR15" s="676">
        <v>984225</v>
      </c>
      <c r="CS15" s="677"/>
      <c r="CT15" s="677"/>
      <c r="CU15" s="677"/>
      <c r="CV15" s="677"/>
      <c r="CW15" s="677"/>
      <c r="CX15" s="677"/>
      <c r="CY15" s="678"/>
      <c r="CZ15" s="713">
        <v>13.4</v>
      </c>
      <c r="DA15" s="713"/>
      <c r="DB15" s="713"/>
      <c r="DC15" s="713"/>
      <c r="DD15" s="682">
        <v>355888</v>
      </c>
      <c r="DE15" s="677"/>
      <c r="DF15" s="677"/>
      <c r="DG15" s="677"/>
      <c r="DH15" s="677"/>
      <c r="DI15" s="677"/>
      <c r="DJ15" s="677"/>
      <c r="DK15" s="677"/>
      <c r="DL15" s="677"/>
      <c r="DM15" s="677"/>
      <c r="DN15" s="677"/>
      <c r="DO15" s="677"/>
      <c r="DP15" s="678"/>
      <c r="DQ15" s="682">
        <v>644392</v>
      </c>
      <c r="DR15" s="677"/>
      <c r="DS15" s="677"/>
      <c r="DT15" s="677"/>
      <c r="DU15" s="677"/>
      <c r="DV15" s="677"/>
      <c r="DW15" s="677"/>
      <c r="DX15" s="677"/>
      <c r="DY15" s="677"/>
      <c r="DZ15" s="677"/>
      <c r="EA15" s="677"/>
      <c r="EB15" s="677"/>
      <c r="EC15" s="720"/>
    </row>
    <row r="16" spans="2:143" ht="11.25" customHeight="1" x14ac:dyDescent="0.2">
      <c r="B16" s="673" t="s">
        <v>263</v>
      </c>
      <c r="C16" s="674"/>
      <c r="D16" s="674"/>
      <c r="E16" s="674"/>
      <c r="F16" s="674"/>
      <c r="G16" s="674"/>
      <c r="H16" s="674"/>
      <c r="I16" s="674"/>
      <c r="J16" s="674"/>
      <c r="K16" s="674"/>
      <c r="L16" s="674"/>
      <c r="M16" s="674"/>
      <c r="N16" s="674"/>
      <c r="O16" s="674"/>
      <c r="P16" s="674"/>
      <c r="Q16" s="675"/>
      <c r="R16" s="676">
        <v>5663</v>
      </c>
      <c r="S16" s="677"/>
      <c r="T16" s="677"/>
      <c r="U16" s="677"/>
      <c r="V16" s="677"/>
      <c r="W16" s="677"/>
      <c r="X16" s="677"/>
      <c r="Y16" s="678"/>
      <c r="Z16" s="713">
        <v>0.1</v>
      </c>
      <c r="AA16" s="713"/>
      <c r="AB16" s="713"/>
      <c r="AC16" s="713"/>
      <c r="AD16" s="714">
        <v>5663</v>
      </c>
      <c r="AE16" s="714"/>
      <c r="AF16" s="714"/>
      <c r="AG16" s="714"/>
      <c r="AH16" s="714"/>
      <c r="AI16" s="714"/>
      <c r="AJ16" s="714"/>
      <c r="AK16" s="714"/>
      <c r="AL16" s="679">
        <v>0.1</v>
      </c>
      <c r="AM16" s="680"/>
      <c r="AN16" s="680"/>
      <c r="AO16" s="715"/>
      <c r="AP16" s="673" t="s">
        <v>264</v>
      </c>
      <c r="AQ16" s="674"/>
      <c r="AR16" s="674"/>
      <c r="AS16" s="674"/>
      <c r="AT16" s="674"/>
      <c r="AU16" s="674"/>
      <c r="AV16" s="674"/>
      <c r="AW16" s="674"/>
      <c r="AX16" s="674"/>
      <c r="AY16" s="674"/>
      <c r="AZ16" s="674"/>
      <c r="BA16" s="674"/>
      <c r="BB16" s="674"/>
      <c r="BC16" s="674"/>
      <c r="BD16" s="674"/>
      <c r="BE16" s="674"/>
      <c r="BF16" s="675"/>
      <c r="BG16" s="676" t="s">
        <v>174</v>
      </c>
      <c r="BH16" s="677"/>
      <c r="BI16" s="677"/>
      <c r="BJ16" s="677"/>
      <c r="BK16" s="677"/>
      <c r="BL16" s="677"/>
      <c r="BM16" s="677"/>
      <c r="BN16" s="678"/>
      <c r="BO16" s="713" t="s">
        <v>240</v>
      </c>
      <c r="BP16" s="713"/>
      <c r="BQ16" s="713"/>
      <c r="BR16" s="713"/>
      <c r="BS16" s="682" t="s">
        <v>174</v>
      </c>
      <c r="BT16" s="677"/>
      <c r="BU16" s="677"/>
      <c r="BV16" s="677"/>
      <c r="BW16" s="677"/>
      <c r="BX16" s="677"/>
      <c r="BY16" s="677"/>
      <c r="BZ16" s="677"/>
      <c r="CA16" s="677"/>
      <c r="CB16" s="720"/>
      <c r="CD16" s="709" t="s">
        <v>265</v>
      </c>
      <c r="CE16" s="710"/>
      <c r="CF16" s="710"/>
      <c r="CG16" s="710"/>
      <c r="CH16" s="710"/>
      <c r="CI16" s="710"/>
      <c r="CJ16" s="710"/>
      <c r="CK16" s="710"/>
      <c r="CL16" s="710"/>
      <c r="CM16" s="710"/>
      <c r="CN16" s="710"/>
      <c r="CO16" s="710"/>
      <c r="CP16" s="710"/>
      <c r="CQ16" s="711"/>
      <c r="CR16" s="676">
        <v>580082</v>
      </c>
      <c r="CS16" s="677"/>
      <c r="CT16" s="677"/>
      <c r="CU16" s="677"/>
      <c r="CV16" s="677"/>
      <c r="CW16" s="677"/>
      <c r="CX16" s="677"/>
      <c r="CY16" s="678"/>
      <c r="CZ16" s="713">
        <v>7.9</v>
      </c>
      <c r="DA16" s="713"/>
      <c r="DB16" s="713"/>
      <c r="DC16" s="713"/>
      <c r="DD16" s="682" t="s">
        <v>240</v>
      </c>
      <c r="DE16" s="677"/>
      <c r="DF16" s="677"/>
      <c r="DG16" s="677"/>
      <c r="DH16" s="677"/>
      <c r="DI16" s="677"/>
      <c r="DJ16" s="677"/>
      <c r="DK16" s="677"/>
      <c r="DL16" s="677"/>
      <c r="DM16" s="677"/>
      <c r="DN16" s="677"/>
      <c r="DO16" s="677"/>
      <c r="DP16" s="678"/>
      <c r="DQ16" s="682">
        <v>110559</v>
      </c>
      <c r="DR16" s="677"/>
      <c r="DS16" s="677"/>
      <c r="DT16" s="677"/>
      <c r="DU16" s="677"/>
      <c r="DV16" s="677"/>
      <c r="DW16" s="677"/>
      <c r="DX16" s="677"/>
      <c r="DY16" s="677"/>
      <c r="DZ16" s="677"/>
      <c r="EA16" s="677"/>
      <c r="EB16" s="677"/>
      <c r="EC16" s="720"/>
    </row>
    <row r="17" spans="2:133" ht="11.25" customHeight="1" x14ac:dyDescent="0.2">
      <c r="B17" s="673" t="s">
        <v>266</v>
      </c>
      <c r="C17" s="674"/>
      <c r="D17" s="674"/>
      <c r="E17" s="674"/>
      <c r="F17" s="674"/>
      <c r="G17" s="674"/>
      <c r="H17" s="674"/>
      <c r="I17" s="674"/>
      <c r="J17" s="674"/>
      <c r="K17" s="674"/>
      <c r="L17" s="674"/>
      <c r="M17" s="674"/>
      <c r="N17" s="674"/>
      <c r="O17" s="674"/>
      <c r="P17" s="674"/>
      <c r="Q17" s="675"/>
      <c r="R17" s="676">
        <v>25084</v>
      </c>
      <c r="S17" s="677"/>
      <c r="T17" s="677"/>
      <c r="U17" s="677"/>
      <c r="V17" s="677"/>
      <c r="W17" s="677"/>
      <c r="X17" s="677"/>
      <c r="Y17" s="678"/>
      <c r="Z17" s="713">
        <v>0.3</v>
      </c>
      <c r="AA17" s="713"/>
      <c r="AB17" s="713"/>
      <c r="AC17" s="713"/>
      <c r="AD17" s="714">
        <v>25084</v>
      </c>
      <c r="AE17" s="714"/>
      <c r="AF17" s="714"/>
      <c r="AG17" s="714"/>
      <c r="AH17" s="714"/>
      <c r="AI17" s="714"/>
      <c r="AJ17" s="714"/>
      <c r="AK17" s="714"/>
      <c r="AL17" s="679">
        <v>0.6</v>
      </c>
      <c r="AM17" s="680"/>
      <c r="AN17" s="680"/>
      <c r="AO17" s="715"/>
      <c r="AP17" s="673" t="s">
        <v>267</v>
      </c>
      <c r="AQ17" s="674"/>
      <c r="AR17" s="674"/>
      <c r="AS17" s="674"/>
      <c r="AT17" s="674"/>
      <c r="AU17" s="674"/>
      <c r="AV17" s="674"/>
      <c r="AW17" s="674"/>
      <c r="AX17" s="674"/>
      <c r="AY17" s="674"/>
      <c r="AZ17" s="674"/>
      <c r="BA17" s="674"/>
      <c r="BB17" s="674"/>
      <c r="BC17" s="674"/>
      <c r="BD17" s="674"/>
      <c r="BE17" s="674"/>
      <c r="BF17" s="675"/>
      <c r="BG17" s="676" t="s">
        <v>174</v>
      </c>
      <c r="BH17" s="677"/>
      <c r="BI17" s="677"/>
      <c r="BJ17" s="677"/>
      <c r="BK17" s="677"/>
      <c r="BL17" s="677"/>
      <c r="BM17" s="677"/>
      <c r="BN17" s="678"/>
      <c r="BO17" s="713" t="s">
        <v>174</v>
      </c>
      <c r="BP17" s="713"/>
      <c r="BQ17" s="713"/>
      <c r="BR17" s="713"/>
      <c r="BS17" s="682" t="s">
        <v>174</v>
      </c>
      <c r="BT17" s="677"/>
      <c r="BU17" s="677"/>
      <c r="BV17" s="677"/>
      <c r="BW17" s="677"/>
      <c r="BX17" s="677"/>
      <c r="BY17" s="677"/>
      <c r="BZ17" s="677"/>
      <c r="CA17" s="677"/>
      <c r="CB17" s="720"/>
      <c r="CD17" s="709" t="s">
        <v>268</v>
      </c>
      <c r="CE17" s="710"/>
      <c r="CF17" s="710"/>
      <c r="CG17" s="710"/>
      <c r="CH17" s="710"/>
      <c r="CI17" s="710"/>
      <c r="CJ17" s="710"/>
      <c r="CK17" s="710"/>
      <c r="CL17" s="710"/>
      <c r="CM17" s="710"/>
      <c r="CN17" s="710"/>
      <c r="CO17" s="710"/>
      <c r="CP17" s="710"/>
      <c r="CQ17" s="711"/>
      <c r="CR17" s="676">
        <v>618149</v>
      </c>
      <c r="CS17" s="677"/>
      <c r="CT17" s="677"/>
      <c r="CU17" s="677"/>
      <c r="CV17" s="677"/>
      <c r="CW17" s="677"/>
      <c r="CX17" s="677"/>
      <c r="CY17" s="678"/>
      <c r="CZ17" s="713">
        <v>8.4</v>
      </c>
      <c r="DA17" s="713"/>
      <c r="DB17" s="713"/>
      <c r="DC17" s="713"/>
      <c r="DD17" s="682" t="s">
        <v>240</v>
      </c>
      <c r="DE17" s="677"/>
      <c r="DF17" s="677"/>
      <c r="DG17" s="677"/>
      <c r="DH17" s="677"/>
      <c r="DI17" s="677"/>
      <c r="DJ17" s="677"/>
      <c r="DK17" s="677"/>
      <c r="DL17" s="677"/>
      <c r="DM17" s="677"/>
      <c r="DN17" s="677"/>
      <c r="DO17" s="677"/>
      <c r="DP17" s="678"/>
      <c r="DQ17" s="682">
        <v>618149</v>
      </c>
      <c r="DR17" s="677"/>
      <c r="DS17" s="677"/>
      <c r="DT17" s="677"/>
      <c r="DU17" s="677"/>
      <c r="DV17" s="677"/>
      <c r="DW17" s="677"/>
      <c r="DX17" s="677"/>
      <c r="DY17" s="677"/>
      <c r="DZ17" s="677"/>
      <c r="EA17" s="677"/>
      <c r="EB17" s="677"/>
      <c r="EC17" s="720"/>
    </row>
    <row r="18" spans="2:133" ht="11.25" customHeight="1" x14ac:dyDescent="0.2">
      <c r="B18" s="673" t="s">
        <v>269</v>
      </c>
      <c r="C18" s="674"/>
      <c r="D18" s="674"/>
      <c r="E18" s="674"/>
      <c r="F18" s="674"/>
      <c r="G18" s="674"/>
      <c r="H18" s="674"/>
      <c r="I18" s="674"/>
      <c r="J18" s="674"/>
      <c r="K18" s="674"/>
      <c r="L18" s="674"/>
      <c r="M18" s="674"/>
      <c r="N18" s="674"/>
      <c r="O18" s="674"/>
      <c r="P18" s="674"/>
      <c r="Q18" s="675"/>
      <c r="R18" s="676">
        <v>6352</v>
      </c>
      <c r="S18" s="677"/>
      <c r="T18" s="677"/>
      <c r="U18" s="677"/>
      <c r="V18" s="677"/>
      <c r="W18" s="677"/>
      <c r="X18" s="677"/>
      <c r="Y18" s="678"/>
      <c r="Z18" s="713">
        <v>0.1</v>
      </c>
      <c r="AA18" s="713"/>
      <c r="AB18" s="713"/>
      <c r="AC18" s="713"/>
      <c r="AD18" s="714">
        <v>6352</v>
      </c>
      <c r="AE18" s="714"/>
      <c r="AF18" s="714"/>
      <c r="AG18" s="714"/>
      <c r="AH18" s="714"/>
      <c r="AI18" s="714"/>
      <c r="AJ18" s="714"/>
      <c r="AK18" s="714"/>
      <c r="AL18" s="679">
        <v>0.1</v>
      </c>
      <c r="AM18" s="680"/>
      <c r="AN18" s="680"/>
      <c r="AO18" s="715"/>
      <c r="AP18" s="673" t="s">
        <v>270</v>
      </c>
      <c r="AQ18" s="674"/>
      <c r="AR18" s="674"/>
      <c r="AS18" s="674"/>
      <c r="AT18" s="674"/>
      <c r="AU18" s="674"/>
      <c r="AV18" s="674"/>
      <c r="AW18" s="674"/>
      <c r="AX18" s="674"/>
      <c r="AY18" s="674"/>
      <c r="AZ18" s="674"/>
      <c r="BA18" s="674"/>
      <c r="BB18" s="674"/>
      <c r="BC18" s="674"/>
      <c r="BD18" s="674"/>
      <c r="BE18" s="674"/>
      <c r="BF18" s="675"/>
      <c r="BG18" s="676" t="s">
        <v>174</v>
      </c>
      <c r="BH18" s="677"/>
      <c r="BI18" s="677"/>
      <c r="BJ18" s="677"/>
      <c r="BK18" s="677"/>
      <c r="BL18" s="677"/>
      <c r="BM18" s="677"/>
      <c r="BN18" s="678"/>
      <c r="BO18" s="713" t="s">
        <v>240</v>
      </c>
      <c r="BP18" s="713"/>
      <c r="BQ18" s="713"/>
      <c r="BR18" s="713"/>
      <c r="BS18" s="682" t="s">
        <v>174</v>
      </c>
      <c r="BT18" s="677"/>
      <c r="BU18" s="677"/>
      <c r="BV18" s="677"/>
      <c r="BW18" s="677"/>
      <c r="BX18" s="677"/>
      <c r="BY18" s="677"/>
      <c r="BZ18" s="677"/>
      <c r="CA18" s="677"/>
      <c r="CB18" s="720"/>
      <c r="CD18" s="709" t="s">
        <v>271</v>
      </c>
      <c r="CE18" s="710"/>
      <c r="CF18" s="710"/>
      <c r="CG18" s="710"/>
      <c r="CH18" s="710"/>
      <c r="CI18" s="710"/>
      <c r="CJ18" s="710"/>
      <c r="CK18" s="710"/>
      <c r="CL18" s="710"/>
      <c r="CM18" s="710"/>
      <c r="CN18" s="710"/>
      <c r="CO18" s="710"/>
      <c r="CP18" s="710"/>
      <c r="CQ18" s="711"/>
      <c r="CR18" s="676" t="s">
        <v>174</v>
      </c>
      <c r="CS18" s="677"/>
      <c r="CT18" s="677"/>
      <c r="CU18" s="677"/>
      <c r="CV18" s="677"/>
      <c r="CW18" s="677"/>
      <c r="CX18" s="677"/>
      <c r="CY18" s="678"/>
      <c r="CZ18" s="713" t="s">
        <v>174</v>
      </c>
      <c r="DA18" s="713"/>
      <c r="DB18" s="713"/>
      <c r="DC18" s="713"/>
      <c r="DD18" s="682" t="s">
        <v>174</v>
      </c>
      <c r="DE18" s="677"/>
      <c r="DF18" s="677"/>
      <c r="DG18" s="677"/>
      <c r="DH18" s="677"/>
      <c r="DI18" s="677"/>
      <c r="DJ18" s="677"/>
      <c r="DK18" s="677"/>
      <c r="DL18" s="677"/>
      <c r="DM18" s="677"/>
      <c r="DN18" s="677"/>
      <c r="DO18" s="677"/>
      <c r="DP18" s="678"/>
      <c r="DQ18" s="682" t="s">
        <v>240</v>
      </c>
      <c r="DR18" s="677"/>
      <c r="DS18" s="677"/>
      <c r="DT18" s="677"/>
      <c r="DU18" s="677"/>
      <c r="DV18" s="677"/>
      <c r="DW18" s="677"/>
      <c r="DX18" s="677"/>
      <c r="DY18" s="677"/>
      <c r="DZ18" s="677"/>
      <c r="EA18" s="677"/>
      <c r="EB18" s="677"/>
      <c r="EC18" s="720"/>
    </row>
    <row r="19" spans="2:133" ht="11.25" customHeight="1" x14ac:dyDescent="0.2">
      <c r="B19" s="673" t="s">
        <v>272</v>
      </c>
      <c r="C19" s="674"/>
      <c r="D19" s="674"/>
      <c r="E19" s="674"/>
      <c r="F19" s="674"/>
      <c r="G19" s="674"/>
      <c r="H19" s="674"/>
      <c r="I19" s="674"/>
      <c r="J19" s="674"/>
      <c r="K19" s="674"/>
      <c r="L19" s="674"/>
      <c r="M19" s="674"/>
      <c r="N19" s="674"/>
      <c r="O19" s="674"/>
      <c r="P19" s="674"/>
      <c r="Q19" s="675"/>
      <c r="R19" s="676" t="s">
        <v>174</v>
      </c>
      <c r="S19" s="677"/>
      <c r="T19" s="677"/>
      <c r="U19" s="677"/>
      <c r="V19" s="677"/>
      <c r="W19" s="677"/>
      <c r="X19" s="677"/>
      <c r="Y19" s="678"/>
      <c r="Z19" s="713" t="s">
        <v>174</v>
      </c>
      <c r="AA19" s="713"/>
      <c r="AB19" s="713"/>
      <c r="AC19" s="713"/>
      <c r="AD19" s="714" t="s">
        <v>174</v>
      </c>
      <c r="AE19" s="714"/>
      <c r="AF19" s="714"/>
      <c r="AG19" s="714"/>
      <c r="AH19" s="714"/>
      <c r="AI19" s="714"/>
      <c r="AJ19" s="714"/>
      <c r="AK19" s="714"/>
      <c r="AL19" s="679" t="s">
        <v>174</v>
      </c>
      <c r="AM19" s="680"/>
      <c r="AN19" s="680"/>
      <c r="AO19" s="715"/>
      <c r="AP19" s="673" t="s">
        <v>273</v>
      </c>
      <c r="AQ19" s="674"/>
      <c r="AR19" s="674"/>
      <c r="AS19" s="674"/>
      <c r="AT19" s="674"/>
      <c r="AU19" s="674"/>
      <c r="AV19" s="674"/>
      <c r="AW19" s="674"/>
      <c r="AX19" s="674"/>
      <c r="AY19" s="674"/>
      <c r="AZ19" s="674"/>
      <c r="BA19" s="674"/>
      <c r="BB19" s="674"/>
      <c r="BC19" s="674"/>
      <c r="BD19" s="674"/>
      <c r="BE19" s="674"/>
      <c r="BF19" s="675"/>
      <c r="BG19" s="676">
        <v>98097</v>
      </c>
      <c r="BH19" s="677"/>
      <c r="BI19" s="677"/>
      <c r="BJ19" s="677"/>
      <c r="BK19" s="677"/>
      <c r="BL19" s="677"/>
      <c r="BM19" s="677"/>
      <c r="BN19" s="678"/>
      <c r="BO19" s="713">
        <v>5.2</v>
      </c>
      <c r="BP19" s="713"/>
      <c r="BQ19" s="713"/>
      <c r="BR19" s="713"/>
      <c r="BS19" s="682" t="s">
        <v>174</v>
      </c>
      <c r="BT19" s="677"/>
      <c r="BU19" s="677"/>
      <c r="BV19" s="677"/>
      <c r="BW19" s="677"/>
      <c r="BX19" s="677"/>
      <c r="BY19" s="677"/>
      <c r="BZ19" s="677"/>
      <c r="CA19" s="677"/>
      <c r="CB19" s="720"/>
      <c r="CD19" s="709" t="s">
        <v>274</v>
      </c>
      <c r="CE19" s="710"/>
      <c r="CF19" s="710"/>
      <c r="CG19" s="710"/>
      <c r="CH19" s="710"/>
      <c r="CI19" s="710"/>
      <c r="CJ19" s="710"/>
      <c r="CK19" s="710"/>
      <c r="CL19" s="710"/>
      <c r="CM19" s="710"/>
      <c r="CN19" s="710"/>
      <c r="CO19" s="710"/>
      <c r="CP19" s="710"/>
      <c r="CQ19" s="711"/>
      <c r="CR19" s="676" t="s">
        <v>240</v>
      </c>
      <c r="CS19" s="677"/>
      <c r="CT19" s="677"/>
      <c r="CU19" s="677"/>
      <c r="CV19" s="677"/>
      <c r="CW19" s="677"/>
      <c r="CX19" s="677"/>
      <c r="CY19" s="678"/>
      <c r="CZ19" s="713" t="s">
        <v>174</v>
      </c>
      <c r="DA19" s="713"/>
      <c r="DB19" s="713"/>
      <c r="DC19" s="713"/>
      <c r="DD19" s="682" t="s">
        <v>174</v>
      </c>
      <c r="DE19" s="677"/>
      <c r="DF19" s="677"/>
      <c r="DG19" s="677"/>
      <c r="DH19" s="677"/>
      <c r="DI19" s="677"/>
      <c r="DJ19" s="677"/>
      <c r="DK19" s="677"/>
      <c r="DL19" s="677"/>
      <c r="DM19" s="677"/>
      <c r="DN19" s="677"/>
      <c r="DO19" s="677"/>
      <c r="DP19" s="678"/>
      <c r="DQ19" s="682" t="s">
        <v>174</v>
      </c>
      <c r="DR19" s="677"/>
      <c r="DS19" s="677"/>
      <c r="DT19" s="677"/>
      <c r="DU19" s="677"/>
      <c r="DV19" s="677"/>
      <c r="DW19" s="677"/>
      <c r="DX19" s="677"/>
      <c r="DY19" s="677"/>
      <c r="DZ19" s="677"/>
      <c r="EA19" s="677"/>
      <c r="EB19" s="677"/>
      <c r="EC19" s="720"/>
    </row>
    <row r="20" spans="2:133" ht="11.25" customHeight="1" x14ac:dyDescent="0.2">
      <c r="B20" s="673" t="s">
        <v>275</v>
      </c>
      <c r="C20" s="674"/>
      <c r="D20" s="674"/>
      <c r="E20" s="674"/>
      <c r="F20" s="674"/>
      <c r="G20" s="674"/>
      <c r="H20" s="674"/>
      <c r="I20" s="674"/>
      <c r="J20" s="674"/>
      <c r="K20" s="674"/>
      <c r="L20" s="674"/>
      <c r="M20" s="674"/>
      <c r="N20" s="674"/>
      <c r="O20" s="674"/>
      <c r="P20" s="674"/>
      <c r="Q20" s="675"/>
      <c r="R20" s="676" t="s">
        <v>174</v>
      </c>
      <c r="S20" s="677"/>
      <c r="T20" s="677"/>
      <c r="U20" s="677"/>
      <c r="V20" s="677"/>
      <c r="W20" s="677"/>
      <c r="X20" s="677"/>
      <c r="Y20" s="678"/>
      <c r="Z20" s="713" t="s">
        <v>174</v>
      </c>
      <c r="AA20" s="713"/>
      <c r="AB20" s="713"/>
      <c r="AC20" s="713"/>
      <c r="AD20" s="714" t="s">
        <v>174</v>
      </c>
      <c r="AE20" s="714"/>
      <c r="AF20" s="714"/>
      <c r="AG20" s="714"/>
      <c r="AH20" s="714"/>
      <c r="AI20" s="714"/>
      <c r="AJ20" s="714"/>
      <c r="AK20" s="714"/>
      <c r="AL20" s="679" t="s">
        <v>240</v>
      </c>
      <c r="AM20" s="680"/>
      <c r="AN20" s="680"/>
      <c r="AO20" s="715"/>
      <c r="AP20" s="673" t="s">
        <v>276</v>
      </c>
      <c r="AQ20" s="674"/>
      <c r="AR20" s="674"/>
      <c r="AS20" s="674"/>
      <c r="AT20" s="674"/>
      <c r="AU20" s="674"/>
      <c r="AV20" s="674"/>
      <c r="AW20" s="674"/>
      <c r="AX20" s="674"/>
      <c r="AY20" s="674"/>
      <c r="AZ20" s="674"/>
      <c r="BA20" s="674"/>
      <c r="BB20" s="674"/>
      <c r="BC20" s="674"/>
      <c r="BD20" s="674"/>
      <c r="BE20" s="674"/>
      <c r="BF20" s="675"/>
      <c r="BG20" s="676">
        <v>98097</v>
      </c>
      <c r="BH20" s="677"/>
      <c r="BI20" s="677"/>
      <c r="BJ20" s="677"/>
      <c r="BK20" s="677"/>
      <c r="BL20" s="677"/>
      <c r="BM20" s="677"/>
      <c r="BN20" s="678"/>
      <c r="BO20" s="713">
        <v>5.2</v>
      </c>
      <c r="BP20" s="713"/>
      <c r="BQ20" s="713"/>
      <c r="BR20" s="713"/>
      <c r="BS20" s="682" t="s">
        <v>174</v>
      </c>
      <c r="BT20" s="677"/>
      <c r="BU20" s="677"/>
      <c r="BV20" s="677"/>
      <c r="BW20" s="677"/>
      <c r="BX20" s="677"/>
      <c r="BY20" s="677"/>
      <c r="BZ20" s="677"/>
      <c r="CA20" s="677"/>
      <c r="CB20" s="720"/>
      <c r="CD20" s="709" t="s">
        <v>277</v>
      </c>
      <c r="CE20" s="710"/>
      <c r="CF20" s="710"/>
      <c r="CG20" s="710"/>
      <c r="CH20" s="710"/>
      <c r="CI20" s="710"/>
      <c r="CJ20" s="710"/>
      <c r="CK20" s="710"/>
      <c r="CL20" s="710"/>
      <c r="CM20" s="710"/>
      <c r="CN20" s="710"/>
      <c r="CO20" s="710"/>
      <c r="CP20" s="710"/>
      <c r="CQ20" s="711"/>
      <c r="CR20" s="676">
        <v>7367225</v>
      </c>
      <c r="CS20" s="677"/>
      <c r="CT20" s="677"/>
      <c r="CU20" s="677"/>
      <c r="CV20" s="677"/>
      <c r="CW20" s="677"/>
      <c r="CX20" s="677"/>
      <c r="CY20" s="678"/>
      <c r="CZ20" s="713">
        <v>100</v>
      </c>
      <c r="DA20" s="713"/>
      <c r="DB20" s="713"/>
      <c r="DC20" s="713"/>
      <c r="DD20" s="682">
        <v>1558821</v>
      </c>
      <c r="DE20" s="677"/>
      <c r="DF20" s="677"/>
      <c r="DG20" s="677"/>
      <c r="DH20" s="677"/>
      <c r="DI20" s="677"/>
      <c r="DJ20" s="677"/>
      <c r="DK20" s="677"/>
      <c r="DL20" s="677"/>
      <c r="DM20" s="677"/>
      <c r="DN20" s="677"/>
      <c r="DO20" s="677"/>
      <c r="DP20" s="678"/>
      <c r="DQ20" s="682">
        <v>5037085</v>
      </c>
      <c r="DR20" s="677"/>
      <c r="DS20" s="677"/>
      <c r="DT20" s="677"/>
      <c r="DU20" s="677"/>
      <c r="DV20" s="677"/>
      <c r="DW20" s="677"/>
      <c r="DX20" s="677"/>
      <c r="DY20" s="677"/>
      <c r="DZ20" s="677"/>
      <c r="EA20" s="677"/>
      <c r="EB20" s="677"/>
      <c r="EC20" s="720"/>
    </row>
    <row r="21" spans="2:133" ht="11.25" customHeight="1" x14ac:dyDescent="0.2">
      <c r="B21" s="673" t="s">
        <v>278</v>
      </c>
      <c r="C21" s="674"/>
      <c r="D21" s="674"/>
      <c r="E21" s="674"/>
      <c r="F21" s="674"/>
      <c r="G21" s="674"/>
      <c r="H21" s="674"/>
      <c r="I21" s="674"/>
      <c r="J21" s="674"/>
      <c r="K21" s="674"/>
      <c r="L21" s="674"/>
      <c r="M21" s="674"/>
      <c r="N21" s="674"/>
      <c r="O21" s="674"/>
      <c r="P21" s="674"/>
      <c r="Q21" s="675"/>
      <c r="R21" s="676">
        <v>18732</v>
      </c>
      <c r="S21" s="677"/>
      <c r="T21" s="677"/>
      <c r="U21" s="677"/>
      <c r="V21" s="677"/>
      <c r="W21" s="677"/>
      <c r="X21" s="677"/>
      <c r="Y21" s="678"/>
      <c r="Z21" s="713">
        <v>0.2</v>
      </c>
      <c r="AA21" s="713"/>
      <c r="AB21" s="713"/>
      <c r="AC21" s="713"/>
      <c r="AD21" s="714">
        <v>18732</v>
      </c>
      <c r="AE21" s="714"/>
      <c r="AF21" s="714"/>
      <c r="AG21" s="714"/>
      <c r="AH21" s="714"/>
      <c r="AI21" s="714"/>
      <c r="AJ21" s="714"/>
      <c r="AK21" s="714"/>
      <c r="AL21" s="679">
        <v>0.4</v>
      </c>
      <c r="AM21" s="680"/>
      <c r="AN21" s="680"/>
      <c r="AO21" s="715"/>
      <c r="AP21" s="770" t="s">
        <v>279</v>
      </c>
      <c r="AQ21" s="778"/>
      <c r="AR21" s="778"/>
      <c r="AS21" s="778"/>
      <c r="AT21" s="778"/>
      <c r="AU21" s="778"/>
      <c r="AV21" s="778"/>
      <c r="AW21" s="778"/>
      <c r="AX21" s="778"/>
      <c r="AY21" s="778"/>
      <c r="AZ21" s="778"/>
      <c r="BA21" s="778"/>
      <c r="BB21" s="778"/>
      <c r="BC21" s="778"/>
      <c r="BD21" s="778"/>
      <c r="BE21" s="778"/>
      <c r="BF21" s="772"/>
      <c r="BG21" s="676">
        <v>98097</v>
      </c>
      <c r="BH21" s="677"/>
      <c r="BI21" s="677"/>
      <c r="BJ21" s="677"/>
      <c r="BK21" s="677"/>
      <c r="BL21" s="677"/>
      <c r="BM21" s="677"/>
      <c r="BN21" s="678"/>
      <c r="BO21" s="713">
        <v>5.2</v>
      </c>
      <c r="BP21" s="713"/>
      <c r="BQ21" s="713"/>
      <c r="BR21" s="713"/>
      <c r="BS21" s="682" t="s">
        <v>174</v>
      </c>
      <c r="BT21" s="677"/>
      <c r="BU21" s="677"/>
      <c r="BV21" s="677"/>
      <c r="BW21" s="677"/>
      <c r="BX21" s="677"/>
      <c r="BY21" s="677"/>
      <c r="BZ21" s="677"/>
      <c r="CA21" s="677"/>
      <c r="CB21" s="720"/>
      <c r="CD21" s="783"/>
      <c r="CE21" s="726"/>
      <c r="CF21" s="726"/>
      <c r="CG21" s="726"/>
      <c r="CH21" s="726"/>
      <c r="CI21" s="726"/>
      <c r="CJ21" s="726"/>
      <c r="CK21" s="726"/>
      <c r="CL21" s="726"/>
      <c r="CM21" s="726"/>
      <c r="CN21" s="726"/>
      <c r="CO21" s="726"/>
      <c r="CP21" s="726"/>
      <c r="CQ21" s="727"/>
      <c r="CR21" s="784"/>
      <c r="CS21" s="785"/>
      <c r="CT21" s="785"/>
      <c r="CU21" s="785"/>
      <c r="CV21" s="785"/>
      <c r="CW21" s="785"/>
      <c r="CX21" s="785"/>
      <c r="CY21" s="786"/>
      <c r="CZ21" s="787"/>
      <c r="DA21" s="787"/>
      <c r="DB21" s="787"/>
      <c r="DC21" s="787"/>
      <c r="DD21" s="788"/>
      <c r="DE21" s="785"/>
      <c r="DF21" s="785"/>
      <c r="DG21" s="785"/>
      <c r="DH21" s="785"/>
      <c r="DI21" s="785"/>
      <c r="DJ21" s="785"/>
      <c r="DK21" s="785"/>
      <c r="DL21" s="785"/>
      <c r="DM21" s="785"/>
      <c r="DN21" s="785"/>
      <c r="DO21" s="785"/>
      <c r="DP21" s="786"/>
      <c r="DQ21" s="788"/>
      <c r="DR21" s="785"/>
      <c r="DS21" s="785"/>
      <c r="DT21" s="785"/>
      <c r="DU21" s="785"/>
      <c r="DV21" s="785"/>
      <c r="DW21" s="785"/>
      <c r="DX21" s="785"/>
      <c r="DY21" s="785"/>
      <c r="DZ21" s="785"/>
      <c r="EA21" s="785"/>
      <c r="EB21" s="785"/>
      <c r="EC21" s="792"/>
    </row>
    <row r="22" spans="2:133" ht="11.25" customHeight="1" x14ac:dyDescent="0.2">
      <c r="B22" s="673" t="s">
        <v>280</v>
      </c>
      <c r="C22" s="674"/>
      <c r="D22" s="674"/>
      <c r="E22" s="674"/>
      <c r="F22" s="674"/>
      <c r="G22" s="674"/>
      <c r="H22" s="674"/>
      <c r="I22" s="674"/>
      <c r="J22" s="674"/>
      <c r="K22" s="674"/>
      <c r="L22" s="674"/>
      <c r="M22" s="674"/>
      <c r="N22" s="674"/>
      <c r="O22" s="674"/>
      <c r="P22" s="674"/>
      <c r="Q22" s="675"/>
      <c r="R22" s="676">
        <v>2776189</v>
      </c>
      <c r="S22" s="677"/>
      <c r="T22" s="677"/>
      <c r="U22" s="677"/>
      <c r="V22" s="677"/>
      <c r="W22" s="677"/>
      <c r="X22" s="677"/>
      <c r="Y22" s="678"/>
      <c r="Z22" s="713">
        <v>33.4</v>
      </c>
      <c r="AA22" s="713"/>
      <c r="AB22" s="713"/>
      <c r="AC22" s="713"/>
      <c r="AD22" s="714">
        <v>1999007</v>
      </c>
      <c r="AE22" s="714"/>
      <c r="AF22" s="714"/>
      <c r="AG22" s="714"/>
      <c r="AH22" s="714"/>
      <c r="AI22" s="714"/>
      <c r="AJ22" s="714"/>
      <c r="AK22" s="714"/>
      <c r="AL22" s="679">
        <v>45.6</v>
      </c>
      <c r="AM22" s="680"/>
      <c r="AN22" s="680"/>
      <c r="AO22" s="715"/>
      <c r="AP22" s="770" t="s">
        <v>281</v>
      </c>
      <c r="AQ22" s="778"/>
      <c r="AR22" s="778"/>
      <c r="AS22" s="778"/>
      <c r="AT22" s="778"/>
      <c r="AU22" s="778"/>
      <c r="AV22" s="778"/>
      <c r="AW22" s="778"/>
      <c r="AX22" s="778"/>
      <c r="AY22" s="778"/>
      <c r="AZ22" s="778"/>
      <c r="BA22" s="778"/>
      <c r="BB22" s="778"/>
      <c r="BC22" s="778"/>
      <c r="BD22" s="778"/>
      <c r="BE22" s="778"/>
      <c r="BF22" s="772"/>
      <c r="BG22" s="676" t="s">
        <v>240</v>
      </c>
      <c r="BH22" s="677"/>
      <c r="BI22" s="677"/>
      <c r="BJ22" s="677"/>
      <c r="BK22" s="677"/>
      <c r="BL22" s="677"/>
      <c r="BM22" s="677"/>
      <c r="BN22" s="678"/>
      <c r="BO22" s="713" t="s">
        <v>174</v>
      </c>
      <c r="BP22" s="713"/>
      <c r="BQ22" s="713"/>
      <c r="BR22" s="713"/>
      <c r="BS22" s="682" t="s">
        <v>174</v>
      </c>
      <c r="BT22" s="677"/>
      <c r="BU22" s="677"/>
      <c r="BV22" s="677"/>
      <c r="BW22" s="677"/>
      <c r="BX22" s="677"/>
      <c r="BY22" s="677"/>
      <c r="BZ22" s="677"/>
      <c r="CA22" s="677"/>
      <c r="CB22" s="720"/>
      <c r="CD22" s="780" t="s">
        <v>282</v>
      </c>
      <c r="CE22" s="781"/>
      <c r="CF22" s="781"/>
      <c r="CG22" s="781"/>
      <c r="CH22" s="781"/>
      <c r="CI22" s="781"/>
      <c r="CJ22" s="781"/>
      <c r="CK22" s="781"/>
      <c r="CL22" s="781"/>
      <c r="CM22" s="781"/>
      <c r="CN22" s="781"/>
      <c r="CO22" s="781"/>
      <c r="CP22" s="781"/>
      <c r="CQ22" s="781"/>
      <c r="CR22" s="781"/>
      <c r="CS22" s="781"/>
      <c r="CT22" s="781"/>
      <c r="CU22" s="781"/>
      <c r="CV22" s="781"/>
      <c r="CW22" s="781"/>
      <c r="CX22" s="781"/>
      <c r="CY22" s="781"/>
      <c r="CZ22" s="781"/>
      <c r="DA22" s="781"/>
      <c r="DB22" s="781"/>
      <c r="DC22" s="781"/>
      <c r="DD22" s="781"/>
      <c r="DE22" s="781"/>
      <c r="DF22" s="781"/>
      <c r="DG22" s="781"/>
      <c r="DH22" s="781"/>
      <c r="DI22" s="781"/>
      <c r="DJ22" s="781"/>
      <c r="DK22" s="781"/>
      <c r="DL22" s="781"/>
      <c r="DM22" s="781"/>
      <c r="DN22" s="781"/>
      <c r="DO22" s="781"/>
      <c r="DP22" s="781"/>
      <c r="DQ22" s="781"/>
      <c r="DR22" s="781"/>
      <c r="DS22" s="781"/>
      <c r="DT22" s="781"/>
      <c r="DU22" s="781"/>
      <c r="DV22" s="781"/>
      <c r="DW22" s="781"/>
      <c r="DX22" s="781"/>
      <c r="DY22" s="781"/>
      <c r="DZ22" s="781"/>
      <c r="EA22" s="781"/>
      <c r="EB22" s="781"/>
      <c r="EC22" s="782"/>
    </row>
    <row r="23" spans="2:133" ht="11.25" customHeight="1" x14ac:dyDescent="0.2">
      <c r="B23" s="673" t="s">
        <v>283</v>
      </c>
      <c r="C23" s="674"/>
      <c r="D23" s="674"/>
      <c r="E23" s="674"/>
      <c r="F23" s="674"/>
      <c r="G23" s="674"/>
      <c r="H23" s="674"/>
      <c r="I23" s="674"/>
      <c r="J23" s="674"/>
      <c r="K23" s="674"/>
      <c r="L23" s="674"/>
      <c r="M23" s="674"/>
      <c r="N23" s="674"/>
      <c r="O23" s="674"/>
      <c r="P23" s="674"/>
      <c r="Q23" s="675"/>
      <c r="R23" s="676">
        <v>1999007</v>
      </c>
      <c r="S23" s="677"/>
      <c r="T23" s="677"/>
      <c r="U23" s="677"/>
      <c r="V23" s="677"/>
      <c r="W23" s="677"/>
      <c r="X23" s="677"/>
      <c r="Y23" s="678"/>
      <c r="Z23" s="713">
        <v>24.1</v>
      </c>
      <c r="AA23" s="713"/>
      <c r="AB23" s="713"/>
      <c r="AC23" s="713"/>
      <c r="AD23" s="714">
        <v>1999007</v>
      </c>
      <c r="AE23" s="714"/>
      <c r="AF23" s="714"/>
      <c r="AG23" s="714"/>
      <c r="AH23" s="714"/>
      <c r="AI23" s="714"/>
      <c r="AJ23" s="714"/>
      <c r="AK23" s="714"/>
      <c r="AL23" s="679">
        <v>45.6</v>
      </c>
      <c r="AM23" s="680"/>
      <c r="AN23" s="680"/>
      <c r="AO23" s="715"/>
      <c r="AP23" s="770" t="s">
        <v>284</v>
      </c>
      <c r="AQ23" s="778"/>
      <c r="AR23" s="778"/>
      <c r="AS23" s="778"/>
      <c r="AT23" s="778"/>
      <c r="AU23" s="778"/>
      <c r="AV23" s="778"/>
      <c r="AW23" s="778"/>
      <c r="AX23" s="778"/>
      <c r="AY23" s="778"/>
      <c r="AZ23" s="778"/>
      <c r="BA23" s="778"/>
      <c r="BB23" s="778"/>
      <c r="BC23" s="778"/>
      <c r="BD23" s="778"/>
      <c r="BE23" s="778"/>
      <c r="BF23" s="772"/>
      <c r="BG23" s="676" t="s">
        <v>174</v>
      </c>
      <c r="BH23" s="677"/>
      <c r="BI23" s="677"/>
      <c r="BJ23" s="677"/>
      <c r="BK23" s="677"/>
      <c r="BL23" s="677"/>
      <c r="BM23" s="677"/>
      <c r="BN23" s="678"/>
      <c r="BO23" s="713" t="s">
        <v>174</v>
      </c>
      <c r="BP23" s="713"/>
      <c r="BQ23" s="713"/>
      <c r="BR23" s="713"/>
      <c r="BS23" s="682" t="s">
        <v>174</v>
      </c>
      <c r="BT23" s="677"/>
      <c r="BU23" s="677"/>
      <c r="BV23" s="677"/>
      <c r="BW23" s="677"/>
      <c r="BX23" s="677"/>
      <c r="BY23" s="677"/>
      <c r="BZ23" s="677"/>
      <c r="CA23" s="677"/>
      <c r="CB23" s="720"/>
      <c r="CD23" s="780" t="s">
        <v>223</v>
      </c>
      <c r="CE23" s="781"/>
      <c r="CF23" s="781"/>
      <c r="CG23" s="781"/>
      <c r="CH23" s="781"/>
      <c r="CI23" s="781"/>
      <c r="CJ23" s="781"/>
      <c r="CK23" s="781"/>
      <c r="CL23" s="781"/>
      <c r="CM23" s="781"/>
      <c r="CN23" s="781"/>
      <c r="CO23" s="781"/>
      <c r="CP23" s="781"/>
      <c r="CQ23" s="782"/>
      <c r="CR23" s="780" t="s">
        <v>285</v>
      </c>
      <c r="CS23" s="781"/>
      <c r="CT23" s="781"/>
      <c r="CU23" s="781"/>
      <c r="CV23" s="781"/>
      <c r="CW23" s="781"/>
      <c r="CX23" s="781"/>
      <c r="CY23" s="782"/>
      <c r="CZ23" s="780" t="s">
        <v>286</v>
      </c>
      <c r="DA23" s="781"/>
      <c r="DB23" s="781"/>
      <c r="DC23" s="782"/>
      <c r="DD23" s="780" t="s">
        <v>287</v>
      </c>
      <c r="DE23" s="781"/>
      <c r="DF23" s="781"/>
      <c r="DG23" s="781"/>
      <c r="DH23" s="781"/>
      <c r="DI23" s="781"/>
      <c r="DJ23" s="781"/>
      <c r="DK23" s="782"/>
      <c r="DL23" s="789" t="s">
        <v>288</v>
      </c>
      <c r="DM23" s="790"/>
      <c r="DN23" s="790"/>
      <c r="DO23" s="790"/>
      <c r="DP23" s="790"/>
      <c r="DQ23" s="790"/>
      <c r="DR23" s="790"/>
      <c r="DS23" s="790"/>
      <c r="DT23" s="790"/>
      <c r="DU23" s="790"/>
      <c r="DV23" s="791"/>
      <c r="DW23" s="780" t="s">
        <v>289</v>
      </c>
      <c r="DX23" s="781"/>
      <c r="DY23" s="781"/>
      <c r="DZ23" s="781"/>
      <c r="EA23" s="781"/>
      <c r="EB23" s="781"/>
      <c r="EC23" s="782"/>
    </row>
    <row r="24" spans="2:133" ht="11.25" customHeight="1" x14ac:dyDescent="0.2">
      <c r="B24" s="673" t="s">
        <v>290</v>
      </c>
      <c r="C24" s="674"/>
      <c r="D24" s="674"/>
      <c r="E24" s="674"/>
      <c r="F24" s="674"/>
      <c r="G24" s="674"/>
      <c r="H24" s="674"/>
      <c r="I24" s="674"/>
      <c r="J24" s="674"/>
      <c r="K24" s="674"/>
      <c r="L24" s="674"/>
      <c r="M24" s="674"/>
      <c r="N24" s="674"/>
      <c r="O24" s="674"/>
      <c r="P24" s="674"/>
      <c r="Q24" s="675"/>
      <c r="R24" s="676">
        <v>777182</v>
      </c>
      <c r="S24" s="677"/>
      <c r="T24" s="677"/>
      <c r="U24" s="677"/>
      <c r="V24" s="677"/>
      <c r="W24" s="677"/>
      <c r="X24" s="677"/>
      <c r="Y24" s="678"/>
      <c r="Z24" s="713">
        <v>9.4</v>
      </c>
      <c r="AA24" s="713"/>
      <c r="AB24" s="713"/>
      <c r="AC24" s="713"/>
      <c r="AD24" s="714" t="s">
        <v>174</v>
      </c>
      <c r="AE24" s="714"/>
      <c r="AF24" s="714"/>
      <c r="AG24" s="714"/>
      <c r="AH24" s="714"/>
      <c r="AI24" s="714"/>
      <c r="AJ24" s="714"/>
      <c r="AK24" s="714"/>
      <c r="AL24" s="679" t="s">
        <v>174</v>
      </c>
      <c r="AM24" s="680"/>
      <c r="AN24" s="680"/>
      <c r="AO24" s="715"/>
      <c r="AP24" s="770" t="s">
        <v>291</v>
      </c>
      <c r="AQ24" s="778"/>
      <c r="AR24" s="778"/>
      <c r="AS24" s="778"/>
      <c r="AT24" s="778"/>
      <c r="AU24" s="778"/>
      <c r="AV24" s="778"/>
      <c r="AW24" s="778"/>
      <c r="AX24" s="778"/>
      <c r="AY24" s="778"/>
      <c r="AZ24" s="778"/>
      <c r="BA24" s="778"/>
      <c r="BB24" s="778"/>
      <c r="BC24" s="778"/>
      <c r="BD24" s="778"/>
      <c r="BE24" s="778"/>
      <c r="BF24" s="772"/>
      <c r="BG24" s="676" t="s">
        <v>240</v>
      </c>
      <c r="BH24" s="677"/>
      <c r="BI24" s="677"/>
      <c r="BJ24" s="677"/>
      <c r="BK24" s="677"/>
      <c r="BL24" s="677"/>
      <c r="BM24" s="677"/>
      <c r="BN24" s="678"/>
      <c r="BO24" s="713" t="s">
        <v>174</v>
      </c>
      <c r="BP24" s="713"/>
      <c r="BQ24" s="713"/>
      <c r="BR24" s="713"/>
      <c r="BS24" s="682" t="s">
        <v>174</v>
      </c>
      <c r="BT24" s="677"/>
      <c r="BU24" s="677"/>
      <c r="BV24" s="677"/>
      <c r="BW24" s="677"/>
      <c r="BX24" s="677"/>
      <c r="BY24" s="677"/>
      <c r="BZ24" s="677"/>
      <c r="CA24" s="677"/>
      <c r="CB24" s="720"/>
      <c r="CD24" s="734" t="s">
        <v>292</v>
      </c>
      <c r="CE24" s="735"/>
      <c r="CF24" s="735"/>
      <c r="CG24" s="735"/>
      <c r="CH24" s="735"/>
      <c r="CI24" s="735"/>
      <c r="CJ24" s="735"/>
      <c r="CK24" s="735"/>
      <c r="CL24" s="735"/>
      <c r="CM24" s="735"/>
      <c r="CN24" s="735"/>
      <c r="CO24" s="735"/>
      <c r="CP24" s="735"/>
      <c r="CQ24" s="736"/>
      <c r="CR24" s="731">
        <v>1984970</v>
      </c>
      <c r="CS24" s="732"/>
      <c r="CT24" s="732"/>
      <c r="CU24" s="732"/>
      <c r="CV24" s="732"/>
      <c r="CW24" s="732"/>
      <c r="CX24" s="732"/>
      <c r="CY24" s="775"/>
      <c r="CZ24" s="776">
        <v>26.9</v>
      </c>
      <c r="DA24" s="747"/>
      <c r="DB24" s="747"/>
      <c r="DC24" s="779"/>
      <c r="DD24" s="774">
        <v>1691361</v>
      </c>
      <c r="DE24" s="732"/>
      <c r="DF24" s="732"/>
      <c r="DG24" s="732"/>
      <c r="DH24" s="732"/>
      <c r="DI24" s="732"/>
      <c r="DJ24" s="732"/>
      <c r="DK24" s="775"/>
      <c r="DL24" s="774">
        <v>1660093</v>
      </c>
      <c r="DM24" s="732"/>
      <c r="DN24" s="732"/>
      <c r="DO24" s="732"/>
      <c r="DP24" s="732"/>
      <c r="DQ24" s="732"/>
      <c r="DR24" s="732"/>
      <c r="DS24" s="732"/>
      <c r="DT24" s="732"/>
      <c r="DU24" s="732"/>
      <c r="DV24" s="775"/>
      <c r="DW24" s="776">
        <v>36.5</v>
      </c>
      <c r="DX24" s="747"/>
      <c r="DY24" s="747"/>
      <c r="DZ24" s="747"/>
      <c r="EA24" s="747"/>
      <c r="EB24" s="747"/>
      <c r="EC24" s="777"/>
    </row>
    <row r="25" spans="2:133" ht="11.25" customHeight="1" x14ac:dyDescent="0.2">
      <c r="B25" s="673" t="s">
        <v>293</v>
      </c>
      <c r="C25" s="674"/>
      <c r="D25" s="674"/>
      <c r="E25" s="674"/>
      <c r="F25" s="674"/>
      <c r="G25" s="674"/>
      <c r="H25" s="674"/>
      <c r="I25" s="674"/>
      <c r="J25" s="674"/>
      <c r="K25" s="674"/>
      <c r="L25" s="674"/>
      <c r="M25" s="674"/>
      <c r="N25" s="674"/>
      <c r="O25" s="674"/>
      <c r="P25" s="674"/>
      <c r="Q25" s="675"/>
      <c r="R25" s="676" t="s">
        <v>240</v>
      </c>
      <c r="S25" s="677"/>
      <c r="T25" s="677"/>
      <c r="U25" s="677"/>
      <c r="V25" s="677"/>
      <c r="W25" s="677"/>
      <c r="X25" s="677"/>
      <c r="Y25" s="678"/>
      <c r="Z25" s="713" t="s">
        <v>174</v>
      </c>
      <c r="AA25" s="713"/>
      <c r="AB25" s="713"/>
      <c r="AC25" s="713"/>
      <c r="AD25" s="714" t="s">
        <v>174</v>
      </c>
      <c r="AE25" s="714"/>
      <c r="AF25" s="714"/>
      <c r="AG25" s="714"/>
      <c r="AH25" s="714"/>
      <c r="AI25" s="714"/>
      <c r="AJ25" s="714"/>
      <c r="AK25" s="714"/>
      <c r="AL25" s="679" t="s">
        <v>174</v>
      </c>
      <c r="AM25" s="680"/>
      <c r="AN25" s="680"/>
      <c r="AO25" s="715"/>
      <c r="AP25" s="770" t="s">
        <v>294</v>
      </c>
      <c r="AQ25" s="778"/>
      <c r="AR25" s="778"/>
      <c r="AS25" s="778"/>
      <c r="AT25" s="778"/>
      <c r="AU25" s="778"/>
      <c r="AV25" s="778"/>
      <c r="AW25" s="778"/>
      <c r="AX25" s="778"/>
      <c r="AY25" s="778"/>
      <c r="AZ25" s="778"/>
      <c r="BA25" s="778"/>
      <c r="BB25" s="778"/>
      <c r="BC25" s="778"/>
      <c r="BD25" s="778"/>
      <c r="BE25" s="778"/>
      <c r="BF25" s="772"/>
      <c r="BG25" s="676" t="s">
        <v>174</v>
      </c>
      <c r="BH25" s="677"/>
      <c r="BI25" s="677"/>
      <c r="BJ25" s="677"/>
      <c r="BK25" s="677"/>
      <c r="BL25" s="677"/>
      <c r="BM25" s="677"/>
      <c r="BN25" s="678"/>
      <c r="BO25" s="713" t="s">
        <v>174</v>
      </c>
      <c r="BP25" s="713"/>
      <c r="BQ25" s="713"/>
      <c r="BR25" s="713"/>
      <c r="BS25" s="682" t="s">
        <v>174</v>
      </c>
      <c r="BT25" s="677"/>
      <c r="BU25" s="677"/>
      <c r="BV25" s="677"/>
      <c r="BW25" s="677"/>
      <c r="BX25" s="677"/>
      <c r="BY25" s="677"/>
      <c r="BZ25" s="677"/>
      <c r="CA25" s="677"/>
      <c r="CB25" s="720"/>
      <c r="CD25" s="709" t="s">
        <v>295</v>
      </c>
      <c r="CE25" s="710"/>
      <c r="CF25" s="710"/>
      <c r="CG25" s="710"/>
      <c r="CH25" s="710"/>
      <c r="CI25" s="710"/>
      <c r="CJ25" s="710"/>
      <c r="CK25" s="710"/>
      <c r="CL25" s="710"/>
      <c r="CM25" s="710"/>
      <c r="CN25" s="710"/>
      <c r="CO25" s="710"/>
      <c r="CP25" s="710"/>
      <c r="CQ25" s="711"/>
      <c r="CR25" s="676">
        <v>948493</v>
      </c>
      <c r="CS25" s="695"/>
      <c r="CT25" s="695"/>
      <c r="CU25" s="695"/>
      <c r="CV25" s="695"/>
      <c r="CW25" s="695"/>
      <c r="CX25" s="695"/>
      <c r="CY25" s="696"/>
      <c r="CZ25" s="679">
        <v>12.9</v>
      </c>
      <c r="DA25" s="697"/>
      <c r="DB25" s="697"/>
      <c r="DC25" s="698"/>
      <c r="DD25" s="682">
        <v>926855</v>
      </c>
      <c r="DE25" s="695"/>
      <c r="DF25" s="695"/>
      <c r="DG25" s="695"/>
      <c r="DH25" s="695"/>
      <c r="DI25" s="695"/>
      <c r="DJ25" s="695"/>
      <c r="DK25" s="696"/>
      <c r="DL25" s="682">
        <v>923147</v>
      </c>
      <c r="DM25" s="695"/>
      <c r="DN25" s="695"/>
      <c r="DO25" s="695"/>
      <c r="DP25" s="695"/>
      <c r="DQ25" s="695"/>
      <c r="DR25" s="695"/>
      <c r="DS25" s="695"/>
      <c r="DT25" s="695"/>
      <c r="DU25" s="695"/>
      <c r="DV25" s="696"/>
      <c r="DW25" s="679">
        <v>20.3</v>
      </c>
      <c r="DX25" s="697"/>
      <c r="DY25" s="697"/>
      <c r="DZ25" s="697"/>
      <c r="EA25" s="697"/>
      <c r="EB25" s="697"/>
      <c r="EC25" s="712"/>
    </row>
    <row r="26" spans="2:133" ht="11.25" customHeight="1" x14ac:dyDescent="0.2">
      <c r="B26" s="673" t="s">
        <v>296</v>
      </c>
      <c r="C26" s="674"/>
      <c r="D26" s="674"/>
      <c r="E26" s="674"/>
      <c r="F26" s="674"/>
      <c r="G26" s="674"/>
      <c r="H26" s="674"/>
      <c r="I26" s="674"/>
      <c r="J26" s="674"/>
      <c r="K26" s="674"/>
      <c r="L26" s="674"/>
      <c r="M26" s="674"/>
      <c r="N26" s="674"/>
      <c r="O26" s="674"/>
      <c r="P26" s="674"/>
      <c r="Q26" s="675"/>
      <c r="R26" s="676">
        <v>5047990</v>
      </c>
      <c r="S26" s="677"/>
      <c r="T26" s="677"/>
      <c r="U26" s="677"/>
      <c r="V26" s="677"/>
      <c r="W26" s="677"/>
      <c r="X26" s="677"/>
      <c r="Y26" s="678"/>
      <c r="Z26" s="713">
        <v>60.8</v>
      </c>
      <c r="AA26" s="713"/>
      <c r="AB26" s="713"/>
      <c r="AC26" s="713"/>
      <c r="AD26" s="714">
        <v>4270808</v>
      </c>
      <c r="AE26" s="714"/>
      <c r="AF26" s="714"/>
      <c r="AG26" s="714"/>
      <c r="AH26" s="714"/>
      <c r="AI26" s="714"/>
      <c r="AJ26" s="714"/>
      <c r="AK26" s="714"/>
      <c r="AL26" s="679">
        <v>97.4</v>
      </c>
      <c r="AM26" s="680"/>
      <c r="AN26" s="680"/>
      <c r="AO26" s="715"/>
      <c r="AP26" s="770" t="s">
        <v>297</v>
      </c>
      <c r="AQ26" s="771"/>
      <c r="AR26" s="771"/>
      <c r="AS26" s="771"/>
      <c r="AT26" s="771"/>
      <c r="AU26" s="771"/>
      <c r="AV26" s="771"/>
      <c r="AW26" s="771"/>
      <c r="AX26" s="771"/>
      <c r="AY26" s="771"/>
      <c r="AZ26" s="771"/>
      <c r="BA26" s="771"/>
      <c r="BB26" s="771"/>
      <c r="BC26" s="771"/>
      <c r="BD26" s="771"/>
      <c r="BE26" s="771"/>
      <c r="BF26" s="772"/>
      <c r="BG26" s="676" t="s">
        <v>240</v>
      </c>
      <c r="BH26" s="677"/>
      <c r="BI26" s="677"/>
      <c r="BJ26" s="677"/>
      <c r="BK26" s="677"/>
      <c r="BL26" s="677"/>
      <c r="BM26" s="677"/>
      <c r="BN26" s="678"/>
      <c r="BO26" s="713" t="s">
        <v>174</v>
      </c>
      <c r="BP26" s="713"/>
      <c r="BQ26" s="713"/>
      <c r="BR26" s="713"/>
      <c r="BS26" s="682" t="s">
        <v>174</v>
      </c>
      <c r="BT26" s="677"/>
      <c r="BU26" s="677"/>
      <c r="BV26" s="677"/>
      <c r="BW26" s="677"/>
      <c r="BX26" s="677"/>
      <c r="BY26" s="677"/>
      <c r="BZ26" s="677"/>
      <c r="CA26" s="677"/>
      <c r="CB26" s="720"/>
      <c r="CD26" s="709" t="s">
        <v>298</v>
      </c>
      <c r="CE26" s="710"/>
      <c r="CF26" s="710"/>
      <c r="CG26" s="710"/>
      <c r="CH26" s="710"/>
      <c r="CI26" s="710"/>
      <c r="CJ26" s="710"/>
      <c r="CK26" s="710"/>
      <c r="CL26" s="710"/>
      <c r="CM26" s="710"/>
      <c r="CN26" s="710"/>
      <c r="CO26" s="710"/>
      <c r="CP26" s="710"/>
      <c r="CQ26" s="711"/>
      <c r="CR26" s="676">
        <v>609653</v>
      </c>
      <c r="CS26" s="677"/>
      <c r="CT26" s="677"/>
      <c r="CU26" s="677"/>
      <c r="CV26" s="677"/>
      <c r="CW26" s="677"/>
      <c r="CX26" s="677"/>
      <c r="CY26" s="678"/>
      <c r="CZ26" s="679">
        <v>8.3000000000000007</v>
      </c>
      <c r="DA26" s="697"/>
      <c r="DB26" s="697"/>
      <c r="DC26" s="698"/>
      <c r="DD26" s="682">
        <v>592844</v>
      </c>
      <c r="DE26" s="677"/>
      <c r="DF26" s="677"/>
      <c r="DG26" s="677"/>
      <c r="DH26" s="677"/>
      <c r="DI26" s="677"/>
      <c r="DJ26" s="677"/>
      <c r="DK26" s="678"/>
      <c r="DL26" s="682" t="s">
        <v>174</v>
      </c>
      <c r="DM26" s="677"/>
      <c r="DN26" s="677"/>
      <c r="DO26" s="677"/>
      <c r="DP26" s="677"/>
      <c r="DQ26" s="677"/>
      <c r="DR26" s="677"/>
      <c r="DS26" s="677"/>
      <c r="DT26" s="677"/>
      <c r="DU26" s="677"/>
      <c r="DV26" s="678"/>
      <c r="DW26" s="679" t="s">
        <v>174</v>
      </c>
      <c r="DX26" s="697"/>
      <c r="DY26" s="697"/>
      <c r="DZ26" s="697"/>
      <c r="EA26" s="697"/>
      <c r="EB26" s="697"/>
      <c r="EC26" s="712"/>
    </row>
    <row r="27" spans="2:133" ht="11.25" customHeight="1" x14ac:dyDescent="0.2">
      <c r="B27" s="673" t="s">
        <v>299</v>
      </c>
      <c r="C27" s="674"/>
      <c r="D27" s="674"/>
      <c r="E27" s="674"/>
      <c r="F27" s="674"/>
      <c r="G27" s="674"/>
      <c r="H27" s="674"/>
      <c r="I27" s="674"/>
      <c r="J27" s="674"/>
      <c r="K27" s="674"/>
      <c r="L27" s="674"/>
      <c r="M27" s="674"/>
      <c r="N27" s="674"/>
      <c r="O27" s="674"/>
      <c r="P27" s="674"/>
      <c r="Q27" s="675"/>
      <c r="R27" s="676">
        <v>2833</v>
      </c>
      <c r="S27" s="677"/>
      <c r="T27" s="677"/>
      <c r="U27" s="677"/>
      <c r="V27" s="677"/>
      <c r="W27" s="677"/>
      <c r="X27" s="677"/>
      <c r="Y27" s="678"/>
      <c r="Z27" s="713">
        <v>0</v>
      </c>
      <c r="AA27" s="713"/>
      <c r="AB27" s="713"/>
      <c r="AC27" s="713"/>
      <c r="AD27" s="714">
        <v>2833</v>
      </c>
      <c r="AE27" s="714"/>
      <c r="AF27" s="714"/>
      <c r="AG27" s="714"/>
      <c r="AH27" s="714"/>
      <c r="AI27" s="714"/>
      <c r="AJ27" s="714"/>
      <c r="AK27" s="714"/>
      <c r="AL27" s="679">
        <v>0.1</v>
      </c>
      <c r="AM27" s="680"/>
      <c r="AN27" s="680"/>
      <c r="AO27" s="715"/>
      <c r="AP27" s="673" t="s">
        <v>300</v>
      </c>
      <c r="AQ27" s="674"/>
      <c r="AR27" s="674"/>
      <c r="AS27" s="674"/>
      <c r="AT27" s="674"/>
      <c r="AU27" s="674"/>
      <c r="AV27" s="674"/>
      <c r="AW27" s="674"/>
      <c r="AX27" s="674"/>
      <c r="AY27" s="674"/>
      <c r="AZ27" s="674"/>
      <c r="BA27" s="674"/>
      <c r="BB27" s="674"/>
      <c r="BC27" s="674"/>
      <c r="BD27" s="674"/>
      <c r="BE27" s="674"/>
      <c r="BF27" s="675"/>
      <c r="BG27" s="676">
        <v>1899009</v>
      </c>
      <c r="BH27" s="677"/>
      <c r="BI27" s="677"/>
      <c r="BJ27" s="677"/>
      <c r="BK27" s="677"/>
      <c r="BL27" s="677"/>
      <c r="BM27" s="677"/>
      <c r="BN27" s="678"/>
      <c r="BO27" s="713">
        <v>100</v>
      </c>
      <c r="BP27" s="713"/>
      <c r="BQ27" s="713"/>
      <c r="BR27" s="713"/>
      <c r="BS27" s="682">
        <v>10035</v>
      </c>
      <c r="BT27" s="677"/>
      <c r="BU27" s="677"/>
      <c r="BV27" s="677"/>
      <c r="BW27" s="677"/>
      <c r="BX27" s="677"/>
      <c r="BY27" s="677"/>
      <c r="BZ27" s="677"/>
      <c r="CA27" s="677"/>
      <c r="CB27" s="720"/>
      <c r="CD27" s="709" t="s">
        <v>301</v>
      </c>
      <c r="CE27" s="710"/>
      <c r="CF27" s="710"/>
      <c r="CG27" s="710"/>
      <c r="CH27" s="710"/>
      <c r="CI27" s="710"/>
      <c r="CJ27" s="710"/>
      <c r="CK27" s="710"/>
      <c r="CL27" s="710"/>
      <c r="CM27" s="710"/>
      <c r="CN27" s="710"/>
      <c r="CO27" s="710"/>
      <c r="CP27" s="710"/>
      <c r="CQ27" s="711"/>
      <c r="CR27" s="676">
        <v>418328</v>
      </c>
      <c r="CS27" s="695"/>
      <c r="CT27" s="695"/>
      <c r="CU27" s="695"/>
      <c r="CV27" s="695"/>
      <c r="CW27" s="695"/>
      <c r="CX27" s="695"/>
      <c r="CY27" s="696"/>
      <c r="CZ27" s="679">
        <v>5.7</v>
      </c>
      <c r="DA27" s="697"/>
      <c r="DB27" s="697"/>
      <c r="DC27" s="698"/>
      <c r="DD27" s="682">
        <v>146357</v>
      </c>
      <c r="DE27" s="695"/>
      <c r="DF27" s="695"/>
      <c r="DG27" s="695"/>
      <c r="DH27" s="695"/>
      <c r="DI27" s="695"/>
      <c r="DJ27" s="695"/>
      <c r="DK27" s="696"/>
      <c r="DL27" s="682">
        <v>118797</v>
      </c>
      <c r="DM27" s="695"/>
      <c r="DN27" s="695"/>
      <c r="DO27" s="695"/>
      <c r="DP27" s="695"/>
      <c r="DQ27" s="695"/>
      <c r="DR27" s="695"/>
      <c r="DS27" s="695"/>
      <c r="DT27" s="695"/>
      <c r="DU27" s="695"/>
      <c r="DV27" s="696"/>
      <c r="DW27" s="679">
        <v>2.6</v>
      </c>
      <c r="DX27" s="697"/>
      <c r="DY27" s="697"/>
      <c r="DZ27" s="697"/>
      <c r="EA27" s="697"/>
      <c r="EB27" s="697"/>
      <c r="EC27" s="712"/>
    </row>
    <row r="28" spans="2:133" ht="11.25" customHeight="1" x14ac:dyDescent="0.2">
      <c r="B28" s="673" t="s">
        <v>302</v>
      </c>
      <c r="C28" s="674"/>
      <c r="D28" s="674"/>
      <c r="E28" s="674"/>
      <c r="F28" s="674"/>
      <c r="G28" s="674"/>
      <c r="H28" s="674"/>
      <c r="I28" s="674"/>
      <c r="J28" s="674"/>
      <c r="K28" s="674"/>
      <c r="L28" s="674"/>
      <c r="M28" s="674"/>
      <c r="N28" s="674"/>
      <c r="O28" s="674"/>
      <c r="P28" s="674"/>
      <c r="Q28" s="675"/>
      <c r="R28" s="676">
        <v>19231</v>
      </c>
      <c r="S28" s="677"/>
      <c r="T28" s="677"/>
      <c r="U28" s="677"/>
      <c r="V28" s="677"/>
      <c r="W28" s="677"/>
      <c r="X28" s="677"/>
      <c r="Y28" s="678"/>
      <c r="Z28" s="713">
        <v>0.2</v>
      </c>
      <c r="AA28" s="713"/>
      <c r="AB28" s="713"/>
      <c r="AC28" s="713"/>
      <c r="AD28" s="714" t="s">
        <v>174</v>
      </c>
      <c r="AE28" s="714"/>
      <c r="AF28" s="714"/>
      <c r="AG28" s="714"/>
      <c r="AH28" s="714"/>
      <c r="AI28" s="714"/>
      <c r="AJ28" s="714"/>
      <c r="AK28" s="714"/>
      <c r="AL28" s="679" t="s">
        <v>240</v>
      </c>
      <c r="AM28" s="680"/>
      <c r="AN28" s="680"/>
      <c r="AO28" s="715"/>
      <c r="AP28" s="673"/>
      <c r="AQ28" s="674"/>
      <c r="AR28" s="674"/>
      <c r="AS28" s="674"/>
      <c r="AT28" s="674"/>
      <c r="AU28" s="674"/>
      <c r="AV28" s="674"/>
      <c r="AW28" s="674"/>
      <c r="AX28" s="674"/>
      <c r="AY28" s="674"/>
      <c r="AZ28" s="674"/>
      <c r="BA28" s="674"/>
      <c r="BB28" s="674"/>
      <c r="BC28" s="674"/>
      <c r="BD28" s="674"/>
      <c r="BE28" s="674"/>
      <c r="BF28" s="675"/>
      <c r="BG28" s="676"/>
      <c r="BH28" s="677"/>
      <c r="BI28" s="677"/>
      <c r="BJ28" s="677"/>
      <c r="BK28" s="677"/>
      <c r="BL28" s="677"/>
      <c r="BM28" s="677"/>
      <c r="BN28" s="678"/>
      <c r="BO28" s="713"/>
      <c r="BP28" s="713"/>
      <c r="BQ28" s="713"/>
      <c r="BR28" s="713"/>
      <c r="BS28" s="682"/>
      <c r="BT28" s="677"/>
      <c r="BU28" s="677"/>
      <c r="BV28" s="677"/>
      <c r="BW28" s="677"/>
      <c r="BX28" s="677"/>
      <c r="BY28" s="677"/>
      <c r="BZ28" s="677"/>
      <c r="CA28" s="677"/>
      <c r="CB28" s="720"/>
      <c r="CD28" s="709" t="s">
        <v>303</v>
      </c>
      <c r="CE28" s="710"/>
      <c r="CF28" s="710"/>
      <c r="CG28" s="710"/>
      <c r="CH28" s="710"/>
      <c r="CI28" s="710"/>
      <c r="CJ28" s="710"/>
      <c r="CK28" s="710"/>
      <c r="CL28" s="710"/>
      <c r="CM28" s="710"/>
      <c r="CN28" s="710"/>
      <c r="CO28" s="710"/>
      <c r="CP28" s="710"/>
      <c r="CQ28" s="711"/>
      <c r="CR28" s="676">
        <v>618149</v>
      </c>
      <c r="CS28" s="677"/>
      <c r="CT28" s="677"/>
      <c r="CU28" s="677"/>
      <c r="CV28" s="677"/>
      <c r="CW28" s="677"/>
      <c r="CX28" s="677"/>
      <c r="CY28" s="678"/>
      <c r="CZ28" s="679">
        <v>8.4</v>
      </c>
      <c r="DA28" s="697"/>
      <c r="DB28" s="697"/>
      <c r="DC28" s="698"/>
      <c r="DD28" s="682">
        <v>618149</v>
      </c>
      <c r="DE28" s="677"/>
      <c r="DF28" s="677"/>
      <c r="DG28" s="677"/>
      <c r="DH28" s="677"/>
      <c r="DI28" s="677"/>
      <c r="DJ28" s="677"/>
      <c r="DK28" s="678"/>
      <c r="DL28" s="682">
        <v>618149</v>
      </c>
      <c r="DM28" s="677"/>
      <c r="DN28" s="677"/>
      <c r="DO28" s="677"/>
      <c r="DP28" s="677"/>
      <c r="DQ28" s="677"/>
      <c r="DR28" s="677"/>
      <c r="DS28" s="677"/>
      <c r="DT28" s="677"/>
      <c r="DU28" s="677"/>
      <c r="DV28" s="678"/>
      <c r="DW28" s="679">
        <v>13.6</v>
      </c>
      <c r="DX28" s="697"/>
      <c r="DY28" s="697"/>
      <c r="DZ28" s="697"/>
      <c r="EA28" s="697"/>
      <c r="EB28" s="697"/>
      <c r="EC28" s="712"/>
    </row>
    <row r="29" spans="2:133" ht="11.25" customHeight="1" x14ac:dyDescent="0.2">
      <c r="B29" s="673" t="s">
        <v>304</v>
      </c>
      <c r="C29" s="674"/>
      <c r="D29" s="674"/>
      <c r="E29" s="674"/>
      <c r="F29" s="674"/>
      <c r="G29" s="674"/>
      <c r="H29" s="674"/>
      <c r="I29" s="674"/>
      <c r="J29" s="674"/>
      <c r="K29" s="674"/>
      <c r="L29" s="674"/>
      <c r="M29" s="674"/>
      <c r="N29" s="674"/>
      <c r="O29" s="674"/>
      <c r="P29" s="674"/>
      <c r="Q29" s="675"/>
      <c r="R29" s="676">
        <v>89310</v>
      </c>
      <c r="S29" s="677"/>
      <c r="T29" s="677"/>
      <c r="U29" s="677"/>
      <c r="V29" s="677"/>
      <c r="W29" s="677"/>
      <c r="X29" s="677"/>
      <c r="Y29" s="678"/>
      <c r="Z29" s="713">
        <v>1.1000000000000001</v>
      </c>
      <c r="AA29" s="713"/>
      <c r="AB29" s="713"/>
      <c r="AC29" s="713"/>
      <c r="AD29" s="714">
        <v>20654</v>
      </c>
      <c r="AE29" s="714"/>
      <c r="AF29" s="714"/>
      <c r="AG29" s="714"/>
      <c r="AH29" s="714"/>
      <c r="AI29" s="714"/>
      <c r="AJ29" s="714"/>
      <c r="AK29" s="714"/>
      <c r="AL29" s="679">
        <v>0.5</v>
      </c>
      <c r="AM29" s="680"/>
      <c r="AN29" s="680"/>
      <c r="AO29" s="715"/>
      <c r="AP29" s="657"/>
      <c r="AQ29" s="658"/>
      <c r="AR29" s="658"/>
      <c r="AS29" s="658"/>
      <c r="AT29" s="658"/>
      <c r="AU29" s="658"/>
      <c r="AV29" s="658"/>
      <c r="AW29" s="658"/>
      <c r="AX29" s="658"/>
      <c r="AY29" s="658"/>
      <c r="AZ29" s="658"/>
      <c r="BA29" s="658"/>
      <c r="BB29" s="658"/>
      <c r="BC29" s="658"/>
      <c r="BD29" s="658"/>
      <c r="BE29" s="658"/>
      <c r="BF29" s="659"/>
      <c r="BG29" s="676"/>
      <c r="BH29" s="677"/>
      <c r="BI29" s="677"/>
      <c r="BJ29" s="677"/>
      <c r="BK29" s="677"/>
      <c r="BL29" s="677"/>
      <c r="BM29" s="677"/>
      <c r="BN29" s="678"/>
      <c r="BO29" s="713"/>
      <c r="BP29" s="713"/>
      <c r="BQ29" s="713"/>
      <c r="BR29" s="713"/>
      <c r="BS29" s="714"/>
      <c r="BT29" s="714"/>
      <c r="BU29" s="714"/>
      <c r="BV29" s="714"/>
      <c r="BW29" s="714"/>
      <c r="BX29" s="714"/>
      <c r="BY29" s="714"/>
      <c r="BZ29" s="714"/>
      <c r="CA29" s="714"/>
      <c r="CB29" s="773"/>
      <c r="CD29" s="761" t="s">
        <v>305</v>
      </c>
      <c r="CE29" s="762"/>
      <c r="CF29" s="709" t="s">
        <v>306</v>
      </c>
      <c r="CG29" s="710"/>
      <c r="CH29" s="710"/>
      <c r="CI29" s="710"/>
      <c r="CJ29" s="710"/>
      <c r="CK29" s="710"/>
      <c r="CL29" s="710"/>
      <c r="CM29" s="710"/>
      <c r="CN29" s="710"/>
      <c r="CO29" s="710"/>
      <c r="CP29" s="710"/>
      <c r="CQ29" s="711"/>
      <c r="CR29" s="676">
        <v>618149</v>
      </c>
      <c r="CS29" s="695"/>
      <c r="CT29" s="695"/>
      <c r="CU29" s="695"/>
      <c r="CV29" s="695"/>
      <c r="CW29" s="695"/>
      <c r="CX29" s="695"/>
      <c r="CY29" s="696"/>
      <c r="CZ29" s="679">
        <v>8.4</v>
      </c>
      <c r="DA29" s="697"/>
      <c r="DB29" s="697"/>
      <c r="DC29" s="698"/>
      <c r="DD29" s="682">
        <v>618149</v>
      </c>
      <c r="DE29" s="695"/>
      <c r="DF29" s="695"/>
      <c r="DG29" s="695"/>
      <c r="DH29" s="695"/>
      <c r="DI29" s="695"/>
      <c r="DJ29" s="695"/>
      <c r="DK29" s="696"/>
      <c r="DL29" s="682">
        <v>618149</v>
      </c>
      <c r="DM29" s="695"/>
      <c r="DN29" s="695"/>
      <c r="DO29" s="695"/>
      <c r="DP29" s="695"/>
      <c r="DQ29" s="695"/>
      <c r="DR29" s="695"/>
      <c r="DS29" s="695"/>
      <c r="DT29" s="695"/>
      <c r="DU29" s="695"/>
      <c r="DV29" s="696"/>
      <c r="DW29" s="679">
        <v>13.6</v>
      </c>
      <c r="DX29" s="697"/>
      <c r="DY29" s="697"/>
      <c r="DZ29" s="697"/>
      <c r="EA29" s="697"/>
      <c r="EB29" s="697"/>
      <c r="EC29" s="712"/>
    </row>
    <row r="30" spans="2:133" ht="11.25" customHeight="1" x14ac:dyDescent="0.2">
      <c r="B30" s="673" t="s">
        <v>307</v>
      </c>
      <c r="C30" s="674"/>
      <c r="D30" s="674"/>
      <c r="E30" s="674"/>
      <c r="F30" s="674"/>
      <c r="G30" s="674"/>
      <c r="H30" s="674"/>
      <c r="I30" s="674"/>
      <c r="J30" s="674"/>
      <c r="K30" s="674"/>
      <c r="L30" s="674"/>
      <c r="M30" s="674"/>
      <c r="N30" s="674"/>
      <c r="O30" s="674"/>
      <c r="P30" s="674"/>
      <c r="Q30" s="675"/>
      <c r="R30" s="676">
        <v>7627</v>
      </c>
      <c r="S30" s="677"/>
      <c r="T30" s="677"/>
      <c r="U30" s="677"/>
      <c r="V30" s="677"/>
      <c r="W30" s="677"/>
      <c r="X30" s="677"/>
      <c r="Y30" s="678"/>
      <c r="Z30" s="713">
        <v>0.1</v>
      </c>
      <c r="AA30" s="713"/>
      <c r="AB30" s="713"/>
      <c r="AC30" s="713"/>
      <c r="AD30" s="714" t="s">
        <v>174</v>
      </c>
      <c r="AE30" s="714"/>
      <c r="AF30" s="714"/>
      <c r="AG30" s="714"/>
      <c r="AH30" s="714"/>
      <c r="AI30" s="714"/>
      <c r="AJ30" s="714"/>
      <c r="AK30" s="714"/>
      <c r="AL30" s="679" t="s">
        <v>174</v>
      </c>
      <c r="AM30" s="680"/>
      <c r="AN30" s="680"/>
      <c r="AO30" s="715"/>
      <c r="AP30" s="737" t="s">
        <v>223</v>
      </c>
      <c r="AQ30" s="738"/>
      <c r="AR30" s="738"/>
      <c r="AS30" s="738"/>
      <c r="AT30" s="738"/>
      <c r="AU30" s="738"/>
      <c r="AV30" s="738"/>
      <c r="AW30" s="738"/>
      <c r="AX30" s="738"/>
      <c r="AY30" s="738"/>
      <c r="AZ30" s="738"/>
      <c r="BA30" s="738"/>
      <c r="BB30" s="738"/>
      <c r="BC30" s="738"/>
      <c r="BD30" s="738"/>
      <c r="BE30" s="738"/>
      <c r="BF30" s="739"/>
      <c r="BG30" s="737" t="s">
        <v>308</v>
      </c>
      <c r="BH30" s="750"/>
      <c r="BI30" s="750"/>
      <c r="BJ30" s="750"/>
      <c r="BK30" s="750"/>
      <c r="BL30" s="750"/>
      <c r="BM30" s="750"/>
      <c r="BN30" s="750"/>
      <c r="BO30" s="750"/>
      <c r="BP30" s="750"/>
      <c r="BQ30" s="751"/>
      <c r="BR30" s="737" t="s">
        <v>309</v>
      </c>
      <c r="BS30" s="750"/>
      <c r="BT30" s="750"/>
      <c r="BU30" s="750"/>
      <c r="BV30" s="750"/>
      <c r="BW30" s="750"/>
      <c r="BX30" s="750"/>
      <c r="BY30" s="750"/>
      <c r="BZ30" s="750"/>
      <c r="CA30" s="750"/>
      <c r="CB30" s="751"/>
      <c r="CD30" s="763"/>
      <c r="CE30" s="764"/>
      <c r="CF30" s="709" t="s">
        <v>310</v>
      </c>
      <c r="CG30" s="710"/>
      <c r="CH30" s="710"/>
      <c r="CI30" s="710"/>
      <c r="CJ30" s="710"/>
      <c r="CK30" s="710"/>
      <c r="CL30" s="710"/>
      <c r="CM30" s="710"/>
      <c r="CN30" s="710"/>
      <c r="CO30" s="710"/>
      <c r="CP30" s="710"/>
      <c r="CQ30" s="711"/>
      <c r="CR30" s="676">
        <v>590984</v>
      </c>
      <c r="CS30" s="677"/>
      <c r="CT30" s="677"/>
      <c r="CU30" s="677"/>
      <c r="CV30" s="677"/>
      <c r="CW30" s="677"/>
      <c r="CX30" s="677"/>
      <c r="CY30" s="678"/>
      <c r="CZ30" s="679">
        <v>8</v>
      </c>
      <c r="DA30" s="697"/>
      <c r="DB30" s="697"/>
      <c r="DC30" s="698"/>
      <c r="DD30" s="682">
        <v>590984</v>
      </c>
      <c r="DE30" s="677"/>
      <c r="DF30" s="677"/>
      <c r="DG30" s="677"/>
      <c r="DH30" s="677"/>
      <c r="DI30" s="677"/>
      <c r="DJ30" s="677"/>
      <c r="DK30" s="678"/>
      <c r="DL30" s="682">
        <v>590984</v>
      </c>
      <c r="DM30" s="677"/>
      <c r="DN30" s="677"/>
      <c r="DO30" s="677"/>
      <c r="DP30" s="677"/>
      <c r="DQ30" s="677"/>
      <c r="DR30" s="677"/>
      <c r="DS30" s="677"/>
      <c r="DT30" s="677"/>
      <c r="DU30" s="677"/>
      <c r="DV30" s="678"/>
      <c r="DW30" s="679">
        <v>13</v>
      </c>
      <c r="DX30" s="697"/>
      <c r="DY30" s="697"/>
      <c r="DZ30" s="697"/>
      <c r="EA30" s="697"/>
      <c r="EB30" s="697"/>
      <c r="EC30" s="712"/>
    </row>
    <row r="31" spans="2:133" ht="11.25" customHeight="1" x14ac:dyDescent="0.2">
      <c r="B31" s="673" t="s">
        <v>311</v>
      </c>
      <c r="C31" s="674"/>
      <c r="D31" s="674"/>
      <c r="E31" s="674"/>
      <c r="F31" s="674"/>
      <c r="G31" s="674"/>
      <c r="H31" s="674"/>
      <c r="I31" s="674"/>
      <c r="J31" s="674"/>
      <c r="K31" s="674"/>
      <c r="L31" s="674"/>
      <c r="M31" s="674"/>
      <c r="N31" s="674"/>
      <c r="O31" s="674"/>
      <c r="P31" s="674"/>
      <c r="Q31" s="675"/>
      <c r="R31" s="676">
        <v>656560</v>
      </c>
      <c r="S31" s="677"/>
      <c r="T31" s="677"/>
      <c r="U31" s="677"/>
      <c r="V31" s="677"/>
      <c r="W31" s="677"/>
      <c r="X31" s="677"/>
      <c r="Y31" s="678"/>
      <c r="Z31" s="713">
        <v>7.9</v>
      </c>
      <c r="AA31" s="713"/>
      <c r="AB31" s="713"/>
      <c r="AC31" s="713"/>
      <c r="AD31" s="714" t="s">
        <v>174</v>
      </c>
      <c r="AE31" s="714"/>
      <c r="AF31" s="714"/>
      <c r="AG31" s="714"/>
      <c r="AH31" s="714"/>
      <c r="AI31" s="714"/>
      <c r="AJ31" s="714"/>
      <c r="AK31" s="714"/>
      <c r="AL31" s="679" t="s">
        <v>174</v>
      </c>
      <c r="AM31" s="680"/>
      <c r="AN31" s="680"/>
      <c r="AO31" s="715"/>
      <c r="AP31" s="752" t="s">
        <v>312</v>
      </c>
      <c r="AQ31" s="753"/>
      <c r="AR31" s="753"/>
      <c r="AS31" s="753"/>
      <c r="AT31" s="758" t="s">
        <v>313</v>
      </c>
      <c r="AU31" s="229"/>
      <c r="AV31" s="229"/>
      <c r="AW31" s="229"/>
      <c r="AX31" s="742" t="s">
        <v>187</v>
      </c>
      <c r="AY31" s="743"/>
      <c r="AZ31" s="743"/>
      <c r="BA31" s="743"/>
      <c r="BB31" s="743"/>
      <c r="BC31" s="743"/>
      <c r="BD31" s="743"/>
      <c r="BE31" s="743"/>
      <c r="BF31" s="744"/>
      <c r="BG31" s="745">
        <v>99.2</v>
      </c>
      <c r="BH31" s="746"/>
      <c r="BI31" s="746"/>
      <c r="BJ31" s="746"/>
      <c r="BK31" s="746"/>
      <c r="BL31" s="746"/>
      <c r="BM31" s="747">
        <v>95.1</v>
      </c>
      <c r="BN31" s="746"/>
      <c r="BO31" s="746"/>
      <c r="BP31" s="746"/>
      <c r="BQ31" s="748"/>
      <c r="BR31" s="745">
        <v>98.9</v>
      </c>
      <c r="BS31" s="746"/>
      <c r="BT31" s="746"/>
      <c r="BU31" s="746"/>
      <c r="BV31" s="746"/>
      <c r="BW31" s="746"/>
      <c r="BX31" s="747">
        <v>93.8</v>
      </c>
      <c r="BY31" s="746"/>
      <c r="BZ31" s="746"/>
      <c r="CA31" s="746"/>
      <c r="CB31" s="748"/>
      <c r="CD31" s="763"/>
      <c r="CE31" s="764"/>
      <c r="CF31" s="709" t="s">
        <v>314</v>
      </c>
      <c r="CG31" s="710"/>
      <c r="CH31" s="710"/>
      <c r="CI31" s="710"/>
      <c r="CJ31" s="710"/>
      <c r="CK31" s="710"/>
      <c r="CL31" s="710"/>
      <c r="CM31" s="710"/>
      <c r="CN31" s="710"/>
      <c r="CO31" s="710"/>
      <c r="CP31" s="710"/>
      <c r="CQ31" s="711"/>
      <c r="CR31" s="676">
        <v>27165</v>
      </c>
      <c r="CS31" s="695"/>
      <c r="CT31" s="695"/>
      <c r="CU31" s="695"/>
      <c r="CV31" s="695"/>
      <c r="CW31" s="695"/>
      <c r="CX31" s="695"/>
      <c r="CY31" s="696"/>
      <c r="CZ31" s="679">
        <v>0.4</v>
      </c>
      <c r="DA31" s="697"/>
      <c r="DB31" s="697"/>
      <c r="DC31" s="698"/>
      <c r="DD31" s="682">
        <v>27165</v>
      </c>
      <c r="DE31" s="695"/>
      <c r="DF31" s="695"/>
      <c r="DG31" s="695"/>
      <c r="DH31" s="695"/>
      <c r="DI31" s="695"/>
      <c r="DJ31" s="695"/>
      <c r="DK31" s="696"/>
      <c r="DL31" s="682">
        <v>27165</v>
      </c>
      <c r="DM31" s="695"/>
      <c r="DN31" s="695"/>
      <c r="DO31" s="695"/>
      <c r="DP31" s="695"/>
      <c r="DQ31" s="695"/>
      <c r="DR31" s="695"/>
      <c r="DS31" s="695"/>
      <c r="DT31" s="695"/>
      <c r="DU31" s="695"/>
      <c r="DV31" s="696"/>
      <c r="DW31" s="679">
        <v>0.6</v>
      </c>
      <c r="DX31" s="697"/>
      <c r="DY31" s="697"/>
      <c r="DZ31" s="697"/>
      <c r="EA31" s="697"/>
      <c r="EB31" s="697"/>
      <c r="EC31" s="712"/>
    </row>
    <row r="32" spans="2:133" ht="11.25" customHeight="1" x14ac:dyDescent="0.2">
      <c r="B32" s="767" t="s">
        <v>315</v>
      </c>
      <c r="C32" s="768"/>
      <c r="D32" s="768"/>
      <c r="E32" s="768"/>
      <c r="F32" s="768"/>
      <c r="G32" s="768"/>
      <c r="H32" s="768"/>
      <c r="I32" s="768"/>
      <c r="J32" s="768"/>
      <c r="K32" s="768"/>
      <c r="L32" s="768"/>
      <c r="M32" s="768"/>
      <c r="N32" s="768"/>
      <c r="O32" s="768"/>
      <c r="P32" s="768"/>
      <c r="Q32" s="769"/>
      <c r="R32" s="676" t="s">
        <v>174</v>
      </c>
      <c r="S32" s="677"/>
      <c r="T32" s="677"/>
      <c r="U32" s="677"/>
      <c r="V32" s="677"/>
      <c r="W32" s="677"/>
      <c r="X32" s="677"/>
      <c r="Y32" s="678"/>
      <c r="Z32" s="713" t="s">
        <v>174</v>
      </c>
      <c r="AA32" s="713"/>
      <c r="AB32" s="713"/>
      <c r="AC32" s="713"/>
      <c r="AD32" s="714" t="s">
        <v>174</v>
      </c>
      <c r="AE32" s="714"/>
      <c r="AF32" s="714"/>
      <c r="AG32" s="714"/>
      <c r="AH32" s="714"/>
      <c r="AI32" s="714"/>
      <c r="AJ32" s="714"/>
      <c r="AK32" s="714"/>
      <c r="AL32" s="679" t="s">
        <v>174</v>
      </c>
      <c r="AM32" s="680"/>
      <c r="AN32" s="680"/>
      <c r="AO32" s="715"/>
      <c r="AP32" s="754"/>
      <c r="AQ32" s="755"/>
      <c r="AR32" s="755"/>
      <c r="AS32" s="755"/>
      <c r="AT32" s="759"/>
      <c r="AU32" s="228" t="s">
        <v>316</v>
      </c>
      <c r="AV32" s="228"/>
      <c r="AW32" s="228"/>
      <c r="AX32" s="673" t="s">
        <v>317</v>
      </c>
      <c r="AY32" s="674"/>
      <c r="AZ32" s="674"/>
      <c r="BA32" s="674"/>
      <c r="BB32" s="674"/>
      <c r="BC32" s="674"/>
      <c r="BD32" s="674"/>
      <c r="BE32" s="674"/>
      <c r="BF32" s="675"/>
      <c r="BG32" s="749">
        <v>99.4</v>
      </c>
      <c r="BH32" s="695"/>
      <c r="BI32" s="695"/>
      <c r="BJ32" s="695"/>
      <c r="BK32" s="695"/>
      <c r="BL32" s="695"/>
      <c r="BM32" s="680">
        <v>97.7</v>
      </c>
      <c r="BN32" s="741"/>
      <c r="BO32" s="741"/>
      <c r="BP32" s="741"/>
      <c r="BQ32" s="719"/>
      <c r="BR32" s="749">
        <v>99.3</v>
      </c>
      <c r="BS32" s="695"/>
      <c r="BT32" s="695"/>
      <c r="BU32" s="695"/>
      <c r="BV32" s="695"/>
      <c r="BW32" s="695"/>
      <c r="BX32" s="680">
        <v>97.2</v>
      </c>
      <c r="BY32" s="741"/>
      <c r="BZ32" s="741"/>
      <c r="CA32" s="741"/>
      <c r="CB32" s="719"/>
      <c r="CD32" s="765"/>
      <c r="CE32" s="766"/>
      <c r="CF32" s="709" t="s">
        <v>318</v>
      </c>
      <c r="CG32" s="710"/>
      <c r="CH32" s="710"/>
      <c r="CI32" s="710"/>
      <c r="CJ32" s="710"/>
      <c r="CK32" s="710"/>
      <c r="CL32" s="710"/>
      <c r="CM32" s="710"/>
      <c r="CN32" s="710"/>
      <c r="CO32" s="710"/>
      <c r="CP32" s="710"/>
      <c r="CQ32" s="711"/>
      <c r="CR32" s="676" t="s">
        <v>174</v>
      </c>
      <c r="CS32" s="677"/>
      <c r="CT32" s="677"/>
      <c r="CU32" s="677"/>
      <c r="CV32" s="677"/>
      <c r="CW32" s="677"/>
      <c r="CX32" s="677"/>
      <c r="CY32" s="678"/>
      <c r="CZ32" s="679" t="s">
        <v>174</v>
      </c>
      <c r="DA32" s="697"/>
      <c r="DB32" s="697"/>
      <c r="DC32" s="698"/>
      <c r="DD32" s="682" t="s">
        <v>240</v>
      </c>
      <c r="DE32" s="677"/>
      <c r="DF32" s="677"/>
      <c r="DG32" s="677"/>
      <c r="DH32" s="677"/>
      <c r="DI32" s="677"/>
      <c r="DJ32" s="677"/>
      <c r="DK32" s="678"/>
      <c r="DL32" s="682" t="s">
        <v>240</v>
      </c>
      <c r="DM32" s="677"/>
      <c r="DN32" s="677"/>
      <c r="DO32" s="677"/>
      <c r="DP32" s="677"/>
      <c r="DQ32" s="677"/>
      <c r="DR32" s="677"/>
      <c r="DS32" s="677"/>
      <c r="DT32" s="677"/>
      <c r="DU32" s="677"/>
      <c r="DV32" s="678"/>
      <c r="DW32" s="679" t="s">
        <v>174</v>
      </c>
      <c r="DX32" s="697"/>
      <c r="DY32" s="697"/>
      <c r="DZ32" s="697"/>
      <c r="EA32" s="697"/>
      <c r="EB32" s="697"/>
      <c r="EC32" s="712"/>
    </row>
    <row r="33" spans="2:133" ht="11.25" customHeight="1" x14ac:dyDescent="0.2">
      <c r="B33" s="673" t="s">
        <v>319</v>
      </c>
      <c r="C33" s="674"/>
      <c r="D33" s="674"/>
      <c r="E33" s="674"/>
      <c r="F33" s="674"/>
      <c r="G33" s="674"/>
      <c r="H33" s="674"/>
      <c r="I33" s="674"/>
      <c r="J33" s="674"/>
      <c r="K33" s="674"/>
      <c r="L33" s="674"/>
      <c r="M33" s="674"/>
      <c r="N33" s="674"/>
      <c r="O33" s="674"/>
      <c r="P33" s="674"/>
      <c r="Q33" s="675"/>
      <c r="R33" s="676">
        <v>456793</v>
      </c>
      <c r="S33" s="677"/>
      <c r="T33" s="677"/>
      <c r="U33" s="677"/>
      <c r="V33" s="677"/>
      <c r="W33" s="677"/>
      <c r="X33" s="677"/>
      <c r="Y33" s="678"/>
      <c r="Z33" s="713">
        <v>5.5</v>
      </c>
      <c r="AA33" s="713"/>
      <c r="AB33" s="713"/>
      <c r="AC33" s="713"/>
      <c r="AD33" s="714" t="s">
        <v>174</v>
      </c>
      <c r="AE33" s="714"/>
      <c r="AF33" s="714"/>
      <c r="AG33" s="714"/>
      <c r="AH33" s="714"/>
      <c r="AI33" s="714"/>
      <c r="AJ33" s="714"/>
      <c r="AK33" s="714"/>
      <c r="AL33" s="679" t="s">
        <v>174</v>
      </c>
      <c r="AM33" s="680"/>
      <c r="AN33" s="680"/>
      <c r="AO33" s="715"/>
      <c r="AP33" s="756"/>
      <c r="AQ33" s="757"/>
      <c r="AR33" s="757"/>
      <c r="AS33" s="757"/>
      <c r="AT33" s="760"/>
      <c r="AU33" s="230"/>
      <c r="AV33" s="230"/>
      <c r="AW33" s="230"/>
      <c r="AX33" s="657" t="s">
        <v>320</v>
      </c>
      <c r="AY33" s="658"/>
      <c r="AZ33" s="658"/>
      <c r="BA33" s="658"/>
      <c r="BB33" s="658"/>
      <c r="BC33" s="658"/>
      <c r="BD33" s="658"/>
      <c r="BE33" s="658"/>
      <c r="BF33" s="659"/>
      <c r="BG33" s="740">
        <v>98.9</v>
      </c>
      <c r="BH33" s="661"/>
      <c r="BI33" s="661"/>
      <c r="BJ33" s="661"/>
      <c r="BK33" s="661"/>
      <c r="BL33" s="661"/>
      <c r="BM33" s="704">
        <v>92.6</v>
      </c>
      <c r="BN33" s="661"/>
      <c r="BO33" s="661"/>
      <c r="BP33" s="661"/>
      <c r="BQ33" s="725"/>
      <c r="BR33" s="740">
        <v>98.5</v>
      </c>
      <c r="BS33" s="661"/>
      <c r="BT33" s="661"/>
      <c r="BU33" s="661"/>
      <c r="BV33" s="661"/>
      <c r="BW33" s="661"/>
      <c r="BX33" s="704">
        <v>90.6</v>
      </c>
      <c r="BY33" s="661"/>
      <c r="BZ33" s="661"/>
      <c r="CA33" s="661"/>
      <c r="CB33" s="725"/>
      <c r="CD33" s="709" t="s">
        <v>321</v>
      </c>
      <c r="CE33" s="710"/>
      <c r="CF33" s="710"/>
      <c r="CG33" s="710"/>
      <c r="CH33" s="710"/>
      <c r="CI33" s="710"/>
      <c r="CJ33" s="710"/>
      <c r="CK33" s="710"/>
      <c r="CL33" s="710"/>
      <c r="CM33" s="710"/>
      <c r="CN33" s="710"/>
      <c r="CO33" s="710"/>
      <c r="CP33" s="710"/>
      <c r="CQ33" s="711"/>
      <c r="CR33" s="676">
        <v>3243352</v>
      </c>
      <c r="CS33" s="695"/>
      <c r="CT33" s="695"/>
      <c r="CU33" s="695"/>
      <c r="CV33" s="695"/>
      <c r="CW33" s="695"/>
      <c r="CX33" s="695"/>
      <c r="CY33" s="696"/>
      <c r="CZ33" s="679">
        <v>44</v>
      </c>
      <c r="DA33" s="697"/>
      <c r="DB33" s="697"/>
      <c r="DC33" s="698"/>
      <c r="DD33" s="682">
        <v>2746742</v>
      </c>
      <c r="DE33" s="695"/>
      <c r="DF33" s="695"/>
      <c r="DG33" s="695"/>
      <c r="DH33" s="695"/>
      <c r="DI33" s="695"/>
      <c r="DJ33" s="695"/>
      <c r="DK33" s="696"/>
      <c r="DL33" s="682">
        <v>2340583</v>
      </c>
      <c r="DM33" s="695"/>
      <c r="DN33" s="695"/>
      <c r="DO33" s="695"/>
      <c r="DP33" s="695"/>
      <c r="DQ33" s="695"/>
      <c r="DR33" s="695"/>
      <c r="DS33" s="695"/>
      <c r="DT33" s="695"/>
      <c r="DU33" s="695"/>
      <c r="DV33" s="696"/>
      <c r="DW33" s="679">
        <v>51.5</v>
      </c>
      <c r="DX33" s="697"/>
      <c r="DY33" s="697"/>
      <c r="DZ33" s="697"/>
      <c r="EA33" s="697"/>
      <c r="EB33" s="697"/>
      <c r="EC33" s="712"/>
    </row>
    <row r="34" spans="2:133" ht="11.25" customHeight="1" x14ac:dyDescent="0.2">
      <c r="B34" s="673" t="s">
        <v>322</v>
      </c>
      <c r="C34" s="674"/>
      <c r="D34" s="674"/>
      <c r="E34" s="674"/>
      <c r="F34" s="674"/>
      <c r="G34" s="674"/>
      <c r="H34" s="674"/>
      <c r="I34" s="674"/>
      <c r="J34" s="674"/>
      <c r="K34" s="674"/>
      <c r="L34" s="674"/>
      <c r="M34" s="674"/>
      <c r="N34" s="674"/>
      <c r="O34" s="674"/>
      <c r="P34" s="674"/>
      <c r="Q34" s="675"/>
      <c r="R34" s="676">
        <v>87543</v>
      </c>
      <c r="S34" s="677"/>
      <c r="T34" s="677"/>
      <c r="U34" s="677"/>
      <c r="V34" s="677"/>
      <c r="W34" s="677"/>
      <c r="X34" s="677"/>
      <c r="Y34" s="678"/>
      <c r="Z34" s="713">
        <v>1.1000000000000001</v>
      </c>
      <c r="AA34" s="713"/>
      <c r="AB34" s="713"/>
      <c r="AC34" s="713"/>
      <c r="AD34" s="714">
        <v>84900</v>
      </c>
      <c r="AE34" s="714"/>
      <c r="AF34" s="714"/>
      <c r="AG34" s="714"/>
      <c r="AH34" s="714"/>
      <c r="AI34" s="714"/>
      <c r="AJ34" s="714"/>
      <c r="AK34" s="714"/>
      <c r="AL34" s="679">
        <v>1.9</v>
      </c>
      <c r="AM34" s="680"/>
      <c r="AN34" s="680"/>
      <c r="AO34" s="715"/>
      <c r="AP34" s="231"/>
      <c r="AQ34" s="232"/>
      <c r="AR34" s="228"/>
      <c r="AS34" s="229"/>
      <c r="AT34" s="229"/>
      <c r="AU34" s="229"/>
      <c r="AV34" s="229"/>
      <c r="AW34" s="229"/>
      <c r="AX34" s="229"/>
      <c r="AY34" s="229"/>
      <c r="AZ34" s="229"/>
      <c r="BA34" s="229"/>
      <c r="BB34" s="229"/>
      <c r="BC34" s="229"/>
      <c r="BD34" s="229"/>
      <c r="BE34" s="229"/>
      <c r="BF34" s="229"/>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D34" s="709" t="s">
        <v>323</v>
      </c>
      <c r="CE34" s="710"/>
      <c r="CF34" s="710"/>
      <c r="CG34" s="710"/>
      <c r="CH34" s="710"/>
      <c r="CI34" s="710"/>
      <c r="CJ34" s="710"/>
      <c r="CK34" s="710"/>
      <c r="CL34" s="710"/>
      <c r="CM34" s="710"/>
      <c r="CN34" s="710"/>
      <c r="CO34" s="710"/>
      <c r="CP34" s="710"/>
      <c r="CQ34" s="711"/>
      <c r="CR34" s="676">
        <v>971114</v>
      </c>
      <c r="CS34" s="677"/>
      <c r="CT34" s="677"/>
      <c r="CU34" s="677"/>
      <c r="CV34" s="677"/>
      <c r="CW34" s="677"/>
      <c r="CX34" s="677"/>
      <c r="CY34" s="678"/>
      <c r="CZ34" s="679">
        <v>13.2</v>
      </c>
      <c r="DA34" s="697"/>
      <c r="DB34" s="697"/>
      <c r="DC34" s="698"/>
      <c r="DD34" s="682">
        <v>736165</v>
      </c>
      <c r="DE34" s="677"/>
      <c r="DF34" s="677"/>
      <c r="DG34" s="677"/>
      <c r="DH34" s="677"/>
      <c r="DI34" s="677"/>
      <c r="DJ34" s="677"/>
      <c r="DK34" s="678"/>
      <c r="DL34" s="682">
        <v>672424</v>
      </c>
      <c r="DM34" s="677"/>
      <c r="DN34" s="677"/>
      <c r="DO34" s="677"/>
      <c r="DP34" s="677"/>
      <c r="DQ34" s="677"/>
      <c r="DR34" s="677"/>
      <c r="DS34" s="677"/>
      <c r="DT34" s="677"/>
      <c r="DU34" s="677"/>
      <c r="DV34" s="678"/>
      <c r="DW34" s="679">
        <v>14.8</v>
      </c>
      <c r="DX34" s="697"/>
      <c r="DY34" s="697"/>
      <c r="DZ34" s="697"/>
      <c r="EA34" s="697"/>
      <c r="EB34" s="697"/>
      <c r="EC34" s="712"/>
    </row>
    <row r="35" spans="2:133" ht="11.25" customHeight="1" x14ac:dyDescent="0.2">
      <c r="B35" s="673" t="s">
        <v>324</v>
      </c>
      <c r="C35" s="674"/>
      <c r="D35" s="674"/>
      <c r="E35" s="674"/>
      <c r="F35" s="674"/>
      <c r="G35" s="674"/>
      <c r="H35" s="674"/>
      <c r="I35" s="674"/>
      <c r="J35" s="674"/>
      <c r="K35" s="674"/>
      <c r="L35" s="674"/>
      <c r="M35" s="674"/>
      <c r="N35" s="674"/>
      <c r="O35" s="674"/>
      <c r="P35" s="674"/>
      <c r="Q35" s="675"/>
      <c r="R35" s="676">
        <v>240688</v>
      </c>
      <c r="S35" s="677"/>
      <c r="T35" s="677"/>
      <c r="U35" s="677"/>
      <c r="V35" s="677"/>
      <c r="W35" s="677"/>
      <c r="X35" s="677"/>
      <c r="Y35" s="678"/>
      <c r="Z35" s="713">
        <v>2.9</v>
      </c>
      <c r="AA35" s="713"/>
      <c r="AB35" s="713"/>
      <c r="AC35" s="713"/>
      <c r="AD35" s="714" t="s">
        <v>174</v>
      </c>
      <c r="AE35" s="714"/>
      <c r="AF35" s="714"/>
      <c r="AG35" s="714"/>
      <c r="AH35" s="714"/>
      <c r="AI35" s="714"/>
      <c r="AJ35" s="714"/>
      <c r="AK35" s="714"/>
      <c r="AL35" s="679" t="s">
        <v>174</v>
      </c>
      <c r="AM35" s="680"/>
      <c r="AN35" s="680"/>
      <c r="AO35" s="715"/>
      <c r="AP35" s="233"/>
      <c r="AQ35" s="737" t="s">
        <v>325</v>
      </c>
      <c r="AR35" s="738"/>
      <c r="AS35" s="738"/>
      <c r="AT35" s="738"/>
      <c r="AU35" s="738"/>
      <c r="AV35" s="738"/>
      <c r="AW35" s="738"/>
      <c r="AX35" s="738"/>
      <c r="AY35" s="738"/>
      <c r="AZ35" s="738"/>
      <c r="BA35" s="738"/>
      <c r="BB35" s="738"/>
      <c r="BC35" s="738"/>
      <c r="BD35" s="738"/>
      <c r="BE35" s="738"/>
      <c r="BF35" s="739"/>
      <c r="BG35" s="737" t="s">
        <v>326</v>
      </c>
      <c r="BH35" s="738"/>
      <c r="BI35" s="738"/>
      <c r="BJ35" s="738"/>
      <c r="BK35" s="738"/>
      <c r="BL35" s="738"/>
      <c r="BM35" s="738"/>
      <c r="BN35" s="738"/>
      <c r="BO35" s="738"/>
      <c r="BP35" s="738"/>
      <c r="BQ35" s="738"/>
      <c r="BR35" s="738"/>
      <c r="BS35" s="738"/>
      <c r="BT35" s="738"/>
      <c r="BU35" s="738"/>
      <c r="BV35" s="738"/>
      <c r="BW35" s="738"/>
      <c r="BX35" s="738"/>
      <c r="BY35" s="738"/>
      <c r="BZ35" s="738"/>
      <c r="CA35" s="738"/>
      <c r="CB35" s="739"/>
      <c r="CD35" s="709" t="s">
        <v>327</v>
      </c>
      <c r="CE35" s="710"/>
      <c r="CF35" s="710"/>
      <c r="CG35" s="710"/>
      <c r="CH35" s="710"/>
      <c r="CI35" s="710"/>
      <c r="CJ35" s="710"/>
      <c r="CK35" s="710"/>
      <c r="CL35" s="710"/>
      <c r="CM35" s="710"/>
      <c r="CN35" s="710"/>
      <c r="CO35" s="710"/>
      <c r="CP35" s="710"/>
      <c r="CQ35" s="711"/>
      <c r="CR35" s="676">
        <v>183915</v>
      </c>
      <c r="CS35" s="695"/>
      <c r="CT35" s="695"/>
      <c r="CU35" s="695"/>
      <c r="CV35" s="695"/>
      <c r="CW35" s="695"/>
      <c r="CX35" s="695"/>
      <c r="CY35" s="696"/>
      <c r="CZ35" s="679">
        <v>2.5</v>
      </c>
      <c r="DA35" s="697"/>
      <c r="DB35" s="697"/>
      <c r="DC35" s="698"/>
      <c r="DD35" s="682">
        <v>127040</v>
      </c>
      <c r="DE35" s="695"/>
      <c r="DF35" s="695"/>
      <c r="DG35" s="695"/>
      <c r="DH35" s="695"/>
      <c r="DI35" s="695"/>
      <c r="DJ35" s="695"/>
      <c r="DK35" s="696"/>
      <c r="DL35" s="682">
        <v>127040</v>
      </c>
      <c r="DM35" s="695"/>
      <c r="DN35" s="695"/>
      <c r="DO35" s="695"/>
      <c r="DP35" s="695"/>
      <c r="DQ35" s="695"/>
      <c r="DR35" s="695"/>
      <c r="DS35" s="695"/>
      <c r="DT35" s="695"/>
      <c r="DU35" s="695"/>
      <c r="DV35" s="696"/>
      <c r="DW35" s="679">
        <v>2.8</v>
      </c>
      <c r="DX35" s="697"/>
      <c r="DY35" s="697"/>
      <c r="DZ35" s="697"/>
      <c r="EA35" s="697"/>
      <c r="EB35" s="697"/>
      <c r="EC35" s="712"/>
    </row>
    <row r="36" spans="2:133" ht="11.25" customHeight="1" x14ac:dyDescent="0.2">
      <c r="B36" s="673" t="s">
        <v>328</v>
      </c>
      <c r="C36" s="674"/>
      <c r="D36" s="674"/>
      <c r="E36" s="674"/>
      <c r="F36" s="674"/>
      <c r="G36" s="674"/>
      <c r="H36" s="674"/>
      <c r="I36" s="674"/>
      <c r="J36" s="674"/>
      <c r="K36" s="674"/>
      <c r="L36" s="674"/>
      <c r="M36" s="674"/>
      <c r="N36" s="674"/>
      <c r="O36" s="674"/>
      <c r="P36" s="674"/>
      <c r="Q36" s="675"/>
      <c r="R36" s="676">
        <v>70940</v>
      </c>
      <c r="S36" s="677"/>
      <c r="T36" s="677"/>
      <c r="U36" s="677"/>
      <c r="V36" s="677"/>
      <c r="W36" s="677"/>
      <c r="X36" s="677"/>
      <c r="Y36" s="678"/>
      <c r="Z36" s="713">
        <v>0.9</v>
      </c>
      <c r="AA36" s="713"/>
      <c r="AB36" s="713"/>
      <c r="AC36" s="713"/>
      <c r="AD36" s="714" t="s">
        <v>174</v>
      </c>
      <c r="AE36" s="714"/>
      <c r="AF36" s="714"/>
      <c r="AG36" s="714"/>
      <c r="AH36" s="714"/>
      <c r="AI36" s="714"/>
      <c r="AJ36" s="714"/>
      <c r="AK36" s="714"/>
      <c r="AL36" s="679" t="s">
        <v>240</v>
      </c>
      <c r="AM36" s="680"/>
      <c r="AN36" s="680"/>
      <c r="AO36" s="715"/>
      <c r="AP36" s="233"/>
      <c r="AQ36" s="728" t="s">
        <v>329</v>
      </c>
      <c r="AR36" s="729"/>
      <c r="AS36" s="729"/>
      <c r="AT36" s="729"/>
      <c r="AU36" s="729"/>
      <c r="AV36" s="729"/>
      <c r="AW36" s="729"/>
      <c r="AX36" s="729"/>
      <c r="AY36" s="730"/>
      <c r="AZ36" s="731">
        <v>942043</v>
      </c>
      <c r="BA36" s="732"/>
      <c r="BB36" s="732"/>
      <c r="BC36" s="732"/>
      <c r="BD36" s="732"/>
      <c r="BE36" s="732"/>
      <c r="BF36" s="733"/>
      <c r="BG36" s="734" t="s">
        <v>330</v>
      </c>
      <c r="BH36" s="735"/>
      <c r="BI36" s="735"/>
      <c r="BJ36" s="735"/>
      <c r="BK36" s="735"/>
      <c r="BL36" s="735"/>
      <c r="BM36" s="735"/>
      <c r="BN36" s="735"/>
      <c r="BO36" s="735"/>
      <c r="BP36" s="735"/>
      <c r="BQ36" s="735"/>
      <c r="BR36" s="735"/>
      <c r="BS36" s="735"/>
      <c r="BT36" s="735"/>
      <c r="BU36" s="736"/>
      <c r="BV36" s="731">
        <v>50209</v>
      </c>
      <c r="BW36" s="732"/>
      <c r="BX36" s="732"/>
      <c r="BY36" s="732"/>
      <c r="BZ36" s="732"/>
      <c r="CA36" s="732"/>
      <c r="CB36" s="733"/>
      <c r="CD36" s="709" t="s">
        <v>331</v>
      </c>
      <c r="CE36" s="710"/>
      <c r="CF36" s="710"/>
      <c r="CG36" s="710"/>
      <c r="CH36" s="710"/>
      <c r="CI36" s="710"/>
      <c r="CJ36" s="710"/>
      <c r="CK36" s="710"/>
      <c r="CL36" s="710"/>
      <c r="CM36" s="710"/>
      <c r="CN36" s="710"/>
      <c r="CO36" s="710"/>
      <c r="CP36" s="710"/>
      <c r="CQ36" s="711"/>
      <c r="CR36" s="676">
        <v>971021</v>
      </c>
      <c r="CS36" s="677"/>
      <c r="CT36" s="677"/>
      <c r="CU36" s="677"/>
      <c r="CV36" s="677"/>
      <c r="CW36" s="677"/>
      <c r="CX36" s="677"/>
      <c r="CY36" s="678"/>
      <c r="CZ36" s="679">
        <v>13.2</v>
      </c>
      <c r="DA36" s="697"/>
      <c r="DB36" s="697"/>
      <c r="DC36" s="698"/>
      <c r="DD36" s="682">
        <v>834444</v>
      </c>
      <c r="DE36" s="677"/>
      <c r="DF36" s="677"/>
      <c r="DG36" s="677"/>
      <c r="DH36" s="677"/>
      <c r="DI36" s="677"/>
      <c r="DJ36" s="677"/>
      <c r="DK36" s="678"/>
      <c r="DL36" s="682">
        <v>801241</v>
      </c>
      <c r="DM36" s="677"/>
      <c r="DN36" s="677"/>
      <c r="DO36" s="677"/>
      <c r="DP36" s="677"/>
      <c r="DQ36" s="677"/>
      <c r="DR36" s="677"/>
      <c r="DS36" s="677"/>
      <c r="DT36" s="677"/>
      <c r="DU36" s="677"/>
      <c r="DV36" s="678"/>
      <c r="DW36" s="679">
        <v>17.600000000000001</v>
      </c>
      <c r="DX36" s="697"/>
      <c r="DY36" s="697"/>
      <c r="DZ36" s="697"/>
      <c r="EA36" s="697"/>
      <c r="EB36" s="697"/>
      <c r="EC36" s="712"/>
    </row>
    <row r="37" spans="2:133" ht="11.25" customHeight="1" x14ac:dyDescent="0.2">
      <c r="B37" s="673" t="s">
        <v>332</v>
      </c>
      <c r="C37" s="674"/>
      <c r="D37" s="674"/>
      <c r="E37" s="674"/>
      <c r="F37" s="674"/>
      <c r="G37" s="674"/>
      <c r="H37" s="674"/>
      <c r="I37" s="674"/>
      <c r="J37" s="674"/>
      <c r="K37" s="674"/>
      <c r="L37" s="674"/>
      <c r="M37" s="674"/>
      <c r="N37" s="674"/>
      <c r="O37" s="674"/>
      <c r="P37" s="674"/>
      <c r="Q37" s="675"/>
      <c r="R37" s="676">
        <v>605463</v>
      </c>
      <c r="S37" s="677"/>
      <c r="T37" s="677"/>
      <c r="U37" s="677"/>
      <c r="V37" s="677"/>
      <c r="W37" s="677"/>
      <c r="X37" s="677"/>
      <c r="Y37" s="678"/>
      <c r="Z37" s="713">
        <v>7.3</v>
      </c>
      <c r="AA37" s="713"/>
      <c r="AB37" s="713"/>
      <c r="AC37" s="713"/>
      <c r="AD37" s="714" t="s">
        <v>174</v>
      </c>
      <c r="AE37" s="714"/>
      <c r="AF37" s="714"/>
      <c r="AG37" s="714"/>
      <c r="AH37" s="714"/>
      <c r="AI37" s="714"/>
      <c r="AJ37" s="714"/>
      <c r="AK37" s="714"/>
      <c r="AL37" s="679" t="s">
        <v>174</v>
      </c>
      <c r="AM37" s="680"/>
      <c r="AN37" s="680"/>
      <c r="AO37" s="715"/>
      <c r="AQ37" s="716" t="s">
        <v>333</v>
      </c>
      <c r="AR37" s="717"/>
      <c r="AS37" s="717"/>
      <c r="AT37" s="717"/>
      <c r="AU37" s="717"/>
      <c r="AV37" s="717"/>
      <c r="AW37" s="717"/>
      <c r="AX37" s="717"/>
      <c r="AY37" s="718"/>
      <c r="AZ37" s="676">
        <v>345221</v>
      </c>
      <c r="BA37" s="677"/>
      <c r="BB37" s="677"/>
      <c r="BC37" s="677"/>
      <c r="BD37" s="695"/>
      <c r="BE37" s="695"/>
      <c r="BF37" s="719"/>
      <c r="BG37" s="709" t="s">
        <v>334</v>
      </c>
      <c r="BH37" s="710"/>
      <c r="BI37" s="710"/>
      <c r="BJ37" s="710"/>
      <c r="BK37" s="710"/>
      <c r="BL37" s="710"/>
      <c r="BM37" s="710"/>
      <c r="BN37" s="710"/>
      <c r="BO37" s="710"/>
      <c r="BP37" s="710"/>
      <c r="BQ37" s="710"/>
      <c r="BR37" s="710"/>
      <c r="BS37" s="710"/>
      <c r="BT37" s="710"/>
      <c r="BU37" s="711"/>
      <c r="BV37" s="676">
        <v>50209</v>
      </c>
      <c r="BW37" s="677"/>
      <c r="BX37" s="677"/>
      <c r="BY37" s="677"/>
      <c r="BZ37" s="677"/>
      <c r="CA37" s="677"/>
      <c r="CB37" s="720"/>
      <c r="CD37" s="709" t="s">
        <v>335</v>
      </c>
      <c r="CE37" s="710"/>
      <c r="CF37" s="710"/>
      <c r="CG37" s="710"/>
      <c r="CH37" s="710"/>
      <c r="CI37" s="710"/>
      <c r="CJ37" s="710"/>
      <c r="CK37" s="710"/>
      <c r="CL37" s="710"/>
      <c r="CM37" s="710"/>
      <c r="CN37" s="710"/>
      <c r="CO37" s="710"/>
      <c r="CP37" s="710"/>
      <c r="CQ37" s="711"/>
      <c r="CR37" s="676">
        <v>471630</v>
      </c>
      <c r="CS37" s="695"/>
      <c r="CT37" s="695"/>
      <c r="CU37" s="695"/>
      <c r="CV37" s="695"/>
      <c r="CW37" s="695"/>
      <c r="CX37" s="695"/>
      <c r="CY37" s="696"/>
      <c r="CZ37" s="679">
        <v>6.4</v>
      </c>
      <c r="DA37" s="697"/>
      <c r="DB37" s="697"/>
      <c r="DC37" s="698"/>
      <c r="DD37" s="682">
        <v>445864</v>
      </c>
      <c r="DE37" s="695"/>
      <c r="DF37" s="695"/>
      <c r="DG37" s="695"/>
      <c r="DH37" s="695"/>
      <c r="DI37" s="695"/>
      <c r="DJ37" s="695"/>
      <c r="DK37" s="696"/>
      <c r="DL37" s="682">
        <v>427559</v>
      </c>
      <c r="DM37" s="695"/>
      <c r="DN37" s="695"/>
      <c r="DO37" s="695"/>
      <c r="DP37" s="695"/>
      <c r="DQ37" s="695"/>
      <c r="DR37" s="695"/>
      <c r="DS37" s="695"/>
      <c r="DT37" s="695"/>
      <c r="DU37" s="695"/>
      <c r="DV37" s="696"/>
      <c r="DW37" s="679">
        <v>9.4</v>
      </c>
      <c r="DX37" s="697"/>
      <c r="DY37" s="697"/>
      <c r="DZ37" s="697"/>
      <c r="EA37" s="697"/>
      <c r="EB37" s="697"/>
      <c r="EC37" s="712"/>
    </row>
    <row r="38" spans="2:133" ht="11.25" customHeight="1" x14ac:dyDescent="0.2">
      <c r="B38" s="673" t="s">
        <v>336</v>
      </c>
      <c r="C38" s="674"/>
      <c r="D38" s="674"/>
      <c r="E38" s="674"/>
      <c r="F38" s="674"/>
      <c r="G38" s="674"/>
      <c r="H38" s="674"/>
      <c r="I38" s="674"/>
      <c r="J38" s="674"/>
      <c r="K38" s="674"/>
      <c r="L38" s="674"/>
      <c r="M38" s="674"/>
      <c r="N38" s="674"/>
      <c r="O38" s="674"/>
      <c r="P38" s="674"/>
      <c r="Q38" s="675"/>
      <c r="R38" s="676">
        <v>240600</v>
      </c>
      <c r="S38" s="677"/>
      <c r="T38" s="677"/>
      <c r="U38" s="677"/>
      <c r="V38" s="677"/>
      <c r="W38" s="677"/>
      <c r="X38" s="677"/>
      <c r="Y38" s="678"/>
      <c r="Z38" s="713">
        <v>2.9</v>
      </c>
      <c r="AA38" s="713"/>
      <c r="AB38" s="713"/>
      <c r="AC38" s="713"/>
      <c r="AD38" s="714">
        <v>3447</v>
      </c>
      <c r="AE38" s="714"/>
      <c r="AF38" s="714"/>
      <c r="AG38" s="714"/>
      <c r="AH38" s="714"/>
      <c r="AI38" s="714"/>
      <c r="AJ38" s="714"/>
      <c r="AK38" s="714"/>
      <c r="AL38" s="679">
        <v>0.1</v>
      </c>
      <c r="AM38" s="680"/>
      <c r="AN38" s="680"/>
      <c r="AO38" s="715"/>
      <c r="AQ38" s="716" t="s">
        <v>337</v>
      </c>
      <c r="AR38" s="717"/>
      <c r="AS38" s="717"/>
      <c r="AT38" s="717"/>
      <c r="AU38" s="717"/>
      <c r="AV38" s="717"/>
      <c r="AW38" s="717"/>
      <c r="AX38" s="717"/>
      <c r="AY38" s="718"/>
      <c r="AZ38" s="676">
        <v>116126</v>
      </c>
      <c r="BA38" s="677"/>
      <c r="BB38" s="677"/>
      <c r="BC38" s="677"/>
      <c r="BD38" s="695"/>
      <c r="BE38" s="695"/>
      <c r="BF38" s="719"/>
      <c r="BG38" s="709" t="s">
        <v>338</v>
      </c>
      <c r="BH38" s="710"/>
      <c r="BI38" s="710"/>
      <c r="BJ38" s="710"/>
      <c r="BK38" s="710"/>
      <c r="BL38" s="710"/>
      <c r="BM38" s="710"/>
      <c r="BN38" s="710"/>
      <c r="BO38" s="710"/>
      <c r="BP38" s="710"/>
      <c r="BQ38" s="710"/>
      <c r="BR38" s="710"/>
      <c r="BS38" s="710"/>
      <c r="BT38" s="710"/>
      <c r="BU38" s="711"/>
      <c r="BV38" s="676">
        <v>1916</v>
      </c>
      <c r="BW38" s="677"/>
      <c r="BX38" s="677"/>
      <c r="BY38" s="677"/>
      <c r="BZ38" s="677"/>
      <c r="CA38" s="677"/>
      <c r="CB38" s="720"/>
      <c r="CD38" s="709" t="s">
        <v>339</v>
      </c>
      <c r="CE38" s="710"/>
      <c r="CF38" s="710"/>
      <c r="CG38" s="710"/>
      <c r="CH38" s="710"/>
      <c r="CI38" s="710"/>
      <c r="CJ38" s="710"/>
      <c r="CK38" s="710"/>
      <c r="CL38" s="710"/>
      <c r="CM38" s="710"/>
      <c r="CN38" s="710"/>
      <c r="CO38" s="710"/>
      <c r="CP38" s="710"/>
      <c r="CQ38" s="711"/>
      <c r="CR38" s="676">
        <v>825797</v>
      </c>
      <c r="CS38" s="677"/>
      <c r="CT38" s="677"/>
      <c r="CU38" s="677"/>
      <c r="CV38" s="677"/>
      <c r="CW38" s="677"/>
      <c r="CX38" s="677"/>
      <c r="CY38" s="678"/>
      <c r="CZ38" s="679">
        <v>11.2</v>
      </c>
      <c r="DA38" s="697"/>
      <c r="DB38" s="697"/>
      <c r="DC38" s="698"/>
      <c r="DD38" s="682">
        <v>761273</v>
      </c>
      <c r="DE38" s="677"/>
      <c r="DF38" s="677"/>
      <c r="DG38" s="677"/>
      <c r="DH38" s="677"/>
      <c r="DI38" s="677"/>
      <c r="DJ38" s="677"/>
      <c r="DK38" s="678"/>
      <c r="DL38" s="682">
        <v>737418</v>
      </c>
      <c r="DM38" s="677"/>
      <c r="DN38" s="677"/>
      <c r="DO38" s="677"/>
      <c r="DP38" s="677"/>
      <c r="DQ38" s="677"/>
      <c r="DR38" s="677"/>
      <c r="DS38" s="677"/>
      <c r="DT38" s="677"/>
      <c r="DU38" s="677"/>
      <c r="DV38" s="678"/>
      <c r="DW38" s="679">
        <v>16.2</v>
      </c>
      <c r="DX38" s="697"/>
      <c r="DY38" s="697"/>
      <c r="DZ38" s="697"/>
      <c r="EA38" s="697"/>
      <c r="EB38" s="697"/>
      <c r="EC38" s="712"/>
    </row>
    <row r="39" spans="2:133" ht="11.25" customHeight="1" x14ac:dyDescent="0.2">
      <c r="B39" s="673" t="s">
        <v>340</v>
      </c>
      <c r="C39" s="674"/>
      <c r="D39" s="674"/>
      <c r="E39" s="674"/>
      <c r="F39" s="674"/>
      <c r="G39" s="674"/>
      <c r="H39" s="674"/>
      <c r="I39" s="674"/>
      <c r="J39" s="674"/>
      <c r="K39" s="674"/>
      <c r="L39" s="674"/>
      <c r="M39" s="674"/>
      <c r="N39" s="674"/>
      <c r="O39" s="674"/>
      <c r="P39" s="674"/>
      <c r="Q39" s="675"/>
      <c r="R39" s="676">
        <v>774037</v>
      </c>
      <c r="S39" s="677"/>
      <c r="T39" s="677"/>
      <c r="U39" s="677"/>
      <c r="V39" s="677"/>
      <c r="W39" s="677"/>
      <c r="X39" s="677"/>
      <c r="Y39" s="678"/>
      <c r="Z39" s="713">
        <v>9.3000000000000007</v>
      </c>
      <c r="AA39" s="713"/>
      <c r="AB39" s="713"/>
      <c r="AC39" s="713"/>
      <c r="AD39" s="714" t="s">
        <v>174</v>
      </c>
      <c r="AE39" s="714"/>
      <c r="AF39" s="714"/>
      <c r="AG39" s="714"/>
      <c r="AH39" s="714"/>
      <c r="AI39" s="714"/>
      <c r="AJ39" s="714"/>
      <c r="AK39" s="714"/>
      <c r="AL39" s="679" t="s">
        <v>174</v>
      </c>
      <c r="AM39" s="680"/>
      <c r="AN39" s="680"/>
      <c r="AO39" s="715"/>
      <c r="AQ39" s="716" t="s">
        <v>341</v>
      </c>
      <c r="AR39" s="717"/>
      <c r="AS39" s="717"/>
      <c r="AT39" s="717"/>
      <c r="AU39" s="717"/>
      <c r="AV39" s="717"/>
      <c r="AW39" s="717"/>
      <c r="AX39" s="717"/>
      <c r="AY39" s="718"/>
      <c r="AZ39" s="676">
        <v>46200</v>
      </c>
      <c r="BA39" s="677"/>
      <c r="BB39" s="677"/>
      <c r="BC39" s="677"/>
      <c r="BD39" s="695"/>
      <c r="BE39" s="695"/>
      <c r="BF39" s="719"/>
      <c r="BG39" s="709" t="s">
        <v>342</v>
      </c>
      <c r="BH39" s="710"/>
      <c r="BI39" s="710"/>
      <c r="BJ39" s="710"/>
      <c r="BK39" s="710"/>
      <c r="BL39" s="710"/>
      <c r="BM39" s="710"/>
      <c r="BN39" s="710"/>
      <c r="BO39" s="710"/>
      <c r="BP39" s="710"/>
      <c r="BQ39" s="710"/>
      <c r="BR39" s="710"/>
      <c r="BS39" s="710"/>
      <c r="BT39" s="710"/>
      <c r="BU39" s="711"/>
      <c r="BV39" s="676">
        <v>3670</v>
      </c>
      <c r="BW39" s="677"/>
      <c r="BX39" s="677"/>
      <c r="BY39" s="677"/>
      <c r="BZ39" s="677"/>
      <c r="CA39" s="677"/>
      <c r="CB39" s="720"/>
      <c r="CD39" s="709" t="s">
        <v>343</v>
      </c>
      <c r="CE39" s="710"/>
      <c r="CF39" s="710"/>
      <c r="CG39" s="710"/>
      <c r="CH39" s="710"/>
      <c r="CI39" s="710"/>
      <c r="CJ39" s="710"/>
      <c r="CK39" s="710"/>
      <c r="CL39" s="710"/>
      <c r="CM39" s="710"/>
      <c r="CN39" s="710"/>
      <c r="CO39" s="710"/>
      <c r="CP39" s="710"/>
      <c r="CQ39" s="711"/>
      <c r="CR39" s="676">
        <v>287055</v>
      </c>
      <c r="CS39" s="695"/>
      <c r="CT39" s="695"/>
      <c r="CU39" s="695"/>
      <c r="CV39" s="695"/>
      <c r="CW39" s="695"/>
      <c r="CX39" s="695"/>
      <c r="CY39" s="696"/>
      <c r="CZ39" s="679">
        <v>3.9</v>
      </c>
      <c r="DA39" s="697"/>
      <c r="DB39" s="697"/>
      <c r="DC39" s="698"/>
      <c r="DD39" s="682">
        <v>285360</v>
      </c>
      <c r="DE39" s="695"/>
      <c r="DF39" s="695"/>
      <c r="DG39" s="695"/>
      <c r="DH39" s="695"/>
      <c r="DI39" s="695"/>
      <c r="DJ39" s="695"/>
      <c r="DK39" s="696"/>
      <c r="DL39" s="682" t="s">
        <v>174</v>
      </c>
      <c r="DM39" s="695"/>
      <c r="DN39" s="695"/>
      <c r="DO39" s="695"/>
      <c r="DP39" s="695"/>
      <c r="DQ39" s="695"/>
      <c r="DR39" s="695"/>
      <c r="DS39" s="695"/>
      <c r="DT39" s="695"/>
      <c r="DU39" s="695"/>
      <c r="DV39" s="696"/>
      <c r="DW39" s="679" t="s">
        <v>174</v>
      </c>
      <c r="DX39" s="697"/>
      <c r="DY39" s="697"/>
      <c r="DZ39" s="697"/>
      <c r="EA39" s="697"/>
      <c r="EB39" s="697"/>
      <c r="EC39" s="712"/>
    </row>
    <row r="40" spans="2:133" ht="11.25" customHeight="1" x14ac:dyDescent="0.2">
      <c r="B40" s="673" t="s">
        <v>344</v>
      </c>
      <c r="C40" s="674"/>
      <c r="D40" s="674"/>
      <c r="E40" s="674"/>
      <c r="F40" s="674"/>
      <c r="G40" s="674"/>
      <c r="H40" s="674"/>
      <c r="I40" s="674"/>
      <c r="J40" s="674"/>
      <c r="K40" s="674"/>
      <c r="L40" s="674"/>
      <c r="M40" s="674"/>
      <c r="N40" s="674"/>
      <c r="O40" s="674"/>
      <c r="P40" s="674"/>
      <c r="Q40" s="675"/>
      <c r="R40" s="676" t="s">
        <v>174</v>
      </c>
      <c r="S40" s="677"/>
      <c r="T40" s="677"/>
      <c r="U40" s="677"/>
      <c r="V40" s="677"/>
      <c r="W40" s="677"/>
      <c r="X40" s="677"/>
      <c r="Y40" s="678"/>
      <c r="Z40" s="713" t="s">
        <v>174</v>
      </c>
      <c r="AA40" s="713"/>
      <c r="AB40" s="713"/>
      <c r="AC40" s="713"/>
      <c r="AD40" s="714" t="s">
        <v>174</v>
      </c>
      <c r="AE40" s="714"/>
      <c r="AF40" s="714"/>
      <c r="AG40" s="714"/>
      <c r="AH40" s="714"/>
      <c r="AI40" s="714"/>
      <c r="AJ40" s="714"/>
      <c r="AK40" s="714"/>
      <c r="AL40" s="679" t="s">
        <v>174</v>
      </c>
      <c r="AM40" s="680"/>
      <c r="AN40" s="680"/>
      <c r="AO40" s="715"/>
      <c r="AQ40" s="716" t="s">
        <v>345</v>
      </c>
      <c r="AR40" s="717"/>
      <c r="AS40" s="717"/>
      <c r="AT40" s="717"/>
      <c r="AU40" s="717"/>
      <c r="AV40" s="717"/>
      <c r="AW40" s="717"/>
      <c r="AX40" s="717"/>
      <c r="AY40" s="718"/>
      <c r="AZ40" s="676">
        <v>120</v>
      </c>
      <c r="BA40" s="677"/>
      <c r="BB40" s="677"/>
      <c r="BC40" s="677"/>
      <c r="BD40" s="695"/>
      <c r="BE40" s="695"/>
      <c r="BF40" s="719"/>
      <c r="BG40" s="721" t="s">
        <v>346</v>
      </c>
      <c r="BH40" s="722"/>
      <c r="BI40" s="722"/>
      <c r="BJ40" s="722"/>
      <c r="BK40" s="722"/>
      <c r="BL40" s="234"/>
      <c r="BM40" s="710" t="s">
        <v>347</v>
      </c>
      <c r="BN40" s="710"/>
      <c r="BO40" s="710"/>
      <c r="BP40" s="710"/>
      <c r="BQ40" s="710"/>
      <c r="BR40" s="710"/>
      <c r="BS40" s="710"/>
      <c r="BT40" s="710"/>
      <c r="BU40" s="711"/>
      <c r="BV40" s="676">
        <v>146</v>
      </c>
      <c r="BW40" s="677"/>
      <c r="BX40" s="677"/>
      <c r="BY40" s="677"/>
      <c r="BZ40" s="677"/>
      <c r="CA40" s="677"/>
      <c r="CB40" s="720"/>
      <c r="CD40" s="709" t="s">
        <v>348</v>
      </c>
      <c r="CE40" s="710"/>
      <c r="CF40" s="710"/>
      <c r="CG40" s="710"/>
      <c r="CH40" s="710"/>
      <c r="CI40" s="710"/>
      <c r="CJ40" s="710"/>
      <c r="CK40" s="710"/>
      <c r="CL40" s="710"/>
      <c r="CM40" s="710"/>
      <c r="CN40" s="710"/>
      <c r="CO40" s="710"/>
      <c r="CP40" s="710"/>
      <c r="CQ40" s="711"/>
      <c r="CR40" s="676">
        <v>4450</v>
      </c>
      <c r="CS40" s="677"/>
      <c r="CT40" s="677"/>
      <c r="CU40" s="677"/>
      <c r="CV40" s="677"/>
      <c r="CW40" s="677"/>
      <c r="CX40" s="677"/>
      <c r="CY40" s="678"/>
      <c r="CZ40" s="679">
        <v>0.1</v>
      </c>
      <c r="DA40" s="697"/>
      <c r="DB40" s="697"/>
      <c r="DC40" s="698"/>
      <c r="DD40" s="682">
        <v>2460</v>
      </c>
      <c r="DE40" s="677"/>
      <c r="DF40" s="677"/>
      <c r="DG40" s="677"/>
      <c r="DH40" s="677"/>
      <c r="DI40" s="677"/>
      <c r="DJ40" s="677"/>
      <c r="DK40" s="678"/>
      <c r="DL40" s="682">
        <v>2460</v>
      </c>
      <c r="DM40" s="677"/>
      <c r="DN40" s="677"/>
      <c r="DO40" s="677"/>
      <c r="DP40" s="677"/>
      <c r="DQ40" s="677"/>
      <c r="DR40" s="677"/>
      <c r="DS40" s="677"/>
      <c r="DT40" s="677"/>
      <c r="DU40" s="677"/>
      <c r="DV40" s="678"/>
      <c r="DW40" s="679">
        <v>0.1</v>
      </c>
      <c r="DX40" s="697"/>
      <c r="DY40" s="697"/>
      <c r="DZ40" s="697"/>
      <c r="EA40" s="697"/>
      <c r="EB40" s="697"/>
      <c r="EC40" s="712"/>
    </row>
    <row r="41" spans="2:133" ht="11.25" customHeight="1" x14ac:dyDescent="0.2">
      <c r="B41" s="673" t="s">
        <v>349</v>
      </c>
      <c r="C41" s="674"/>
      <c r="D41" s="674"/>
      <c r="E41" s="674"/>
      <c r="F41" s="674"/>
      <c r="G41" s="674"/>
      <c r="H41" s="674"/>
      <c r="I41" s="674"/>
      <c r="J41" s="674"/>
      <c r="K41" s="674"/>
      <c r="L41" s="674"/>
      <c r="M41" s="674"/>
      <c r="N41" s="674"/>
      <c r="O41" s="674"/>
      <c r="P41" s="674"/>
      <c r="Q41" s="675"/>
      <c r="R41" s="676">
        <v>165337</v>
      </c>
      <c r="S41" s="677"/>
      <c r="T41" s="677"/>
      <c r="U41" s="677"/>
      <c r="V41" s="677"/>
      <c r="W41" s="677"/>
      <c r="X41" s="677"/>
      <c r="Y41" s="678"/>
      <c r="Z41" s="713">
        <v>2</v>
      </c>
      <c r="AA41" s="713"/>
      <c r="AB41" s="713"/>
      <c r="AC41" s="713"/>
      <c r="AD41" s="714" t="s">
        <v>240</v>
      </c>
      <c r="AE41" s="714"/>
      <c r="AF41" s="714"/>
      <c r="AG41" s="714"/>
      <c r="AH41" s="714"/>
      <c r="AI41" s="714"/>
      <c r="AJ41" s="714"/>
      <c r="AK41" s="714"/>
      <c r="AL41" s="679" t="s">
        <v>240</v>
      </c>
      <c r="AM41" s="680"/>
      <c r="AN41" s="680"/>
      <c r="AO41" s="715"/>
      <c r="AQ41" s="716" t="s">
        <v>350</v>
      </c>
      <c r="AR41" s="717"/>
      <c r="AS41" s="717"/>
      <c r="AT41" s="717"/>
      <c r="AU41" s="717"/>
      <c r="AV41" s="717"/>
      <c r="AW41" s="717"/>
      <c r="AX41" s="717"/>
      <c r="AY41" s="718"/>
      <c r="AZ41" s="676">
        <v>127885</v>
      </c>
      <c r="BA41" s="677"/>
      <c r="BB41" s="677"/>
      <c r="BC41" s="677"/>
      <c r="BD41" s="695"/>
      <c r="BE41" s="695"/>
      <c r="BF41" s="719"/>
      <c r="BG41" s="721"/>
      <c r="BH41" s="722"/>
      <c r="BI41" s="722"/>
      <c r="BJ41" s="722"/>
      <c r="BK41" s="722"/>
      <c r="BL41" s="234"/>
      <c r="BM41" s="710" t="s">
        <v>351</v>
      </c>
      <c r="BN41" s="710"/>
      <c r="BO41" s="710"/>
      <c r="BP41" s="710"/>
      <c r="BQ41" s="710"/>
      <c r="BR41" s="710"/>
      <c r="BS41" s="710"/>
      <c r="BT41" s="710"/>
      <c r="BU41" s="711"/>
      <c r="BV41" s="676" t="s">
        <v>174</v>
      </c>
      <c r="BW41" s="677"/>
      <c r="BX41" s="677"/>
      <c r="BY41" s="677"/>
      <c r="BZ41" s="677"/>
      <c r="CA41" s="677"/>
      <c r="CB41" s="720"/>
      <c r="CD41" s="709" t="s">
        <v>352</v>
      </c>
      <c r="CE41" s="710"/>
      <c r="CF41" s="710"/>
      <c r="CG41" s="710"/>
      <c r="CH41" s="710"/>
      <c r="CI41" s="710"/>
      <c r="CJ41" s="710"/>
      <c r="CK41" s="710"/>
      <c r="CL41" s="710"/>
      <c r="CM41" s="710"/>
      <c r="CN41" s="710"/>
      <c r="CO41" s="710"/>
      <c r="CP41" s="710"/>
      <c r="CQ41" s="711"/>
      <c r="CR41" s="676" t="s">
        <v>174</v>
      </c>
      <c r="CS41" s="695"/>
      <c r="CT41" s="695"/>
      <c r="CU41" s="695"/>
      <c r="CV41" s="695"/>
      <c r="CW41" s="695"/>
      <c r="CX41" s="695"/>
      <c r="CY41" s="696"/>
      <c r="CZ41" s="679" t="s">
        <v>174</v>
      </c>
      <c r="DA41" s="697"/>
      <c r="DB41" s="697"/>
      <c r="DC41" s="698"/>
      <c r="DD41" s="682" t="s">
        <v>240</v>
      </c>
      <c r="DE41" s="695"/>
      <c r="DF41" s="695"/>
      <c r="DG41" s="695"/>
      <c r="DH41" s="695"/>
      <c r="DI41" s="695"/>
      <c r="DJ41" s="695"/>
      <c r="DK41" s="696"/>
      <c r="DL41" s="683"/>
      <c r="DM41" s="684"/>
      <c r="DN41" s="684"/>
      <c r="DO41" s="684"/>
      <c r="DP41" s="684"/>
      <c r="DQ41" s="684"/>
      <c r="DR41" s="684"/>
      <c r="DS41" s="684"/>
      <c r="DT41" s="684"/>
      <c r="DU41" s="684"/>
      <c r="DV41" s="685"/>
      <c r="DW41" s="686"/>
      <c r="DX41" s="687"/>
      <c r="DY41" s="687"/>
      <c r="DZ41" s="687"/>
      <c r="EA41" s="687"/>
      <c r="EB41" s="687"/>
      <c r="EC41" s="688"/>
    </row>
    <row r="42" spans="2:133" ht="11.25" customHeight="1" x14ac:dyDescent="0.2">
      <c r="B42" s="657" t="s">
        <v>353</v>
      </c>
      <c r="C42" s="658"/>
      <c r="D42" s="658"/>
      <c r="E42" s="658"/>
      <c r="F42" s="658"/>
      <c r="G42" s="658"/>
      <c r="H42" s="658"/>
      <c r="I42" s="658"/>
      <c r="J42" s="658"/>
      <c r="K42" s="658"/>
      <c r="L42" s="658"/>
      <c r="M42" s="658"/>
      <c r="N42" s="658"/>
      <c r="O42" s="658"/>
      <c r="P42" s="658"/>
      <c r="Q42" s="659"/>
      <c r="R42" s="660">
        <v>8299615</v>
      </c>
      <c r="S42" s="699"/>
      <c r="T42" s="699"/>
      <c r="U42" s="699"/>
      <c r="V42" s="699"/>
      <c r="W42" s="699"/>
      <c r="X42" s="699"/>
      <c r="Y42" s="701"/>
      <c r="Z42" s="702">
        <v>100</v>
      </c>
      <c r="AA42" s="702"/>
      <c r="AB42" s="702"/>
      <c r="AC42" s="702"/>
      <c r="AD42" s="703">
        <v>4382642</v>
      </c>
      <c r="AE42" s="703"/>
      <c r="AF42" s="703"/>
      <c r="AG42" s="703"/>
      <c r="AH42" s="703"/>
      <c r="AI42" s="703"/>
      <c r="AJ42" s="703"/>
      <c r="AK42" s="703"/>
      <c r="AL42" s="663">
        <v>100</v>
      </c>
      <c r="AM42" s="704"/>
      <c r="AN42" s="704"/>
      <c r="AO42" s="705"/>
      <c r="AQ42" s="706" t="s">
        <v>354</v>
      </c>
      <c r="AR42" s="707"/>
      <c r="AS42" s="707"/>
      <c r="AT42" s="707"/>
      <c r="AU42" s="707"/>
      <c r="AV42" s="707"/>
      <c r="AW42" s="707"/>
      <c r="AX42" s="707"/>
      <c r="AY42" s="708"/>
      <c r="AZ42" s="660">
        <v>306491</v>
      </c>
      <c r="BA42" s="699"/>
      <c r="BB42" s="699"/>
      <c r="BC42" s="699"/>
      <c r="BD42" s="661"/>
      <c r="BE42" s="661"/>
      <c r="BF42" s="725"/>
      <c r="BG42" s="723"/>
      <c r="BH42" s="724"/>
      <c r="BI42" s="724"/>
      <c r="BJ42" s="724"/>
      <c r="BK42" s="724"/>
      <c r="BL42" s="235"/>
      <c r="BM42" s="726" t="s">
        <v>355</v>
      </c>
      <c r="BN42" s="726"/>
      <c r="BO42" s="726"/>
      <c r="BP42" s="726"/>
      <c r="BQ42" s="726"/>
      <c r="BR42" s="726"/>
      <c r="BS42" s="726"/>
      <c r="BT42" s="726"/>
      <c r="BU42" s="727"/>
      <c r="BV42" s="660">
        <v>239</v>
      </c>
      <c r="BW42" s="699"/>
      <c r="BX42" s="699"/>
      <c r="BY42" s="699"/>
      <c r="BZ42" s="699"/>
      <c r="CA42" s="699"/>
      <c r="CB42" s="700"/>
      <c r="CD42" s="673" t="s">
        <v>356</v>
      </c>
      <c r="CE42" s="674"/>
      <c r="CF42" s="674"/>
      <c r="CG42" s="674"/>
      <c r="CH42" s="674"/>
      <c r="CI42" s="674"/>
      <c r="CJ42" s="674"/>
      <c r="CK42" s="674"/>
      <c r="CL42" s="674"/>
      <c r="CM42" s="674"/>
      <c r="CN42" s="674"/>
      <c r="CO42" s="674"/>
      <c r="CP42" s="674"/>
      <c r="CQ42" s="675"/>
      <c r="CR42" s="676">
        <v>2138903</v>
      </c>
      <c r="CS42" s="677"/>
      <c r="CT42" s="677"/>
      <c r="CU42" s="677"/>
      <c r="CV42" s="677"/>
      <c r="CW42" s="677"/>
      <c r="CX42" s="677"/>
      <c r="CY42" s="678"/>
      <c r="CZ42" s="679">
        <v>29</v>
      </c>
      <c r="DA42" s="680"/>
      <c r="DB42" s="680"/>
      <c r="DC42" s="681"/>
      <c r="DD42" s="682">
        <v>598982</v>
      </c>
      <c r="DE42" s="677"/>
      <c r="DF42" s="677"/>
      <c r="DG42" s="677"/>
      <c r="DH42" s="677"/>
      <c r="DI42" s="677"/>
      <c r="DJ42" s="677"/>
      <c r="DK42" s="678"/>
      <c r="DL42" s="683"/>
      <c r="DM42" s="684"/>
      <c r="DN42" s="684"/>
      <c r="DO42" s="684"/>
      <c r="DP42" s="684"/>
      <c r="DQ42" s="684"/>
      <c r="DR42" s="684"/>
      <c r="DS42" s="684"/>
      <c r="DT42" s="684"/>
      <c r="DU42" s="684"/>
      <c r="DV42" s="685"/>
      <c r="DW42" s="686"/>
      <c r="DX42" s="687"/>
      <c r="DY42" s="687"/>
      <c r="DZ42" s="687"/>
      <c r="EA42" s="687"/>
      <c r="EB42" s="687"/>
      <c r="EC42" s="688"/>
    </row>
    <row r="43" spans="2:133" ht="11.25" customHeight="1" x14ac:dyDescent="0.2">
      <c r="BV43" s="236"/>
      <c r="BW43" s="236"/>
      <c r="BX43" s="236"/>
      <c r="BY43" s="236"/>
      <c r="BZ43" s="236"/>
      <c r="CA43" s="236"/>
      <c r="CB43" s="236"/>
      <c r="CD43" s="673" t="s">
        <v>357</v>
      </c>
      <c r="CE43" s="674"/>
      <c r="CF43" s="674"/>
      <c r="CG43" s="674"/>
      <c r="CH43" s="674"/>
      <c r="CI43" s="674"/>
      <c r="CJ43" s="674"/>
      <c r="CK43" s="674"/>
      <c r="CL43" s="674"/>
      <c r="CM43" s="674"/>
      <c r="CN43" s="674"/>
      <c r="CO43" s="674"/>
      <c r="CP43" s="674"/>
      <c r="CQ43" s="675"/>
      <c r="CR43" s="676">
        <v>59457</v>
      </c>
      <c r="CS43" s="695"/>
      <c r="CT43" s="695"/>
      <c r="CU43" s="695"/>
      <c r="CV43" s="695"/>
      <c r="CW43" s="695"/>
      <c r="CX43" s="695"/>
      <c r="CY43" s="696"/>
      <c r="CZ43" s="679">
        <v>0.8</v>
      </c>
      <c r="DA43" s="697"/>
      <c r="DB43" s="697"/>
      <c r="DC43" s="698"/>
      <c r="DD43" s="682">
        <v>59457</v>
      </c>
      <c r="DE43" s="695"/>
      <c r="DF43" s="695"/>
      <c r="DG43" s="695"/>
      <c r="DH43" s="695"/>
      <c r="DI43" s="695"/>
      <c r="DJ43" s="695"/>
      <c r="DK43" s="696"/>
      <c r="DL43" s="683"/>
      <c r="DM43" s="684"/>
      <c r="DN43" s="684"/>
      <c r="DO43" s="684"/>
      <c r="DP43" s="684"/>
      <c r="DQ43" s="684"/>
      <c r="DR43" s="684"/>
      <c r="DS43" s="684"/>
      <c r="DT43" s="684"/>
      <c r="DU43" s="684"/>
      <c r="DV43" s="685"/>
      <c r="DW43" s="686"/>
      <c r="DX43" s="687"/>
      <c r="DY43" s="687"/>
      <c r="DZ43" s="687"/>
      <c r="EA43" s="687"/>
      <c r="EB43" s="687"/>
      <c r="EC43" s="688"/>
    </row>
    <row r="44" spans="2:133" ht="11.25" customHeight="1" x14ac:dyDescent="0.2">
      <c r="CD44" s="689" t="s">
        <v>305</v>
      </c>
      <c r="CE44" s="690"/>
      <c r="CF44" s="673" t="s">
        <v>358</v>
      </c>
      <c r="CG44" s="674"/>
      <c r="CH44" s="674"/>
      <c r="CI44" s="674"/>
      <c r="CJ44" s="674"/>
      <c r="CK44" s="674"/>
      <c r="CL44" s="674"/>
      <c r="CM44" s="674"/>
      <c r="CN44" s="674"/>
      <c r="CO44" s="674"/>
      <c r="CP44" s="674"/>
      <c r="CQ44" s="675"/>
      <c r="CR44" s="676">
        <v>1558821</v>
      </c>
      <c r="CS44" s="677"/>
      <c r="CT44" s="677"/>
      <c r="CU44" s="677"/>
      <c r="CV44" s="677"/>
      <c r="CW44" s="677"/>
      <c r="CX44" s="677"/>
      <c r="CY44" s="678"/>
      <c r="CZ44" s="679">
        <v>21.2</v>
      </c>
      <c r="DA44" s="680"/>
      <c r="DB44" s="680"/>
      <c r="DC44" s="681"/>
      <c r="DD44" s="682">
        <v>488423</v>
      </c>
      <c r="DE44" s="677"/>
      <c r="DF44" s="677"/>
      <c r="DG44" s="677"/>
      <c r="DH44" s="677"/>
      <c r="DI44" s="677"/>
      <c r="DJ44" s="677"/>
      <c r="DK44" s="678"/>
      <c r="DL44" s="683"/>
      <c r="DM44" s="684"/>
      <c r="DN44" s="684"/>
      <c r="DO44" s="684"/>
      <c r="DP44" s="684"/>
      <c r="DQ44" s="684"/>
      <c r="DR44" s="684"/>
      <c r="DS44" s="684"/>
      <c r="DT44" s="684"/>
      <c r="DU44" s="684"/>
      <c r="DV44" s="685"/>
      <c r="DW44" s="686"/>
      <c r="DX44" s="687"/>
      <c r="DY44" s="687"/>
      <c r="DZ44" s="687"/>
      <c r="EA44" s="687"/>
      <c r="EB44" s="687"/>
      <c r="EC44" s="688"/>
    </row>
    <row r="45" spans="2:133" ht="11.25" customHeight="1" x14ac:dyDescent="0.2">
      <c r="CD45" s="691"/>
      <c r="CE45" s="692"/>
      <c r="CF45" s="673" t="s">
        <v>359</v>
      </c>
      <c r="CG45" s="674"/>
      <c r="CH45" s="674"/>
      <c r="CI45" s="674"/>
      <c r="CJ45" s="674"/>
      <c r="CK45" s="674"/>
      <c r="CL45" s="674"/>
      <c r="CM45" s="674"/>
      <c r="CN45" s="674"/>
      <c r="CO45" s="674"/>
      <c r="CP45" s="674"/>
      <c r="CQ45" s="675"/>
      <c r="CR45" s="676">
        <v>1010207</v>
      </c>
      <c r="CS45" s="695"/>
      <c r="CT45" s="695"/>
      <c r="CU45" s="695"/>
      <c r="CV45" s="695"/>
      <c r="CW45" s="695"/>
      <c r="CX45" s="695"/>
      <c r="CY45" s="696"/>
      <c r="CZ45" s="679">
        <v>13.7</v>
      </c>
      <c r="DA45" s="697"/>
      <c r="DB45" s="697"/>
      <c r="DC45" s="698"/>
      <c r="DD45" s="682">
        <v>262302</v>
      </c>
      <c r="DE45" s="695"/>
      <c r="DF45" s="695"/>
      <c r="DG45" s="695"/>
      <c r="DH45" s="695"/>
      <c r="DI45" s="695"/>
      <c r="DJ45" s="695"/>
      <c r="DK45" s="696"/>
      <c r="DL45" s="683"/>
      <c r="DM45" s="684"/>
      <c r="DN45" s="684"/>
      <c r="DO45" s="684"/>
      <c r="DP45" s="684"/>
      <c r="DQ45" s="684"/>
      <c r="DR45" s="684"/>
      <c r="DS45" s="684"/>
      <c r="DT45" s="684"/>
      <c r="DU45" s="684"/>
      <c r="DV45" s="685"/>
      <c r="DW45" s="686"/>
      <c r="DX45" s="687"/>
      <c r="DY45" s="687"/>
      <c r="DZ45" s="687"/>
      <c r="EA45" s="687"/>
      <c r="EB45" s="687"/>
      <c r="EC45" s="688"/>
    </row>
    <row r="46" spans="2:133" ht="11.25" customHeight="1" x14ac:dyDescent="0.2">
      <c r="B46" s="228" t="s">
        <v>360</v>
      </c>
      <c r="C46" s="228"/>
      <c r="D46" s="228"/>
      <c r="E46" s="228"/>
      <c r="F46" s="228"/>
      <c r="G46" s="228"/>
      <c r="H46" s="228"/>
      <c r="I46" s="228"/>
      <c r="J46" s="228"/>
      <c r="K46" s="228"/>
      <c r="L46" s="228"/>
      <c r="M46" s="228"/>
      <c r="N46" s="228"/>
      <c r="O46" s="228"/>
      <c r="P46" s="228"/>
      <c r="Q46" s="228"/>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CD46" s="691"/>
      <c r="CE46" s="692"/>
      <c r="CF46" s="673" t="s">
        <v>361</v>
      </c>
      <c r="CG46" s="674"/>
      <c r="CH46" s="674"/>
      <c r="CI46" s="674"/>
      <c r="CJ46" s="674"/>
      <c r="CK46" s="674"/>
      <c r="CL46" s="674"/>
      <c r="CM46" s="674"/>
      <c r="CN46" s="674"/>
      <c r="CO46" s="674"/>
      <c r="CP46" s="674"/>
      <c r="CQ46" s="675"/>
      <c r="CR46" s="676">
        <v>490122</v>
      </c>
      <c r="CS46" s="677"/>
      <c r="CT46" s="677"/>
      <c r="CU46" s="677"/>
      <c r="CV46" s="677"/>
      <c r="CW46" s="677"/>
      <c r="CX46" s="677"/>
      <c r="CY46" s="678"/>
      <c r="CZ46" s="679">
        <v>6.7</v>
      </c>
      <c r="DA46" s="680"/>
      <c r="DB46" s="680"/>
      <c r="DC46" s="681"/>
      <c r="DD46" s="682">
        <v>179629</v>
      </c>
      <c r="DE46" s="677"/>
      <c r="DF46" s="677"/>
      <c r="DG46" s="677"/>
      <c r="DH46" s="677"/>
      <c r="DI46" s="677"/>
      <c r="DJ46" s="677"/>
      <c r="DK46" s="678"/>
      <c r="DL46" s="683"/>
      <c r="DM46" s="684"/>
      <c r="DN46" s="684"/>
      <c r="DO46" s="684"/>
      <c r="DP46" s="684"/>
      <c r="DQ46" s="684"/>
      <c r="DR46" s="684"/>
      <c r="DS46" s="684"/>
      <c r="DT46" s="684"/>
      <c r="DU46" s="684"/>
      <c r="DV46" s="685"/>
      <c r="DW46" s="686"/>
      <c r="DX46" s="687"/>
      <c r="DY46" s="687"/>
      <c r="DZ46" s="687"/>
      <c r="EA46" s="687"/>
      <c r="EB46" s="687"/>
      <c r="EC46" s="688"/>
    </row>
    <row r="47" spans="2:133" ht="11.25" customHeight="1" x14ac:dyDescent="0.2">
      <c r="B47" s="238" t="s">
        <v>362</v>
      </c>
      <c r="C47" s="228"/>
      <c r="D47" s="228"/>
      <c r="E47" s="228"/>
      <c r="F47" s="228"/>
      <c r="G47" s="228"/>
      <c r="H47" s="228"/>
      <c r="I47" s="228"/>
      <c r="J47" s="228"/>
      <c r="K47" s="228"/>
      <c r="L47" s="228"/>
      <c r="M47" s="228"/>
      <c r="N47" s="228"/>
      <c r="O47" s="228"/>
      <c r="P47" s="228"/>
      <c r="Q47" s="228"/>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CD47" s="691"/>
      <c r="CE47" s="692"/>
      <c r="CF47" s="673" t="s">
        <v>363</v>
      </c>
      <c r="CG47" s="674"/>
      <c r="CH47" s="674"/>
      <c r="CI47" s="674"/>
      <c r="CJ47" s="674"/>
      <c r="CK47" s="674"/>
      <c r="CL47" s="674"/>
      <c r="CM47" s="674"/>
      <c r="CN47" s="674"/>
      <c r="CO47" s="674"/>
      <c r="CP47" s="674"/>
      <c r="CQ47" s="675"/>
      <c r="CR47" s="676">
        <v>580082</v>
      </c>
      <c r="CS47" s="695"/>
      <c r="CT47" s="695"/>
      <c r="CU47" s="695"/>
      <c r="CV47" s="695"/>
      <c r="CW47" s="695"/>
      <c r="CX47" s="695"/>
      <c r="CY47" s="696"/>
      <c r="CZ47" s="679">
        <v>7.9</v>
      </c>
      <c r="DA47" s="697"/>
      <c r="DB47" s="697"/>
      <c r="DC47" s="698"/>
      <c r="DD47" s="682">
        <v>110559</v>
      </c>
      <c r="DE47" s="695"/>
      <c r="DF47" s="695"/>
      <c r="DG47" s="695"/>
      <c r="DH47" s="695"/>
      <c r="DI47" s="695"/>
      <c r="DJ47" s="695"/>
      <c r="DK47" s="696"/>
      <c r="DL47" s="683"/>
      <c r="DM47" s="684"/>
      <c r="DN47" s="684"/>
      <c r="DO47" s="684"/>
      <c r="DP47" s="684"/>
      <c r="DQ47" s="684"/>
      <c r="DR47" s="684"/>
      <c r="DS47" s="684"/>
      <c r="DT47" s="684"/>
      <c r="DU47" s="684"/>
      <c r="DV47" s="685"/>
      <c r="DW47" s="686"/>
      <c r="DX47" s="687"/>
      <c r="DY47" s="687"/>
      <c r="DZ47" s="687"/>
      <c r="EA47" s="687"/>
      <c r="EB47" s="687"/>
      <c r="EC47" s="688"/>
    </row>
    <row r="48" spans="2:133" ht="11" x14ac:dyDescent="0.2">
      <c r="B48" s="239" t="s">
        <v>364</v>
      </c>
      <c r="CD48" s="693"/>
      <c r="CE48" s="694"/>
      <c r="CF48" s="673" t="s">
        <v>365</v>
      </c>
      <c r="CG48" s="674"/>
      <c r="CH48" s="674"/>
      <c r="CI48" s="674"/>
      <c r="CJ48" s="674"/>
      <c r="CK48" s="674"/>
      <c r="CL48" s="674"/>
      <c r="CM48" s="674"/>
      <c r="CN48" s="674"/>
      <c r="CO48" s="674"/>
      <c r="CP48" s="674"/>
      <c r="CQ48" s="675"/>
      <c r="CR48" s="676" t="s">
        <v>240</v>
      </c>
      <c r="CS48" s="677"/>
      <c r="CT48" s="677"/>
      <c r="CU48" s="677"/>
      <c r="CV48" s="677"/>
      <c r="CW48" s="677"/>
      <c r="CX48" s="677"/>
      <c r="CY48" s="678"/>
      <c r="CZ48" s="679" t="s">
        <v>174</v>
      </c>
      <c r="DA48" s="680"/>
      <c r="DB48" s="680"/>
      <c r="DC48" s="681"/>
      <c r="DD48" s="682" t="s">
        <v>174</v>
      </c>
      <c r="DE48" s="677"/>
      <c r="DF48" s="677"/>
      <c r="DG48" s="677"/>
      <c r="DH48" s="677"/>
      <c r="DI48" s="677"/>
      <c r="DJ48" s="677"/>
      <c r="DK48" s="678"/>
      <c r="DL48" s="683"/>
      <c r="DM48" s="684"/>
      <c r="DN48" s="684"/>
      <c r="DO48" s="684"/>
      <c r="DP48" s="684"/>
      <c r="DQ48" s="684"/>
      <c r="DR48" s="684"/>
      <c r="DS48" s="684"/>
      <c r="DT48" s="684"/>
      <c r="DU48" s="684"/>
      <c r="DV48" s="685"/>
      <c r="DW48" s="686"/>
      <c r="DX48" s="687"/>
      <c r="DY48" s="687"/>
      <c r="DZ48" s="687"/>
      <c r="EA48" s="687"/>
      <c r="EB48" s="687"/>
      <c r="EC48" s="688"/>
    </row>
    <row r="49" spans="82:133" ht="11.25" customHeight="1" x14ac:dyDescent="0.2">
      <c r="CD49" s="657" t="s">
        <v>366</v>
      </c>
      <c r="CE49" s="658"/>
      <c r="CF49" s="658"/>
      <c r="CG49" s="658"/>
      <c r="CH49" s="658"/>
      <c r="CI49" s="658"/>
      <c r="CJ49" s="658"/>
      <c r="CK49" s="658"/>
      <c r="CL49" s="658"/>
      <c r="CM49" s="658"/>
      <c r="CN49" s="658"/>
      <c r="CO49" s="658"/>
      <c r="CP49" s="658"/>
      <c r="CQ49" s="659"/>
      <c r="CR49" s="660">
        <v>7367225</v>
      </c>
      <c r="CS49" s="661"/>
      <c r="CT49" s="661"/>
      <c r="CU49" s="661"/>
      <c r="CV49" s="661"/>
      <c r="CW49" s="661"/>
      <c r="CX49" s="661"/>
      <c r="CY49" s="662"/>
      <c r="CZ49" s="663">
        <v>100</v>
      </c>
      <c r="DA49" s="664"/>
      <c r="DB49" s="664"/>
      <c r="DC49" s="665"/>
      <c r="DD49" s="666">
        <v>5037085</v>
      </c>
      <c r="DE49" s="661"/>
      <c r="DF49" s="661"/>
      <c r="DG49" s="661"/>
      <c r="DH49" s="661"/>
      <c r="DI49" s="661"/>
      <c r="DJ49" s="661"/>
      <c r="DK49" s="662"/>
      <c r="DL49" s="667"/>
      <c r="DM49" s="668"/>
      <c r="DN49" s="668"/>
      <c r="DO49" s="668"/>
      <c r="DP49" s="668"/>
      <c r="DQ49" s="668"/>
      <c r="DR49" s="668"/>
      <c r="DS49" s="668"/>
      <c r="DT49" s="668"/>
      <c r="DU49" s="668"/>
      <c r="DV49" s="669"/>
      <c r="DW49" s="670"/>
      <c r="DX49" s="671"/>
      <c r="DY49" s="671"/>
      <c r="DZ49" s="671"/>
      <c r="EA49" s="671"/>
      <c r="EB49" s="671"/>
      <c r="EC49" s="672"/>
    </row>
  </sheetData>
  <sheetProtection algorithmName="SHA-512" hashValue="Nr49YXxQqNZTvAbGY6NE/V7y3VloZ6kYwTLb39UbHoJ4NCcjJ8cpetIKu6+4PZVkJhtNeulmUhDRHpJXQlUwWQ==" saltValue="isOaovEm+dqtBqT4P4I7+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70" zoomScaleSheetLayoutView="70" workbookViewId="0"/>
  </sheetViews>
  <sheetFormatPr defaultColWidth="0" defaultRowHeight="13" zeroHeight="1" x14ac:dyDescent="0.2"/>
  <cols>
    <col min="1" max="130" width="2.7265625" style="288" customWidth="1"/>
    <col min="131" max="131" width="1.6328125" style="288" customWidth="1"/>
    <col min="132" max="16384" width="9" style="288" hidden="1"/>
  </cols>
  <sheetData>
    <row r="1" spans="1:131" s="246" customFormat="1" ht="11.25" customHeight="1" thickBot="1" x14ac:dyDescent="0.25">
      <c r="A1" s="241"/>
      <c r="B1" s="241"/>
      <c r="C1" s="241"/>
      <c r="D1" s="241"/>
      <c r="E1" s="241"/>
      <c r="F1" s="241"/>
      <c r="G1" s="241"/>
      <c r="H1" s="241"/>
      <c r="I1" s="241"/>
      <c r="J1" s="241"/>
      <c r="K1" s="241"/>
      <c r="L1" s="241"/>
      <c r="M1" s="241"/>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3"/>
      <c r="DQ1" s="244"/>
      <c r="DR1" s="244"/>
      <c r="DS1" s="244"/>
      <c r="DT1" s="244"/>
      <c r="DU1" s="244"/>
      <c r="DV1" s="244"/>
      <c r="DW1" s="244"/>
      <c r="DX1" s="244"/>
      <c r="DY1" s="244"/>
      <c r="DZ1" s="244"/>
      <c r="EA1" s="245"/>
    </row>
    <row r="2" spans="1:131" s="250" customFormat="1" ht="26.25" customHeight="1" thickBot="1" x14ac:dyDescent="0.25">
      <c r="A2" s="247" t="s">
        <v>367</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c r="BC2" s="248"/>
      <c r="BD2" s="248"/>
      <c r="BE2" s="248"/>
      <c r="BF2" s="248"/>
      <c r="BG2" s="248"/>
      <c r="BH2" s="248"/>
      <c r="BI2" s="248"/>
      <c r="BJ2" s="248"/>
      <c r="BK2" s="248"/>
      <c r="BL2" s="248"/>
      <c r="BM2" s="248"/>
      <c r="BN2" s="248"/>
      <c r="BO2" s="248"/>
      <c r="BP2" s="248"/>
      <c r="BQ2" s="248"/>
      <c r="BR2" s="248"/>
      <c r="BS2" s="248"/>
      <c r="BT2" s="248"/>
      <c r="BU2" s="248"/>
      <c r="BV2" s="248"/>
      <c r="BW2" s="248"/>
      <c r="BX2" s="248"/>
      <c r="BY2" s="248"/>
      <c r="BZ2" s="248"/>
      <c r="CA2" s="248"/>
      <c r="CB2" s="248"/>
      <c r="CC2" s="248"/>
      <c r="CD2" s="248"/>
      <c r="CE2" s="248"/>
      <c r="CF2" s="248"/>
      <c r="CG2" s="248"/>
      <c r="CH2" s="248"/>
      <c r="CI2" s="248"/>
      <c r="CJ2" s="248"/>
      <c r="CK2" s="248"/>
      <c r="CL2" s="248"/>
      <c r="CM2" s="248"/>
      <c r="CN2" s="248"/>
      <c r="CO2" s="248"/>
      <c r="CP2" s="248"/>
      <c r="CQ2" s="248"/>
      <c r="CR2" s="248"/>
      <c r="CS2" s="248"/>
      <c r="CT2" s="248"/>
      <c r="CU2" s="248"/>
      <c r="CV2" s="248"/>
      <c r="CW2" s="248"/>
      <c r="CX2" s="248"/>
      <c r="CY2" s="248"/>
      <c r="CZ2" s="248"/>
      <c r="DA2" s="248"/>
      <c r="DB2" s="248"/>
      <c r="DC2" s="248"/>
      <c r="DD2" s="248"/>
      <c r="DE2" s="248"/>
      <c r="DF2" s="248"/>
      <c r="DG2" s="248"/>
      <c r="DH2" s="248"/>
      <c r="DI2" s="248"/>
      <c r="DJ2" s="1201" t="s">
        <v>368</v>
      </c>
      <c r="DK2" s="1202"/>
      <c r="DL2" s="1202"/>
      <c r="DM2" s="1202"/>
      <c r="DN2" s="1202"/>
      <c r="DO2" s="1203"/>
      <c r="DP2" s="248"/>
      <c r="DQ2" s="1201" t="s">
        <v>369</v>
      </c>
      <c r="DR2" s="1202"/>
      <c r="DS2" s="1202"/>
      <c r="DT2" s="1202"/>
      <c r="DU2" s="1202"/>
      <c r="DV2" s="1202"/>
      <c r="DW2" s="1202"/>
      <c r="DX2" s="1202"/>
      <c r="DY2" s="1202"/>
      <c r="DZ2" s="1203"/>
      <c r="EA2" s="249"/>
    </row>
    <row r="3" spans="1:131" s="246" customFormat="1" ht="11.25" customHeight="1" x14ac:dyDescent="0.2">
      <c r="A3" s="242"/>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42"/>
      <c r="CO3" s="242"/>
      <c r="CP3" s="242"/>
      <c r="CQ3" s="242"/>
      <c r="CR3" s="242"/>
      <c r="CS3" s="242"/>
      <c r="CT3" s="242"/>
      <c r="CU3" s="242"/>
      <c r="CV3" s="242"/>
      <c r="CW3" s="242"/>
      <c r="CX3" s="242"/>
      <c r="CY3" s="242"/>
      <c r="CZ3" s="242"/>
      <c r="DA3" s="242"/>
      <c r="DB3" s="242"/>
      <c r="DC3" s="242"/>
      <c r="DD3" s="242"/>
      <c r="DE3" s="242"/>
      <c r="DF3" s="242"/>
      <c r="DG3" s="242"/>
      <c r="DH3" s="242"/>
      <c r="DI3" s="242"/>
      <c r="DJ3" s="242"/>
      <c r="DK3" s="242"/>
      <c r="DL3" s="242"/>
      <c r="DM3" s="242"/>
      <c r="DN3" s="242"/>
      <c r="DO3" s="242"/>
      <c r="DP3" s="242"/>
      <c r="DQ3" s="242"/>
      <c r="DR3" s="242"/>
      <c r="DS3" s="242"/>
      <c r="DT3" s="242"/>
      <c r="DU3" s="242"/>
      <c r="DV3" s="242"/>
      <c r="DW3" s="242"/>
      <c r="DX3" s="242"/>
      <c r="DY3" s="242"/>
      <c r="DZ3" s="242"/>
      <c r="EA3" s="245"/>
    </row>
    <row r="4" spans="1:131" s="254" customFormat="1" ht="26.25" customHeight="1" thickBot="1" x14ac:dyDescent="0.25">
      <c r="A4" s="1154" t="s">
        <v>370</v>
      </c>
      <c r="B4" s="1154"/>
      <c r="C4" s="1154"/>
      <c r="D4" s="1154"/>
      <c r="E4" s="1154"/>
      <c r="F4" s="1154"/>
      <c r="G4" s="1154"/>
      <c r="H4" s="1154"/>
      <c r="I4" s="1154"/>
      <c r="J4" s="1154"/>
      <c r="K4" s="1154"/>
      <c r="L4" s="1154"/>
      <c r="M4" s="1154"/>
      <c r="N4" s="1154"/>
      <c r="O4" s="1154"/>
      <c r="P4" s="1154"/>
      <c r="Q4" s="1154"/>
      <c r="R4" s="1154"/>
      <c r="S4" s="1154"/>
      <c r="T4" s="1154"/>
      <c r="U4" s="1154"/>
      <c r="V4" s="1154"/>
      <c r="W4" s="1154"/>
      <c r="X4" s="1154"/>
      <c r="Y4" s="1154"/>
      <c r="Z4" s="1154"/>
      <c r="AA4" s="1154"/>
      <c r="AB4" s="1154"/>
      <c r="AC4" s="1154"/>
      <c r="AD4" s="1154"/>
      <c r="AE4" s="1154"/>
      <c r="AF4" s="1154"/>
      <c r="AG4" s="1154"/>
      <c r="AH4" s="1154"/>
      <c r="AI4" s="1154"/>
      <c r="AJ4" s="1154"/>
      <c r="AK4" s="1154"/>
      <c r="AL4" s="1154"/>
      <c r="AM4" s="1154"/>
      <c r="AN4" s="1154"/>
      <c r="AO4" s="1154"/>
      <c r="AP4" s="1154"/>
      <c r="AQ4" s="1154"/>
      <c r="AR4" s="1154"/>
      <c r="AS4" s="1154"/>
      <c r="AT4" s="1154"/>
      <c r="AU4" s="1154"/>
      <c r="AV4" s="1154"/>
      <c r="AW4" s="1154"/>
      <c r="AX4" s="1154"/>
      <c r="AY4" s="1154"/>
      <c r="AZ4" s="251"/>
      <c r="BA4" s="251"/>
      <c r="BB4" s="251"/>
      <c r="BC4" s="251"/>
      <c r="BD4" s="251"/>
      <c r="BE4" s="252"/>
      <c r="BF4" s="252"/>
      <c r="BG4" s="252"/>
      <c r="BH4" s="252"/>
      <c r="BI4" s="252"/>
      <c r="BJ4" s="252"/>
      <c r="BK4" s="252"/>
      <c r="BL4" s="252"/>
      <c r="BM4" s="252"/>
      <c r="BN4" s="252"/>
      <c r="BO4" s="252"/>
      <c r="BP4" s="252"/>
      <c r="BQ4" s="251" t="s">
        <v>371</v>
      </c>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c r="DM4" s="251"/>
      <c r="DN4" s="251"/>
      <c r="DO4" s="251"/>
      <c r="DP4" s="251"/>
      <c r="DQ4" s="251"/>
      <c r="DR4" s="251"/>
      <c r="DS4" s="251"/>
      <c r="DT4" s="251"/>
      <c r="DU4" s="251"/>
      <c r="DV4" s="251"/>
      <c r="DW4" s="251"/>
      <c r="DX4" s="251"/>
      <c r="DY4" s="251"/>
      <c r="DZ4" s="251"/>
      <c r="EA4" s="253"/>
    </row>
    <row r="5" spans="1:131" s="254" customFormat="1" ht="26.25" customHeight="1" x14ac:dyDescent="0.2">
      <c r="A5" s="1086" t="s">
        <v>372</v>
      </c>
      <c r="B5" s="1087"/>
      <c r="C5" s="1087"/>
      <c r="D5" s="1087"/>
      <c r="E5" s="1087"/>
      <c r="F5" s="1087"/>
      <c r="G5" s="1087"/>
      <c r="H5" s="1087"/>
      <c r="I5" s="1087"/>
      <c r="J5" s="1087"/>
      <c r="K5" s="1087"/>
      <c r="L5" s="1087"/>
      <c r="M5" s="1087"/>
      <c r="N5" s="1087"/>
      <c r="O5" s="1087"/>
      <c r="P5" s="1088"/>
      <c r="Q5" s="1092" t="s">
        <v>373</v>
      </c>
      <c r="R5" s="1093"/>
      <c r="S5" s="1093"/>
      <c r="T5" s="1093"/>
      <c r="U5" s="1094"/>
      <c r="V5" s="1092" t="s">
        <v>374</v>
      </c>
      <c r="W5" s="1093"/>
      <c r="X5" s="1093"/>
      <c r="Y5" s="1093"/>
      <c r="Z5" s="1094"/>
      <c r="AA5" s="1092" t="s">
        <v>375</v>
      </c>
      <c r="AB5" s="1093"/>
      <c r="AC5" s="1093"/>
      <c r="AD5" s="1093"/>
      <c r="AE5" s="1093"/>
      <c r="AF5" s="1204" t="s">
        <v>376</v>
      </c>
      <c r="AG5" s="1093"/>
      <c r="AH5" s="1093"/>
      <c r="AI5" s="1093"/>
      <c r="AJ5" s="1108"/>
      <c r="AK5" s="1093" t="s">
        <v>377</v>
      </c>
      <c r="AL5" s="1093"/>
      <c r="AM5" s="1093"/>
      <c r="AN5" s="1093"/>
      <c r="AO5" s="1094"/>
      <c r="AP5" s="1092" t="s">
        <v>378</v>
      </c>
      <c r="AQ5" s="1093"/>
      <c r="AR5" s="1093"/>
      <c r="AS5" s="1093"/>
      <c r="AT5" s="1094"/>
      <c r="AU5" s="1092" t="s">
        <v>379</v>
      </c>
      <c r="AV5" s="1093"/>
      <c r="AW5" s="1093"/>
      <c r="AX5" s="1093"/>
      <c r="AY5" s="1108"/>
      <c r="AZ5" s="255"/>
      <c r="BA5" s="255"/>
      <c r="BB5" s="255"/>
      <c r="BC5" s="255"/>
      <c r="BD5" s="255"/>
      <c r="BE5" s="256"/>
      <c r="BF5" s="256"/>
      <c r="BG5" s="256"/>
      <c r="BH5" s="256"/>
      <c r="BI5" s="256"/>
      <c r="BJ5" s="256"/>
      <c r="BK5" s="256"/>
      <c r="BL5" s="256"/>
      <c r="BM5" s="256"/>
      <c r="BN5" s="256"/>
      <c r="BO5" s="256"/>
      <c r="BP5" s="256"/>
      <c r="BQ5" s="1086" t="s">
        <v>380</v>
      </c>
      <c r="BR5" s="1087"/>
      <c r="BS5" s="1087"/>
      <c r="BT5" s="1087"/>
      <c r="BU5" s="1087"/>
      <c r="BV5" s="1087"/>
      <c r="BW5" s="1087"/>
      <c r="BX5" s="1087"/>
      <c r="BY5" s="1087"/>
      <c r="BZ5" s="1087"/>
      <c r="CA5" s="1087"/>
      <c r="CB5" s="1087"/>
      <c r="CC5" s="1087"/>
      <c r="CD5" s="1087"/>
      <c r="CE5" s="1087"/>
      <c r="CF5" s="1087"/>
      <c r="CG5" s="1088"/>
      <c r="CH5" s="1092" t="s">
        <v>381</v>
      </c>
      <c r="CI5" s="1093"/>
      <c r="CJ5" s="1093"/>
      <c r="CK5" s="1093"/>
      <c r="CL5" s="1094"/>
      <c r="CM5" s="1092" t="s">
        <v>382</v>
      </c>
      <c r="CN5" s="1093"/>
      <c r="CO5" s="1093"/>
      <c r="CP5" s="1093"/>
      <c r="CQ5" s="1094"/>
      <c r="CR5" s="1092" t="s">
        <v>383</v>
      </c>
      <c r="CS5" s="1093"/>
      <c r="CT5" s="1093"/>
      <c r="CU5" s="1093"/>
      <c r="CV5" s="1094"/>
      <c r="CW5" s="1092" t="s">
        <v>384</v>
      </c>
      <c r="CX5" s="1093"/>
      <c r="CY5" s="1093"/>
      <c r="CZ5" s="1093"/>
      <c r="DA5" s="1094"/>
      <c r="DB5" s="1092" t="s">
        <v>385</v>
      </c>
      <c r="DC5" s="1093"/>
      <c r="DD5" s="1093"/>
      <c r="DE5" s="1093"/>
      <c r="DF5" s="1094"/>
      <c r="DG5" s="1189" t="s">
        <v>386</v>
      </c>
      <c r="DH5" s="1190"/>
      <c r="DI5" s="1190"/>
      <c r="DJ5" s="1190"/>
      <c r="DK5" s="1191"/>
      <c r="DL5" s="1189" t="s">
        <v>387</v>
      </c>
      <c r="DM5" s="1190"/>
      <c r="DN5" s="1190"/>
      <c r="DO5" s="1190"/>
      <c r="DP5" s="1191"/>
      <c r="DQ5" s="1092" t="s">
        <v>388</v>
      </c>
      <c r="DR5" s="1093"/>
      <c r="DS5" s="1093"/>
      <c r="DT5" s="1093"/>
      <c r="DU5" s="1094"/>
      <c r="DV5" s="1092" t="s">
        <v>379</v>
      </c>
      <c r="DW5" s="1093"/>
      <c r="DX5" s="1093"/>
      <c r="DY5" s="1093"/>
      <c r="DZ5" s="1108"/>
      <c r="EA5" s="253"/>
    </row>
    <row r="6" spans="1:131" s="254" customFormat="1" ht="26.25" customHeight="1" thickBot="1" x14ac:dyDescent="0.25">
      <c r="A6" s="1089"/>
      <c r="B6" s="1090"/>
      <c r="C6" s="1090"/>
      <c r="D6" s="1090"/>
      <c r="E6" s="1090"/>
      <c r="F6" s="1090"/>
      <c r="G6" s="1090"/>
      <c r="H6" s="1090"/>
      <c r="I6" s="1090"/>
      <c r="J6" s="1090"/>
      <c r="K6" s="1090"/>
      <c r="L6" s="1090"/>
      <c r="M6" s="1090"/>
      <c r="N6" s="1090"/>
      <c r="O6" s="1090"/>
      <c r="P6" s="1091"/>
      <c r="Q6" s="1095"/>
      <c r="R6" s="1096"/>
      <c r="S6" s="1096"/>
      <c r="T6" s="1096"/>
      <c r="U6" s="1097"/>
      <c r="V6" s="1095"/>
      <c r="W6" s="1096"/>
      <c r="X6" s="1096"/>
      <c r="Y6" s="1096"/>
      <c r="Z6" s="1097"/>
      <c r="AA6" s="1095"/>
      <c r="AB6" s="1096"/>
      <c r="AC6" s="1096"/>
      <c r="AD6" s="1096"/>
      <c r="AE6" s="1096"/>
      <c r="AF6" s="1205"/>
      <c r="AG6" s="1096"/>
      <c r="AH6" s="1096"/>
      <c r="AI6" s="1096"/>
      <c r="AJ6" s="1109"/>
      <c r="AK6" s="1096"/>
      <c r="AL6" s="1096"/>
      <c r="AM6" s="1096"/>
      <c r="AN6" s="1096"/>
      <c r="AO6" s="1097"/>
      <c r="AP6" s="1095"/>
      <c r="AQ6" s="1096"/>
      <c r="AR6" s="1096"/>
      <c r="AS6" s="1096"/>
      <c r="AT6" s="1097"/>
      <c r="AU6" s="1095"/>
      <c r="AV6" s="1096"/>
      <c r="AW6" s="1096"/>
      <c r="AX6" s="1096"/>
      <c r="AY6" s="1109"/>
      <c r="AZ6" s="251"/>
      <c r="BA6" s="251"/>
      <c r="BB6" s="251"/>
      <c r="BC6" s="251"/>
      <c r="BD6" s="251"/>
      <c r="BE6" s="252"/>
      <c r="BF6" s="252"/>
      <c r="BG6" s="252"/>
      <c r="BH6" s="252"/>
      <c r="BI6" s="252"/>
      <c r="BJ6" s="252"/>
      <c r="BK6" s="252"/>
      <c r="BL6" s="252"/>
      <c r="BM6" s="252"/>
      <c r="BN6" s="252"/>
      <c r="BO6" s="252"/>
      <c r="BP6" s="252"/>
      <c r="BQ6" s="1089"/>
      <c r="BR6" s="1090"/>
      <c r="BS6" s="1090"/>
      <c r="BT6" s="1090"/>
      <c r="BU6" s="1090"/>
      <c r="BV6" s="1090"/>
      <c r="BW6" s="1090"/>
      <c r="BX6" s="1090"/>
      <c r="BY6" s="1090"/>
      <c r="BZ6" s="1090"/>
      <c r="CA6" s="1090"/>
      <c r="CB6" s="1090"/>
      <c r="CC6" s="1090"/>
      <c r="CD6" s="1090"/>
      <c r="CE6" s="1090"/>
      <c r="CF6" s="1090"/>
      <c r="CG6" s="1091"/>
      <c r="CH6" s="1095"/>
      <c r="CI6" s="1096"/>
      <c r="CJ6" s="1096"/>
      <c r="CK6" s="1096"/>
      <c r="CL6" s="1097"/>
      <c r="CM6" s="1095"/>
      <c r="CN6" s="1096"/>
      <c r="CO6" s="1096"/>
      <c r="CP6" s="1096"/>
      <c r="CQ6" s="1097"/>
      <c r="CR6" s="1095"/>
      <c r="CS6" s="1096"/>
      <c r="CT6" s="1096"/>
      <c r="CU6" s="1096"/>
      <c r="CV6" s="1097"/>
      <c r="CW6" s="1095"/>
      <c r="CX6" s="1096"/>
      <c r="CY6" s="1096"/>
      <c r="CZ6" s="1096"/>
      <c r="DA6" s="1097"/>
      <c r="DB6" s="1095"/>
      <c r="DC6" s="1096"/>
      <c r="DD6" s="1096"/>
      <c r="DE6" s="1096"/>
      <c r="DF6" s="1097"/>
      <c r="DG6" s="1192"/>
      <c r="DH6" s="1193"/>
      <c r="DI6" s="1193"/>
      <c r="DJ6" s="1193"/>
      <c r="DK6" s="1194"/>
      <c r="DL6" s="1192"/>
      <c r="DM6" s="1193"/>
      <c r="DN6" s="1193"/>
      <c r="DO6" s="1193"/>
      <c r="DP6" s="1194"/>
      <c r="DQ6" s="1095"/>
      <c r="DR6" s="1096"/>
      <c r="DS6" s="1096"/>
      <c r="DT6" s="1096"/>
      <c r="DU6" s="1097"/>
      <c r="DV6" s="1095"/>
      <c r="DW6" s="1096"/>
      <c r="DX6" s="1096"/>
      <c r="DY6" s="1096"/>
      <c r="DZ6" s="1109"/>
      <c r="EA6" s="253"/>
    </row>
    <row r="7" spans="1:131" s="254" customFormat="1" ht="26.25" customHeight="1" thickTop="1" x14ac:dyDescent="0.2">
      <c r="A7" s="257">
        <v>1</v>
      </c>
      <c r="B7" s="1141" t="s">
        <v>389</v>
      </c>
      <c r="C7" s="1142"/>
      <c r="D7" s="1142"/>
      <c r="E7" s="1142"/>
      <c r="F7" s="1142"/>
      <c r="G7" s="1142"/>
      <c r="H7" s="1142"/>
      <c r="I7" s="1142"/>
      <c r="J7" s="1142"/>
      <c r="K7" s="1142"/>
      <c r="L7" s="1142"/>
      <c r="M7" s="1142"/>
      <c r="N7" s="1142"/>
      <c r="O7" s="1142"/>
      <c r="P7" s="1143"/>
      <c r="Q7" s="1195">
        <v>8300</v>
      </c>
      <c r="R7" s="1196"/>
      <c r="S7" s="1196"/>
      <c r="T7" s="1196"/>
      <c r="U7" s="1196"/>
      <c r="V7" s="1196">
        <v>7367</v>
      </c>
      <c r="W7" s="1196"/>
      <c r="X7" s="1196"/>
      <c r="Y7" s="1196"/>
      <c r="Z7" s="1196"/>
      <c r="AA7" s="1196">
        <v>932</v>
      </c>
      <c r="AB7" s="1196"/>
      <c r="AC7" s="1196"/>
      <c r="AD7" s="1196"/>
      <c r="AE7" s="1197"/>
      <c r="AF7" s="1198">
        <v>420</v>
      </c>
      <c r="AG7" s="1199"/>
      <c r="AH7" s="1199"/>
      <c r="AI7" s="1199"/>
      <c r="AJ7" s="1200"/>
      <c r="AK7" s="1182">
        <v>15</v>
      </c>
      <c r="AL7" s="1183"/>
      <c r="AM7" s="1183"/>
      <c r="AN7" s="1183"/>
      <c r="AO7" s="1183"/>
      <c r="AP7" s="1183">
        <v>6193</v>
      </c>
      <c r="AQ7" s="1183"/>
      <c r="AR7" s="1183"/>
      <c r="AS7" s="1183"/>
      <c r="AT7" s="1183"/>
      <c r="AU7" s="1184"/>
      <c r="AV7" s="1184"/>
      <c r="AW7" s="1184"/>
      <c r="AX7" s="1184"/>
      <c r="AY7" s="1185"/>
      <c r="AZ7" s="251"/>
      <c r="BA7" s="251"/>
      <c r="BB7" s="251"/>
      <c r="BC7" s="251"/>
      <c r="BD7" s="251"/>
      <c r="BE7" s="252"/>
      <c r="BF7" s="252"/>
      <c r="BG7" s="252"/>
      <c r="BH7" s="252"/>
      <c r="BI7" s="252"/>
      <c r="BJ7" s="252"/>
      <c r="BK7" s="252"/>
      <c r="BL7" s="252"/>
      <c r="BM7" s="252"/>
      <c r="BN7" s="252"/>
      <c r="BO7" s="252"/>
      <c r="BP7" s="252"/>
      <c r="BQ7" s="258">
        <v>1</v>
      </c>
      <c r="BR7" s="259"/>
      <c r="BS7" s="1186"/>
      <c r="BT7" s="1187"/>
      <c r="BU7" s="1187"/>
      <c r="BV7" s="1187"/>
      <c r="BW7" s="1187"/>
      <c r="BX7" s="1187"/>
      <c r="BY7" s="1187"/>
      <c r="BZ7" s="1187"/>
      <c r="CA7" s="1187"/>
      <c r="CB7" s="1187"/>
      <c r="CC7" s="1187"/>
      <c r="CD7" s="1187"/>
      <c r="CE7" s="1187"/>
      <c r="CF7" s="1187"/>
      <c r="CG7" s="1188"/>
      <c r="CH7" s="1179"/>
      <c r="CI7" s="1180"/>
      <c r="CJ7" s="1180"/>
      <c r="CK7" s="1180"/>
      <c r="CL7" s="1181"/>
      <c r="CM7" s="1179"/>
      <c r="CN7" s="1180"/>
      <c r="CO7" s="1180"/>
      <c r="CP7" s="1180"/>
      <c r="CQ7" s="1181"/>
      <c r="CR7" s="1179"/>
      <c r="CS7" s="1180"/>
      <c r="CT7" s="1180"/>
      <c r="CU7" s="1180"/>
      <c r="CV7" s="1181"/>
      <c r="CW7" s="1179"/>
      <c r="CX7" s="1180"/>
      <c r="CY7" s="1180"/>
      <c r="CZ7" s="1180"/>
      <c r="DA7" s="1181"/>
      <c r="DB7" s="1179"/>
      <c r="DC7" s="1180"/>
      <c r="DD7" s="1180"/>
      <c r="DE7" s="1180"/>
      <c r="DF7" s="1181"/>
      <c r="DG7" s="1179"/>
      <c r="DH7" s="1180"/>
      <c r="DI7" s="1180"/>
      <c r="DJ7" s="1180"/>
      <c r="DK7" s="1181"/>
      <c r="DL7" s="1179"/>
      <c r="DM7" s="1180"/>
      <c r="DN7" s="1180"/>
      <c r="DO7" s="1180"/>
      <c r="DP7" s="1181"/>
      <c r="DQ7" s="1179"/>
      <c r="DR7" s="1180"/>
      <c r="DS7" s="1180"/>
      <c r="DT7" s="1180"/>
      <c r="DU7" s="1181"/>
      <c r="DV7" s="1206"/>
      <c r="DW7" s="1207"/>
      <c r="DX7" s="1207"/>
      <c r="DY7" s="1207"/>
      <c r="DZ7" s="1208"/>
      <c r="EA7" s="253"/>
    </row>
    <row r="8" spans="1:131" s="254" customFormat="1" ht="26.25" customHeight="1" x14ac:dyDescent="0.2">
      <c r="A8" s="260">
        <v>2</v>
      </c>
      <c r="B8" s="1128"/>
      <c r="C8" s="1129"/>
      <c r="D8" s="1129"/>
      <c r="E8" s="1129"/>
      <c r="F8" s="1129"/>
      <c r="G8" s="1129"/>
      <c r="H8" s="1129"/>
      <c r="I8" s="1129"/>
      <c r="J8" s="1129"/>
      <c r="K8" s="1129"/>
      <c r="L8" s="1129"/>
      <c r="M8" s="1129"/>
      <c r="N8" s="1129"/>
      <c r="O8" s="1129"/>
      <c r="P8" s="1130"/>
      <c r="Q8" s="1134"/>
      <c r="R8" s="1135"/>
      <c r="S8" s="1135"/>
      <c r="T8" s="1135"/>
      <c r="U8" s="1135"/>
      <c r="V8" s="1135"/>
      <c r="W8" s="1135"/>
      <c r="X8" s="1135"/>
      <c r="Y8" s="1135"/>
      <c r="Z8" s="1135"/>
      <c r="AA8" s="1135"/>
      <c r="AB8" s="1135"/>
      <c r="AC8" s="1135"/>
      <c r="AD8" s="1135"/>
      <c r="AE8" s="1136"/>
      <c r="AF8" s="1110"/>
      <c r="AG8" s="1111"/>
      <c r="AH8" s="1111"/>
      <c r="AI8" s="1111"/>
      <c r="AJ8" s="1112"/>
      <c r="AK8" s="1177"/>
      <c r="AL8" s="1178"/>
      <c r="AM8" s="1178"/>
      <c r="AN8" s="1178"/>
      <c r="AO8" s="1178"/>
      <c r="AP8" s="1178"/>
      <c r="AQ8" s="1178"/>
      <c r="AR8" s="1178"/>
      <c r="AS8" s="1178"/>
      <c r="AT8" s="1178"/>
      <c r="AU8" s="1175"/>
      <c r="AV8" s="1175"/>
      <c r="AW8" s="1175"/>
      <c r="AX8" s="1175"/>
      <c r="AY8" s="1176"/>
      <c r="AZ8" s="251"/>
      <c r="BA8" s="251"/>
      <c r="BB8" s="251"/>
      <c r="BC8" s="251"/>
      <c r="BD8" s="251"/>
      <c r="BE8" s="252"/>
      <c r="BF8" s="252"/>
      <c r="BG8" s="252"/>
      <c r="BH8" s="252"/>
      <c r="BI8" s="252"/>
      <c r="BJ8" s="252"/>
      <c r="BK8" s="252"/>
      <c r="BL8" s="252"/>
      <c r="BM8" s="252"/>
      <c r="BN8" s="252"/>
      <c r="BO8" s="252"/>
      <c r="BP8" s="252"/>
      <c r="BQ8" s="261">
        <v>2</v>
      </c>
      <c r="BR8" s="262"/>
      <c r="BS8" s="1105"/>
      <c r="BT8" s="1106"/>
      <c r="BU8" s="1106"/>
      <c r="BV8" s="1106"/>
      <c r="BW8" s="1106"/>
      <c r="BX8" s="1106"/>
      <c r="BY8" s="1106"/>
      <c r="BZ8" s="1106"/>
      <c r="CA8" s="1106"/>
      <c r="CB8" s="1106"/>
      <c r="CC8" s="1106"/>
      <c r="CD8" s="1106"/>
      <c r="CE8" s="1106"/>
      <c r="CF8" s="1106"/>
      <c r="CG8" s="1107"/>
      <c r="CH8" s="1080"/>
      <c r="CI8" s="1081"/>
      <c r="CJ8" s="1081"/>
      <c r="CK8" s="1081"/>
      <c r="CL8" s="1082"/>
      <c r="CM8" s="1080"/>
      <c r="CN8" s="1081"/>
      <c r="CO8" s="1081"/>
      <c r="CP8" s="1081"/>
      <c r="CQ8" s="1082"/>
      <c r="CR8" s="1080"/>
      <c r="CS8" s="1081"/>
      <c r="CT8" s="1081"/>
      <c r="CU8" s="1081"/>
      <c r="CV8" s="1082"/>
      <c r="CW8" s="1080"/>
      <c r="CX8" s="1081"/>
      <c r="CY8" s="1081"/>
      <c r="CZ8" s="1081"/>
      <c r="DA8" s="1082"/>
      <c r="DB8" s="1080"/>
      <c r="DC8" s="1081"/>
      <c r="DD8" s="1081"/>
      <c r="DE8" s="1081"/>
      <c r="DF8" s="1082"/>
      <c r="DG8" s="1080"/>
      <c r="DH8" s="1081"/>
      <c r="DI8" s="1081"/>
      <c r="DJ8" s="1081"/>
      <c r="DK8" s="1082"/>
      <c r="DL8" s="1080"/>
      <c r="DM8" s="1081"/>
      <c r="DN8" s="1081"/>
      <c r="DO8" s="1081"/>
      <c r="DP8" s="1082"/>
      <c r="DQ8" s="1080"/>
      <c r="DR8" s="1081"/>
      <c r="DS8" s="1081"/>
      <c r="DT8" s="1081"/>
      <c r="DU8" s="1082"/>
      <c r="DV8" s="1083"/>
      <c r="DW8" s="1084"/>
      <c r="DX8" s="1084"/>
      <c r="DY8" s="1084"/>
      <c r="DZ8" s="1085"/>
      <c r="EA8" s="253"/>
    </row>
    <row r="9" spans="1:131" s="254" customFormat="1" ht="26.25" customHeight="1" x14ac:dyDescent="0.2">
      <c r="A9" s="260">
        <v>3</v>
      </c>
      <c r="B9" s="1128"/>
      <c r="C9" s="1129"/>
      <c r="D9" s="1129"/>
      <c r="E9" s="1129"/>
      <c r="F9" s="1129"/>
      <c r="G9" s="1129"/>
      <c r="H9" s="1129"/>
      <c r="I9" s="1129"/>
      <c r="J9" s="1129"/>
      <c r="K9" s="1129"/>
      <c r="L9" s="1129"/>
      <c r="M9" s="1129"/>
      <c r="N9" s="1129"/>
      <c r="O9" s="1129"/>
      <c r="P9" s="1130"/>
      <c r="Q9" s="1134"/>
      <c r="R9" s="1135"/>
      <c r="S9" s="1135"/>
      <c r="T9" s="1135"/>
      <c r="U9" s="1135"/>
      <c r="V9" s="1135"/>
      <c r="W9" s="1135"/>
      <c r="X9" s="1135"/>
      <c r="Y9" s="1135"/>
      <c r="Z9" s="1135"/>
      <c r="AA9" s="1135"/>
      <c r="AB9" s="1135"/>
      <c r="AC9" s="1135"/>
      <c r="AD9" s="1135"/>
      <c r="AE9" s="1136"/>
      <c r="AF9" s="1110"/>
      <c r="AG9" s="1111"/>
      <c r="AH9" s="1111"/>
      <c r="AI9" s="1111"/>
      <c r="AJ9" s="1112"/>
      <c r="AK9" s="1177"/>
      <c r="AL9" s="1178"/>
      <c r="AM9" s="1178"/>
      <c r="AN9" s="1178"/>
      <c r="AO9" s="1178"/>
      <c r="AP9" s="1178"/>
      <c r="AQ9" s="1178"/>
      <c r="AR9" s="1178"/>
      <c r="AS9" s="1178"/>
      <c r="AT9" s="1178"/>
      <c r="AU9" s="1175"/>
      <c r="AV9" s="1175"/>
      <c r="AW9" s="1175"/>
      <c r="AX9" s="1175"/>
      <c r="AY9" s="1176"/>
      <c r="AZ9" s="251"/>
      <c r="BA9" s="251"/>
      <c r="BB9" s="251"/>
      <c r="BC9" s="251"/>
      <c r="BD9" s="251"/>
      <c r="BE9" s="252"/>
      <c r="BF9" s="252"/>
      <c r="BG9" s="252"/>
      <c r="BH9" s="252"/>
      <c r="BI9" s="252"/>
      <c r="BJ9" s="252"/>
      <c r="BK9" s="252"/>
      <c r="BL9" s="252"/>
      <c r="BM9" s="252"/>
      <c r="BN9" s="252"/>
      <c r="BO9" s="252"/>
      <c r="BP9" s="252"/>
      <c r="BQ9" s="261">
        <v>3</v>
      </c>
      <c r="BR9" s="262"/>
      <c r="BS9" s="1105"/>
      <c r="BT9" s="1106"/>
      <c r="BU9" s="1106"/>
      <c r="BV9" s="1106"/>
      <c r="BW9" s="1106"/>
      <c r="BX9" s="1106"/>
      <c r="BY9" s="1106"/>
      <c r="BZ9" s="1106"/>
      <c r="CA9" s="1106"/>
      <c r="CB9" s="1106"/>
      <c r="CC9" s="1106"/>
      <c r="CD9" s="1106"/>
      <c r="CE9" s="1106"/>
      <c r="CF9" s="1106"/>
      <c r="CG9" s="1107"/>
      <c r="CH9" s="1080"/>
      <c r="CI9" s="1081"/>
      <c r="CJ9" s="1081"/>
      <c r="CK9" s="1081"/>
      <c r="CL9" s="1082"/>
      <c r="CM9" s="1080"/>
      <c r="CN9" s="1081"/>
      <c r="CO9" s="1081"/>
      <c r="CP9" s="1081"/>
      <c r="CQ9" s="1082"/>
      <c r="CR9" s="1080"/>
      <c r="CS9" s="1081"/>
      <c r="CT9" s="1081"/>
      <c r="CU9" s="1081"/>
      <c r="CV9" s="1082"/>
      <c r="CW9" s="1080"/>
      <c r="CX9" s="1081"/>
      <c r="CY9" s="1081"/>
      <c r="CZ9" s="1081"/>
      <c r="DA9" s="1082"/>
      <c r="DB9" s="1080"/>
      <c r="DC9" s="1081"/>
      <c r="DD9" s="1081"/>
      <c r="DE9" s="1081"/>
      <c r="DF9" s="1082"/>
      <c r="DG9" s="1080"/>
      <c r="DH9" s="1081"/>
      <c r="DI9" s="1081"/>
      <c r="DJ9" s="1081"/>
      <c r="DK9" s="1082"/>
      <c r="DL9" s="1080"/>
      <c r="DM9" s="1081"/>
      <c r="DN9" s="1081"/>
      <c r="DO9" s="1081"/>
      <c r="DP9" s="1082"/>
      <c r="DQ9" s="1080"/>
      <c r="DR9" s="1081"/>
      <c r="DS9" s="1081"/>
      <c r="DT9" s="1081"/>
      <c r="DU9" s="1082"/>
      <c r="DV9" s="1083"/>
      <c r="DW9" s="1084"/>
      <c r="DX9" s="1084"/>
      <c r="DY9" s="1084"/>
      <c r="DZ9" s="1085"/>
      <c r="EA9" s="253"/>
    </row>
    <row r="10" spans="1:131" s="254" customFormat="1" ht="26.25" customHeight="1" x14ac:dyDescent="0.2">
      <c r="A10" s="260">
        <v>4</v>
      </c>
      <c r="B10" s="1128"/>
      <c r="C10" s="1129"/>
      <c r="D10" s="1129"/>
      <c r="E10" s="1129"/>
      <c r="F10" s="1129"/>
      <c r="G10" s="1129"/>
      <c r="H10" s="1129"/>
      <c r="I10" s="1129"/>
      <c r="J10" s="1129"/>
      <c r="K10" s="1129"/>
      <c r="L10" s="1129"/>
      <c r="M10" s="1129"/>
      <c r="N10" s="1129"/>
      <c r="O10" s="1129"/>
      <c r="P10" s="1130"/>
      <c r="Q10" s="1134"/>
      <c r="R10" s="1135"/>
      <c r="S10" s="1135"/>
      <c r="T10" s="1135"/>
      <c r="U10" s="1135"/>
      <c r="V10" s="1135"/>
      <c r="W10" s="1135"/>
      <c r="X10" s="1135"/>
      <c r="Y10" s="1135"/>
      <c r="Z10" s="1135"/>
      <c r="AA10" s="1135"/>
      <c r="AB10" s="1135"/>
      <c r="AC10" s="1135"/>
      <c r="AD10" s="1135"/>
      <c r="AE10" s="1136"/>
      <c r="AF10" s="1110"/>
      <c r="AG10" s="1111"/>
      <c r="AH10" s="1111"/>
      <c r="AI10" s="1111"/>
      <c r="AJ10" s="1112"/>
      <c r="AK10" s="1177"/>
      <c r="AL10" s="1178"/>
      <c r="AM10" s="1178"/>
      <c r="AN10" s="1178"/>
      <c r="AO10" s="1178"/>
      <c r="AP10" s="1178"/>
      <c r="AQ10" s="1178"/>
      <c r="AR10" s="1178"/>
      <c r="AS10" s="1178"/>
      <c r="AT10" s="1178"/>
      <c r="AU10" s="1175"/>
      <c r="AV10" s="1175"/>
      <c r="AW10" s="1175"/>
      <c r="AX10" s="1175"/>
      <c r="AY10" s="1176"/>
      <c r="AZ10" s="251"/>
      <c r="BA10" s="251"/>
      <c r="BB10" s="251"/>
      <c r="BC10" s="251"/>
      <c r="BD10" s="251"/>
      <c r="BE10" s="252"/>
      <c r="BF10" s="252"/>
      <c r="BG10" s="252"/>
      <c r="BH10" s="252"/>
      <c r="BI10" s="252"/>
      <c r="BJ10" s="252"/>
      <c r="BK10" s="252"/>
      <c r="BL10" s="252"/>
      <c r="BM10" s="252"/>
      <c r="BN10" s="252"/>
      <c r="BO10" s="252"/>
      <c r="BP10" s="252"/>
      <c r="BQ10" s="261">
        <v>4</v>
      </c>
      <c r="BR10" s="262"/>
      <c r="BS10" s="1105"/>
      <c r="BT10" s="1106"/>
      <c r="BU10" s="1106"/>
      <c r="BV10" s="1106"/>
      <c r="BW10" s="1106"/>
      <c r="BX10" s="1106"/>
      <c r="BY10" s="1106"/>
      <c r="BZ10" s="1106"/>
      <c r="CA10" s="1106"/>
      <c r="CB10" s="1106"/>
      <c r="CC10" s="1106"/>
      <c r="CD10" s="1106"/>
      <c r="CE10" s="1106"/>
      <c r="CF10" s="1106"/>
      <c r="CG10" s="1107"/>
      <c r="CH10" s="1080"/>
      <c r="CI10" s="1081"/>
      <c r="CJ10" s="1081"/>
      <c r="CK10" s="1081"/>
      <c r="CL10" s="1082"/>
      <c r="CM10" s="1080"/>
      <c r="CN10" s="1081"/>
      <c r="CO10" s="1081"/>
      <c r="CP10" s="1081"/>
      <c r="CQ10" s="1082"/>
      <c r="CR10" s="1080"/>
      <c r="CS10" s="1081"/>
      <c r="CT10" s="1081"/>
      <c r="CU10" s="1081"/>
      <c r="CV10" s="1082"/>
      <c r="CW10" s="1080"/>
      <c r="CX10" s="1081"/>
      <c r="CY10" s="1081"/>
      <c r="CZ10" s="1081"/>
      <c r="DA10" s="1082"/>
      <c r="DB10" s="1080"/>
      <c r="DC10" s="1081"/>
      <c r="DD10" s="1081"/>
      <c r="DE10" s="1081"/>
      <c r="DF10" s="1082"/>
      <c r="DG10" s="1080"/>
      <c r="DH10" s="1081"/>
      <c r="DI10" s="1081"/>
      <c r="DJ10" s="1081"/>
      <c r="DK10" s="1082"/>
      <c r="DL10" s="1080"/>
      <c r="DM10" s="1081"/>
      <c r="DN10" s="1081"/>
      <c r="DO10" s="1081"/>
      <c r="DP10" s="1082"/>
      <c r="DQ10" s="1080"/>
      <c r="DR10" s="1081"/>
      <c r="DS10" s="1081"/>
      <c r="DT10" s="1081"/>
      <c r="DU10" s="1082"/>
      <c r="DV10" s="1083"/>
      <c r="DW10" s="1084"/>
      <c r="DX10" s="1084"/>
      <c r="DY10" s="1084"/>
      <c r="DZ10" s="1085"/>
      <c r="EA10" s="253"/>
    </row>
    <row r="11" spans="1:131" s="254" customFormat="1" ht="26.25" customHeight="1" x14ac:dyDescent="0.2">
      <c r="A11" s="260">
        <v>5</v>
      </c>
      <c r="B11" s="1128"/>
      <c r="C11" s="1129"/>
      <c r="D11" s="1129"/>
      <c r="E11" s="1129"/>
      <c r="F11" s="1129"/>
      <c r="G11" s="1129"/>
      <c r="H11" s="1129"/>
      <c r="I11" s="1129"/>
      <c r="J11" s="1129"/>
      <c r="K11" s="1129"/>
      <c r="L11" s="1129"/>
      <c r="M11" s="1129"/>
      <c r="N11" s="1129"/>
      <c r="O11" s="1129"/>
      <c r="P11" s="1130"/>
      <c r="Q11" s="1134"/>
      <c r="R11" s="1135"/>
      <c r="S11" s="1135"/>
      <c r="T11" s="1135"/>
      <c r="U11" s="1135"/>
      <c r="V11" s="1135"/>
      <c r="W11" s="1135"/>
      <c r="X11" s="1135"/>
      <c r="Y11" s="1135"/>
      <c r="Z11" s="1135"/>
      <c r="AA11" s="1135"/>
      <c r="AB11" s="1135"/>
      <c r="AC11" s="1135"/>
      <c r="AD11" s="1135"/>
      <c r="AE11" s="1136"/>
      <c r="AF11" s="1110"/>
      <c r="AG11" s="1111"/>
      <c r="AH11" s="1111"/>
      <c r="AI11" s="1111"/>
      <c r="AJ11" s="1112"/>
      <c r="AK11" s="1177"/>
      <c r="AL11" s="1178"/>
      <c r="AM11" s="1178"/>
      <c r="AN11" s="1178"/>
      <c r="AO11" s="1178"/>
      <c r="AP11" s="1178"/>
      <c r="AQ11" s="1178"/>
      <c r="AR11" s="1178"/>
      <c r="AS11" s="1178"/>
      <c r="AT11" s="1178"/>
      <c r="AU11" s="1175"/>
      <c r="AV11" s="1175"/>
      <c r="AW11" s="1175"/>
      <c r="AX11" s="1175"/>
      <c r="AY11" s="1176"/>
      <c r="AZ11" s="251"/>
      <c r="BA11" s="251"/>
      <c r="BB11" s="251"/>
      <c r="BC11" s="251"/>
      <c r="BD11" s="251"/>
      <c r="BE11" s="252"/>
      <c r="BF11" s="252"/>
      <c r="BG11" s="252"/>
      <c r="BH11" s="252"/>
      <c r="BI11" s="252"/>
      <c r="BJ11" s="252"/>
      <c r="BK11" s="252"/>
      <c r="BL11" s="252"/>
      <c r="BM11" s="252"/>
      <c r="BN11" s="252"/>
      <c r="BO11" s="252"/>
      <c r="BP11" s="252"/>
      <c r="BQ11" s="261">
        <v>5</v>
      </c>
      <c r="BR11" s="262"/>
      <c r="BS11" s="1105"/>
      <c r="BT11" s="1106"/>
      <c r="BU11" s="1106"/>
      <c r="BV11" s="1106"/>
      <c r="BW11" s="1106"/>
      <c r="BX11" s="1106"/>
      <c r="BY11" s="1106"/>
      <c r="BZ11" s="1106"/>
      <c r="CA11" s="1106"/>
      <c r="CB11" s="1106"/>
      <c r="CC11" s="1106"/>
      <c r="CD11" s="1106"/>
      <c r="CE11" s="1106"/>
      <c r="CF11" s="1106"/>
      <c r="CG11" s="1107"/>
      <c r="CH11" s="1080"/>
      <c r="CI11" s="1081"/>
      <c r="CJ11" s="1081"/>
      <c r="CK11" s="1081"/>
      <c r="CL11" s="1082"/>
      <c r="CM11" s="1080"/>
      <c r="CN11" s="1081"/>
      <c r="CO11" s="1081"/>
      <c r="CP11" s="1081"/>
      <c r="CQ11" s="1082"/>
      <c r="CR11" s="1080"/>
      <c r="CS11" s="1081"/>
      <c r="CT11" s="1081"/>
      <c r="CU11" s="1081"/>
      <c r="CV11" s="1082"/>
      <c r="CW11" s="1080"/>
      <c r="CX11" s="1081"/>
      <c r="CY11" s="1081"/>
      <c r="CZ11" s="1081"/>
      <c r="DA11" s="1082"/>
      <c r="DB11" s="1080"/>
      <c r="DC11" s="1081"/>
      <c r="DD11" s="1081"/>
      <c r="DE11" s="1081"/>
      <c r="DF11" s="1082"/>
      <c r="DG11" s="1080"/>
      <c r="DH11" s="1081"/>
      <c r="DI11" s="1081"/>
      <c r="DJ11" s="1081"/>
      <c r="DK11" s="1082"/>
      <c r="DL11" s="1080"/>
      <c r="DM11" s="1081"/>
      <c r="DN11" s="1081"/>
      <c r="DO11" s="1081"/>
      <c r="DP11" s="1082"/>
      <c r="DQ11" s="1080"/>
      <c r="DR11" s="1081"/>
      <c r="DS11" s="1081"/>
      <c r="DT11" s="1081"/>
      <c r="DU11" s="1082"/>
      <c r="DV11" s="1083"/>
      <c r="DW11" s="1084"/>
      <c r="DX11" s="1084"/>
      <c r="DY11" s="1084"/>
      <c r="DZ11" s="1085"/>
      <c r="EA11" s="253"/>
    </row>
    <row r="12" spans="1:131" s="254" customFormat="1" ht="26.25" customHeight="1" x14ac:dyDescent="0.2">
      <c r="A12" s="260">
        <v>6</v>
      </c>
      <c r="B12" s="1128"/>
      <c r="C12" s="1129"/>
      <c r="D12" s="1129"/>
      <c r="E12" s="1129"/>
      <c r="F12" s="1129"/>
      <c r="G12" s="1129"/>
      <c r="H12" s="1129"/>
      <c r="I12" s="1129"/>
      <c r="J12" s="1129"/>
      <c r="K12" s="1129"/>
      <c r="L12" s="1129"/>
      <c r="M12" s="1129"/>
      <c r="N12" s="1129"/>
      <c r="O12" s="1129"/>
      <c r="P12" s="1130"/>
      <c r="Q12" s="1134"/>
      <c r="R12" s="1135"/>
      <c r="S12" s="1135"/>
      <c r="T12" s="1135"/>
      <c r="U12" s="1135"/>
      <c r="V12" s="1135"/>
      <c r="W12" s="1135"/>
      <c r="X12" s="1135"/>
      <c r="Y12" s="1135"/>
      <c r="Z12" s="1135"/>
      <c r="AA12" s="1135"/>
      <c r="AB12" s="1135"/>
      <c r="AC12" s="1135"/>
      <c r="AD12" s="1135"/>
      <c r="AE12" s="1136"/>
      <c r="AF12" s="1110"/>
      <c r="AG12" s="1111"/>
      <c r="AH12" s="1111"/>
      <c r="AI12" s="1111"/>
      <c r="AJ12" s="1112"/>
      <c r="AK12" s="1177"/>
      <c r="AL12" s="1178"/>
      <c r="AM12" s="1178"/>
      <c r="AN12" s="1178"/>
      <c r="AO12" s="1178"/>
      <c r="AP12" s="1178"/>
      <c r="AQ12" s="1178"/>
      <c r="AR12" s="1178"/>
      <c r="AS12" s="1178"/>
      <c r="AT12" s="1178"/>
      <c r="AU12" s="1175"/>
      <c r="AV12" s="1175"/>
      <c r="AW12" s="1175"/>
      <c r="AX12" s="1175"/>
      <c r="AY12" s="1176"/>
      <c r="AZ12" s="251"/>
      <c r="BA12" s="251"/>
      <c r="BB12" s="251"/>
      <c r="BC12" s="251"/>
      <c r="BD12" s="251"/>
      <c r="BE12" s="252"/>
      <c r="BF12" s="252"/>
      <c r="BG12" s="252"/>
      <c r="BH12" s="252"/>
      <c r="BI12" s="252"/>
      <c r="BJ12" s="252"/>
      <c r="BK12" s="252"/>
      <c r="BL12" s="252"/>
      <c r="BM12" s="252"/>
      <c r="BN12" s="252"/>
      <c r="BO12" s="252"/>
      <c r="BP12" s="252"/>
      <c r="BQ12" s="261">
        <v>6</v>
      </c>
      <c r="BR12" s="262"/>
      <c r="BS12" s="1105"/>
      <c r="BT12" s="1106"/>
      <c r="BU12" s="1106"/>
      <c r="BV12" s="1106"/>
      <c r="BW12" s="1106"/>
      <c r="BX12" s="1106"/>
      <c r="BY12" s="1106"/>
      <c r="BZ12" s="1106"/>
      <c r="CA12" s="1106"/>
      <c r="CB12" s="1106"/>
      <c r="CC12" s="1106"/>
      <c r="CD12" s="1106"/>
      <c r="CE12" s="1106"/>
      <c r="CF12" s="1106"/>
      <c r="CG12" s="1107"/>
      <c r="CH12" s="1080"/>
      <c r="CI12" s="1081"/>
      <c r="CJ12" s="1081"/>
      <c r="CK12" s="1081"/>
      <c r="CL12" s="1082"/>
      <c r="CM12" s="1080"/>
      <c r="CN12" s="1081"/>
      <c r="CO12" s="1081"/>
      <c r="CP12" s="1081"/>
      <c r="CQ12" s="1082"/>
      <c r="CR12" s="1080"/>
      <c r="CS12" s="1081"/>
      <c r="CT12" s="1081"/>
      <c r="CU12" s="1081"/>
      <c r="CV12" s="1082"/>
      <c r="CW12" s="1080"/>
      <c r="CX12" s="1081"/>
      <c r="CY12" s="1081"/>
      <c r="CZ12" s="1081"/>
      <c r="DA12" s="1082"/>
      <c r="DB12" s="1080"/>
      <c r="DC12" s="1081"/>
      <c r="DD12" s="1081"/>
      <c r="DE12" s="1081"/>
      <c r="DF12" s="1082"/>
      <c r="DG12" s="1080"/>
      <c r="DH12" s="1081"/>
      <c r="DI12" s="1081"/>
      <c r="DJ12" s="1081"/>
      <c r="DK12" s="1082"/>
      <c r="DL12" s="1080"/>
      <c r="DM12" s="1081"/>
      <c r="DN12" s="1081"/>
      <c r="DO12" s="1081"/>
      <c r="DP12" s="1082"/>
      <c r="DQ12" s="1080"/>
      <c r="DR12" s="1081"/>
      <c r="DS12" s="1081"/>
      <c r="DT12" s="1081"/>
      <c r="DU12" s="1082"/>
      <c r="DV12" s="1083"/>
      <c r="DW12" s="1084"/>
      <c r="DX12" s="1084"/>
      <c r="DY12" s="1084"/>
      <c r="DZ12" s="1085"/>
      <c r="EA12" s="253"/>
    </row>
    <row r="13" spans="1:131" s="254" customFormat="1" ht="26.25" customHeight="1" x14ac:dyDescent="0.2">
      <c r="A13" s="260">
        <v>7</v>
      </c>
      <c r="B13" s="1128"/>
      <c r="C13" s="1129"/>
      <c r="D13" s="1129"/>
      <c r="E13" s="1129"/>
      <c r="F13" s="1129"/>
      <c r="G13" s="1129"/>
      <c r="H13" s="1129"/>
      <c r="I13" s="1129"/>
      <c r="J13" s="1129"/>
      <c r="K13" s="1129"/>
      <c r="L13" s="1129"/>
      <c r="M13" s="1129"/>
      <c r="N13" s="1129"/>
      <c r="O13" s="1129"/>
      <c r="P13" s="1130"/>
      <c r="Q13" s="1134"/>
      <c r="R13" s="1135"/>
      <c r="S13" s="1135"/>
      <c r="T13" s="1135"/>
      <c r="U13" s="1135"/>
      <c r="V13" s="1135"/>
      <c r="W13" s="1135"/>
      <c r="X13" s="1135"/>
      <c r="Y13" s="1135"/>
      <c r="Z13" s="1135"/>
      <c r="AA13" s="1135"/>
      <c r="AB13" s="1135"/>
      <c r="AC13" s="1135"/>
      <c r="AD13" s="1135"/>
      <c r="AE13" s="1136"/>
      <c r="AF13" s="1110"/>
      <c r="AG13" s="1111"/>
      <c r="AH13" s="1111"/>
      <c r="AI13" s="1111"/>
      <c r="AJ13" s="1112"/>
      <c r="AK13" s="1177"/>
      <c r="AL13" s="1178"/>
      <c r="AM13" s="1178"/>
      <c r="AN13" s="1178"/>
      <c r="AO13" s="1178"/>
      <c r="AP13" s="1178"/>
      <c r="AQ13" s="1178"/>
      <c r="AR13" s="1178"/>
      <c r="AS13" s="1178"/>
      <c r="AT13" s="1178"/>
      <c r="AU13" s="1175"/>
      <c r="AV13" s="1175"/>
      <c r="AW13" s="1175"/>
      <c r="AX13" s="1175"/>
      <c r="AY13" s="1176"/>
      <c r="AZ13" s="251"/>
      <c r="BA13" s="251"/>
      <c r="BB13" s="251"/>
      <c r="BC13" s="251"/>
      <c r="BD13" s="251"/>
      <c r="BE13" s="252"/>
      <c r="BF13" s="252"/>
      <c r="BG13" s="252"/>
      <c r="BH13" s="252"/>
      <c r="BI13" s="252"/>
      <c r="BJ13" s="252"/>
      <c r="BK13" s="252"/>
      <c r="BL13" s="252"/>
      <c r="BM13" s="252"/>
      <c r="BN13" s="252"/>
      <c r="BO13" s="252"/>
      <c r="BP13" s="252"/>
      <c r="BQ13" s="261">
        <v>7</v>
      </c>
      <c r="BR13" s="262"/>
      <c r="BS13" s="1105"/>
      <c r="BT13" s="1106"/>
      <c r="BU13" s="1106"/>
      <c r="BV13" s="1106"/>
      <c r="BW13" s="1106"/>
      <c r="BX13" s="1106"/>
      <c r="BY13" s="1106"/>
      <c r="BZ13" s="1106"/>
      <c r="CA13" s="1106"/>
      <c r="CB13" s="1106"/>
      <c r="CC13" s="1106"/>
      <c r="CD13" s="1106"/>
      <c r="CE13" s="1106"/>
      <c r="CF13" s="1106"/>
      <c r="CG13" s="1107"/>
      <c r="CH13" s="1080"/>
      <c r="CI13" s="1081"/>
      <c r="CJ13" s="1081"/>
      <c r="CK13" s="1081"/>
      <c r="CL13" s="1082"/>
      <c r="CM13" s="1080"/>
      <c r="CN13" s="1081"/>
      <c r="CO13" s="1081"/>
      <c r="CP13" s="1081"/>
      <c r="CQ13" s="1082"/>
      <c r="CR13" s="1080"/>
      <c r="CS13" s="1081"/>
      <c r="CT13" s="1081"/>
      <c r="CU13" s="1081"/>
      <c r="CV13" s="1082"/>
      <c r="CW13" s="1080"/>
      <c r="CX13" s="1081"/>
      <c r="CY13" s="1081"/>
      <c r="CZ13" s="1081"/>
      <c r="DA13" s="1082"/>
      <c r="DB13" s="1080"/>
      <c r="DC13" s="1081"/>
      <c r="DD13" s="1081"/>
      <c r="DE13" s="1081"/>
      <c r="DF13" s="1082"/>
      <c r="DG13" s="1080"/>
      <c r="DH13" s="1081"/>
      <c r="DI13" s="1081"/>
      <c r="DJ13" s="1081"/>
      <c r="DK13" s="1082"/>
      <c r="DL13" s="1080"/>
      <c r="DM13" s="1081"/>
      <c r="DN13" s="1081"/>
      <c r="DO13" s="1081"/>
      <c r="DP13" s="1082"/>
      <c r="DQ13" s="1080"/>
      <c r="DR13" s="1081"/>
      <c r="DS13" s="1081"/>
      <c r="DT13" s="1081"/>
      <c r="DU13" s="1082"/>
      <c r="DV13" s="1083"/>
      <c r="DW13" s="1084"/>
      <c r="DX13" s="1084"/>
      <c r="DY13" s="1084"/>
      <c r="DZ13" s="1085"/>
      <c r="EA13" s="253"/>
    </row>
    <row r="14" spans="1:131" s="254" customFormat="1" ht="26.25" customHeight="1" x14ac:dyDescent="0.2">
      <c r="A14" s="260">
        <v>8</v>
      </c>
      <c r="B14" s="1128"/>
      <c r="C14" s="1129"/>
      <c r="D14" s="1129"/>
      <c r="E14" s="1129"/>
      <c r="F14" s="1129"/>
      <c r="G14" s="1129"/>
      <c r="H14" s="1129"/>
      <c r="I14" s="1129"/>
      <c r="J14" s="1129"/>
      <c r="K14" s="1129"/>
      <c r="L14" s="1129"/>
      <c r="M14" s="1129"/>
      <c r="N14" s="1129"/>
      <c r="O14" s="1129"/>
      <c r="P14" s="1130"/>
      <c r="Q14" s="1134"/>
      <c r="R14" s="1135"/>
      <c r="S14" s="1135"/>
      <c r="T14" s="1135"/>
      <c r="U14" s="1135"/>
      <c r="V14" s="1135"/>
      <c r="W14" s="1135"/>
      <c r="X14" s="1135"/>
      <c r="Y14" s="1135"/>
      <c r="Z14" s="1135"/>
      <c r="AA14" s="1135"/>
      <c r="AB14" s="1135"/>
      <c r="AC14" s="1135"/>
      <c r="AD14" s="1135"/>
      <c r="AE14" s="1136"/>
      <c r="AF14" s="1110"/>
      <c r="AG14" s="1111"/>
      <c r="AH14" s="1111"/>
      <c r="AI14" s="1111"/>
      <c r="AJ14" s="1112"/>
      <c r="AK14" s="1177"/>
      <c r="AL14" s="1178"/>
      <c r="AM14" s="1178"/>
      <c r="AN14" s="1178"/>
      <c r="AO14" s="1178"/>
      <c r="AP14" s="1178"/>
      <c r="AQ14" s="1178"/>
      <c r="AR14" s="1178"/>
      <c r="AS14" s="1178"/>
      <c r="AT14" s="1178"/>
      <c r="AU14" s="1175"/>
      <c r="AV14" s="1175"/>
      <c r="AW14" s="1175"/>
      <c r="AX14" s="1175"/>
      <c r="AY14" s="1176"/>
      <c r="AZ14" s="251"/>
      <c r="BA14" s="251"/>
      <c r="BB14" s="251"/>
      <c r="BC14" s="251"/>
      <c r="BD14" s="251"/>
      <c r="BE14" s="252"/>
      <c r="BF14" s="252"/>
      <c r="BG14" s="252"/>
      <c r="BH14" s="252"/>
      <c r="BI14" s="252"/>
      <c r="BJ14" s="252"/>
      <c r="BK14" s="252"/>
      <c r="BL14" s="252"/>
      <c r="BM14" s="252"/>
      <c r="BN14" s="252"/>
      <c r="BO14" s="252"/>
      <c r="BP14" s="252"/>
      <c r="BQ14" s="261">
        <v>8</v>
      </c>
      <c r="BR14" s="262"/>
      <c r="BS14" s="1105"/>
      <c r="BT14" s="1106"/>
      <c r="BU14" s="1106"/>
      <c r="BV14" s="1106"/>
      <c r="BW14" s="1106"/>
      <c r="BX14" s="1106"/>
      <c r="BY14" s="1106"/>
      <c r="BZ14" s="1106"/>
      <c r="CA14" s="1106"/>
      <c r="CB14" s="1106"/>
      <c r="CC14" s="1106"/>
      <c r="CD14" s="1106"/>
      <c r="CE14" s="1106"/>
      <c r="CF14" s="1106"/>
      <c r="CG14" s="1107"/>
      <c r="CH14" s="1080"/>
      <c r="CI14" s="1081"/>
      <c r="CJ14" s="1081"/>
      <c r="CK14" s="1081"/>
      <c r="CL14" s="1082"/>
      <c r="CM14" s="1080"/>
      <c r="CN14" s="1081"/>
      <c r="CO14" s="1081"/>
      <c r="CP14" s="1081"/>
      <c r="CQ14" s="1082"/>
      <c r="CR14" s="1080"/>
      <c r="CS14" s="1081"/>
      <c r="CT14" s="1081"/>
      <c r="CU14" s="1081"/>
      <c r="CV14" s="1082"/>
      <c r="CW14" s="1080"/>
      <c r="CX14" s="1081"/>
      <c r="CY14" s="1081"/>
      <c r="CZ14" s="1081"/>
      <c r="DA14" s="1082"/>
      <c r="DB14" s="1080"/>
      <c r="DC14" s="1081"/>
      <c r="DD14" s="1081"/>
      <c r="DE14" s="1081"/>
      <c r="DF14" s="1082"/>
      <c r="DG14" s="1080"/>
      <c r="DH14" s="1081"/>
      <c r="DI14" s="1081"/>
      <c r="DJ14" s="1081"/>
      <c r="DK14" s="1082"/>
      <c r="DL14" s="1080"/>
      <c r="DM14" s="1081"/>
      <c r="DN14" s="1081"/>
      <c r="DO14" s="1081"/>
      <c r="DP14" s="1082"/>
      <c r="DQ14" s="1080"/>
      <c r="DR14" s="1081"/>
      <c r="DS14" s="1081"/>
      <c r="DT14" s="1081"/>
      <c r="DU14" s="1082"/>
      <c r="DV14" s="1083"/>
      <c r="DW14" s="1084"/>
      <c r="DX14" s="1084"/>
      <c r="DY14" s="1084"/>
      <c r="DZ14" s="1085"/>
      <c r="EA14" s="253"/>
    </row>
    <row r="15" spans="1:131" s="254" customFormat="1" ht="26.25" customHeight="1" x14ac:dyDescent="0.2">
      <c r="A15" s="260">
        <v>9</v>
      </c>
      <c r="B15" s="1128"/>
      <c r="C15" s="1129"/>
      <c r="D15" s="1129"/>
      <c r="E15" s="1129"/>
      <c r="F15" s="1129"/>
      <c r="G15" s="1129"/>
      <c r="H15" s="1129"/>
      <c r="I15" s="1129"/>
      <c r="J15" s="1129"/>
      <c r="K15" s="1129"/>
      <c r="L15" s="1129"/>
      <c r="M15" s="1129"/>
      <c r="N15" s="1129"/>
      <c r="O15" s="1129"/>
      <c r="P15" s="1130"/>
      <c r="Q15" s="1134"/>
      <c r="R15" s="1135"/>
      <c r="S15" s="1135"/>
      <c r="T15" s="1135"/>
      <c r="U15" s="1135"/>
      <c r="V15" s="1135"/>
      <c r="W15" s="1135"/>
      <c r="X15" s="1135"/>
      <c r="Y15" s="1135"/>
      <c r="Z15" s="1135"/>
      <c r="AA15" s="1135"/>
      <c r="AB15" s="1135"/>
      <c r="AC15" s="1135"/>
      <c r="AD15" s="1135"/>
      <c r="AE15" s="1136"/>
      <c r="AF15" s="1110"/>
      <c r="AG15" s="1111"/>
      <c r="AH15" s="1111"/>
      <c r="AI15" s="1111"/>
      <c r="AJ15" s="1112"/>
      <c r="AK15" s="1177"/>
      <c r="AL15" s="1178"/>
      <c r="AM15" s="1178"/>
      <c r="AN15" s="1178"/>
      <c r="AO15" s="1178"/>
      <c r="AP15" s="1178"/>
      <c r="AQ15" s="1178"/>
      <c r="AR15" s="1178"/>
      <c r="AS15" s="1178"/>
      <c r="AT15" s="1178"/>
      <c r="AU15" s="1175"/>
      <c r="AV15" s="1175"/>
      <c r="AW15" s="1175"/>
      <c r="AX15" s="1175"/>
      <c r="AY15" s="1176"/>
      <c r="AZ15" s="251"/>
      <c r="BA15" s="251"/>
      <c r="BB15" s="251"/>
      <c r="BC15" s="251"/>
      <c r="BD15" s="251"/>
      <c r="BE15" s="252"/>
      <c r="BF15" s="252"/>
      <c r="BG15" s="252"/>
      <c r="BH15" s="252"/>
      <c r="BI15" s="252"/>
      <c r="BJ15" s="252"/>
      <c r="BK15" s="252"/>
      <c r="BL15" s="252"/>
      <c r="BM15" s="252"/>
      <c r="BN15" s="252"/>
      <c r="BO15" s="252"/>
      <c r="BP15" s="252"/>
      <c r="BQ15" s="261">
        <v>9</v>
      </c>
      <c r="BR15" s="262"/>
      <c r="BS15" s="1105"/>
      <c r="BT15" s="1106"/>
      <c r="BU15" s="1106"/>
      <c r="BV15" s="1106"/>
      <c r="BW15" s="1106"/>
      <c r="BX15" s="1106"/>
      <c r="BY15" s="1106"/>
      <c r="BZ15" s="1106"/>
      <c r="CA15" s="1106"/>
      <c r="CB15" s="1106"/>
      <c r="CC15" s="1106"/>
      <c r="CD15" s="1106"/>
      <c r="CE15" s="1106"/>
      <c r="CF15" s="1106"/>
      <c r="CG15" s="1107"/>
      <c r="CH15" s="1080"/>
      <c r="CI15" s="1081"/>
      <c r="CJ15" s="1081"/>
      <c r="CK15" s="1081"/>
      <c r="CL15" s="1082"/>
      <c r="CM15" s="1080"/>
      <c r="CN15" s="1081"/>
      <c r="CO15" s="1081"/>
      <c r="CP15" s="1081"/>
      <c r="CQ15" s="1082"/>
      <c r="CR15" s="1080"/>
      <c r="CS15" s="1081"/>
      <c r="CT15" s="1081"/>
      <c r="CU15" s="1081"/>
      <c r="CV15" s="1082"/>
      <c r="CW15" s="1080"/>
      <c r="CX15" s="1081"/>
      <c r="CY15" s="1081"/>
      <c r="CZ15" s="1081"/>
      <c r="DA15" s="1082"/>
      <c r="DB15" s="1080"/>
      <c r="DC15" s="1081"/>
      <c r="DD15" s="1081"/>
      <c r="DE15" s="1081"/>
      <c r="DF15" s="1082"/>
      <c r="DG15" s="1080"/>
      <c r="DH15" s="1081"/>
      <c r="DI15" s="1081"/>
      <c r="DJ15" s="1081"/>
      <c r="DK15" s="1082"/>
      <c r="DL15" s="1080"/>
      <c r="DM15" s="1081"/>
      <c r="DN15" s="1081"/>
      <c r="DO15" s="1081"/>
      <c r="DP15" s="1082"/>
      <c r="DQ15" s="1080"/>
      <c r="DR15" s="1081"/>
      <c r="DS15" s="1081"/>
      <c r="DT15" s="1081"/>
      <c r="DU15" s="1082"/>
      <c r="DV15" s="1083"/>
      <c r="DW15" s="1084"/>
      <c r="DX15" s="1084"/>
      <c r="DY15" s="1084"/>
      <c r="DZ15" s="1085"/>
      <c r="EA15" s="253"/>
    </row>
    <row r="16" spans="1:131" s="254" customFormat="1" ht="26.25" customHeight="1" x14ac:dyDescent="0.2">
      <c r="A16" s="260">
        <v>10</v>
      </c>
      <c r="B16" s="1128"/>
      <c r="C16" s="1129"/>
      <c r="D16" s="1129"/>
      <c r="E16" s="1129"/>
      <c r="F16" s="1129"/>
      <c r="G16" s="1129"/>
      <c r="H16" s="1129"/>
      <c r="I16" s="1129"/>
      <c r="J16" s="1129"/>
      <c r="K16" s="1129"/>
      <c r="L16" s="1129"/>
      <c r="M16" s="1129"/>
      <c r="N16" s="1129"/>
      <c r="O16" s="1129"/>
      <c r="P16" s="1130"/>
      <c r="Q16" s="1134"/>
      <c r="R16" s="1135"/>
      <c r="S16" s="1135"/>
      <c r="T16" s="1135"/>
      <c r="U16" s="1135"/>
      <c r="V16" s="1135"/>
      <c r="W16" s="1135"/>
      <c r="X16" s="1135"/>
      <c r="Y16" s="1135"/>
      <c r="Z16" s="1135"/>
      <c r="AA16" s="1135"/>
      <c r="AB16" s="1135"/>
      <c r="AC16" s="1135"/>
      <c r="AD16" s="1135"/>
      <c r="AE16" s="1136"/>
      <c r="AF16" s="1110"/>
      <c r="AG16" s="1111"/>
      <c r="AH16" s="1111"/>
      <c r="AI16" s="1111"/>
      <c r="AJ16" s="1112"/>
      <c r="AK16" s="1177"/>
      <c r="AL16" s="1178"/>
      <c r="AM16" s="1178"/>
      <c r="AN16" s="1178"/>
      <c r="AO16" s="1178"/>
      <c r="AP16" s="1178"/>
      <c r="AQ16" s="1178"/>
      <c r="AR16" s="1178"/>
      <c r="AS16" s="1178"/>
      <c r="AT16" s="1178"/>
      <c r="AU16" s="1175"/>
      <c r="AV16" s="1175"/>
      <c r="AW16" s="1175"/>
      <c r="AX16" s="1175"/>
      <c r="AY16" s="1176"/>
      <c r="AZ16" s="251"/>
      <c r="BA16" s="251"/>
      <c r="BB16" s="251"/>
      <c r="BC16" s="251"/>
      <c r="BD16" s="251"/>
      <c r="BE16" s="252"/>
      <c r="BF16" s="252"/>
      <c r="BG16" s="252"/>
      <c r="BH16" s="252"/>
      <c r="BI16" s="252"/>
      <c r="BJ16" s="252"/>
      <c r="BK16" s="252"/>
      <c r="BL16" s="252"/>
      <c r="BM16" s="252"/>
      <c r="BN16" s="252"/>
      <c r="BO16" s="252"/>
      <c r="BP16" s="252"/>
      <c r="BQ16" s="261">
        <v>10</v>
      </c>
      <c r="BR16" s="262"/>
      <c r="BS16" s="1105"/>
      <c r="BT16" s="1106"/>
      <c r="BU16" s="1106"/>
      <c r="BV16" s="1106"/>
      <c r="BW16" s="1106"/>
      <c r="BX16" s="1106"/>
      <c r="BY16" s="1106"/>
      <c r="BZ16" s="1106"/>
      <c r="CA16" s="1106"/>
      <c r="CB16" s="1106"/>
      <c r="CC16" s="1106"/>
      <c r="CD16" s="1106"/>
      <c r="CE16" s="1106"/>
      <c r="CF16" s="1106"/>
      <c r="CG16" s="1107"/>
      <c r="CH16" s="1080"/>
      <c r="CI16" s="1081"/>
      <c r="CJ16" s="1081"/>
      <c r="CK16" s="1081"/>
      <c r="CL16" s="1082"/>
      <c r="CM16" s="1080"/>
      <c r="CN16" s="1081"/>
      <c r="CO16" s="1081"/>
      <c r="CP16" s="1081"/>
      <c r="CQ16" s="1082"/>
      <c r="CR16" s="1080"/>
      <c r="CS16" s="1081"/>
      <c r="CT16" s="1081"/>
      <c r="CU16" s="1081"/>
      <c r="CV16" s="1082"/>
      <c r="CW16" s="1080"/>
      <c r="CX16" s="1081"/>
      <c r="CY16" s="1081"/>
      <c r="CZ16" s="1081"/>
      <c r="DA16" s="1082"/>
      <c r="DB16" s="1080"/>
      <c r="DC16" s="1081"/>
      <c r="DD16" s="1081"/>
      <c r="DE16" s="1081"/>
      <c r="DF16" s="1082"/>
      <c r="DG16" s="1080"/>
      <c r="DH16" s="1081"/>
      <c r="DI16" s="1081"/>
      <c r="DJ16" s="1081"/>
      <c r="DK16" s="1082"/>
      <c r="DL16" s="1080"/>
      <c r="DM16" s="1081"/>
      <c r="DN16" s="1081"/>
      <c r="DO16" s="1081"/>
      <c r="DP16" s="1082"/>
      <c r="DQ16" s="1080"/>
      <c r="DR16" s="1081"/>
      <c r="DS16" s="1081"/>
      <c r="DT16" s="1081"/>
      <c r="DU16" s="1082"/>
      <c r="DV16" s="1083"/>
      <c r="DW16" s="1084"/>
      <c r="DX16" s="1084"/>
      <c r="DY16" s="1084"/>
      <c r="DZ16" s="1085"/>
      <c r="EA16" s="253"/>
    </row>
    <row r="17" spans="1:131" s="254" customFormat="1" ht="26.25" customHeight="1" x14ac:dyDescent="0.2">
      <c r="A17" s="260">
        <v>11</v>
      </c>
      <c r="B17" s="1128"/>
      <c r="C17" s="1129"/>
      <c r="D17" s="1129"/>
      <c r="E17" s="1129"/>
      <c r="F17" s="1129"/>
      <c r="G17" s="1129"/>
      <c r="H17" s="1129"/>
      <c r="I17" s="1129"/>
      <c r="J17" s="1129"/>
      <c r="K17" s="1129"/>
      <c r="L17" s="1129"/>
      <c r="M17" s="1129"/>
      <c r="N17" s="1129"/>
      <c r="O17" s="1129"/>
      <c r="P17" s="1130"/>
      <c r="Q17" s="1134"/>
      <c r="R17" s="1135"/>
      <c r="S17" s="1135"/>
      <c r="T17" s="1135"/>
      <c r="U17" s="1135"/>
      <c r="V17" s="1135"/>
      <c r="W17" s="1135"/>
      <c r="X17" s="1135"/>
      <c r="Y17" s="1135"/>
      <c r="Z17" s="1135"/>
      <c r="AA17" s="1135"/>
      <c r="AB17" s="1135"/>
      <c r="AC17" s="1135"/>
      <c r="AD17" s="1135"/>
      <c r="AE17" s="1136"/>
      <c r="AF17" s="1110"/>
      <c r="AG17" s="1111"/>
      <c r="AH17" s="1111"/>
      <c r="AI17" s="1111"/>
      <c r="AJ17" s="1112"/>
      <c r="AK17" s="1177"/>
      <c r="AL17" s="1178"/>
      <c r="AM17" s="1178"/>
      <c r="AN17" s="1178"/>
      <c r="AO17" s="1178"/>
      <c r="AP17" s="1178"/>
      <c r="AQ17" s="1178"/>
      <c r="AR17" s="1178"/>
      <c r="AS17" s="1178"/>
      <c r="AT17" s="1178"/>
      <c r="AU17" s="1175"/>
      <c r="AV17" s="1175"/>
      <c r="AW17" s="1175"/>
      <c r="AX17" s="1175"/>
      <c r="AY17" s="1176"/>
      <c r="AZ17" s="251"/>
      <c r="BA17" s="251"/>
      <c r="BB17" s="251"/>
      <c r="BC17" s="251"/>
      <c r="BD17" s="251"/>
      <c r="BE17" s="252"/>
      <c r="BF17" s="252"/>
      <c r="BG17" s="252"/>
      <c r="BH17" s="252"/>
      <c r="BI17" s="252"/>
      <c r="BJ17" s="252"/>
      <c r="BK17" s="252"/>
      <c r="BL17" s="252"/>
      <c r="BM17" s="252"/>
      <c r="BN17" s="252"/>
      <c r="BO17" s="252"/>
      <c r="BP17" s="252"/>
      <c r="BQ17" s="261">
        <v>11</v>
      </c>
      <c r="BR17" s="262"/>
      <c r="BS17" s="1105"/>
      <c r="BT17" s="1106"/>
      <c r="BU17" s="1106"/>
      <c r="BV17" s="1106"/>
      <c r="BW17" s="1106"/>
      <c r="BX17" s="1106"/>
      <c r="BY17" s="1106"/>
      <c r="BZ17" s="1106"/>
      <c r="CA17" s="1106"/>
      <c r="CB17" s="1106"/>
      <c r="CC17" s="1106"/>
      <c r="CD17" s="1106"/>
      <c r="CE17" s="1106"/>
      <c r="CF17" s="1106"/>
      <c r="CG17" s="1107"/>
      <c r="CH17" s="1080"/>
      <c r="CI17" s="1081"/>
      <c r="CJ17" s="1081"/>
      <c r="CK17" s="1081"/>
      <c r="CL17" s="1082"/>
      <c r="CM17" s="1080"/>
      <c r="CN17" s="1081"/>
      <c r="CO17" s="1081"/>
      <c r="CP17" s="1081"/>
      <c r="CQ17" s="1082"/>
      <c r="CR17" s="1080"/>
      <c r="CS17" s="1081"/>
      <c r="CT17" s="1081"/>
      <c r="CU17" s="1081"/>
      <c r="CV17" s="1082"/>
      <c r="CW17" s="1080"/>
      <c r="CX17" s="1081"/>
      <c r="CY17" s="1081"/>
      <c r="CZ17" s="1081"/>
      <c r="DA17" s="1082"/>
      <c r="DB17" s="1080"/>
      <c r="DC17" s="1081"/>
      <c r="DD17" s="1081"/>
      <c r="DE17" s="1081"/>
      <c r="DF17" s="1082"/>
      <c r="DG17" s="1080"/>
      <c r="DH17" s="1081"/>
      <c r="DI17" s="1081"/>
      <c r="DJ17" s="1081"/>
      <c r="DK17" s="1082"/>
      <c r="DL17" s="1080"/>
      <c r="DM17" s="1081"/>
      <c r="DN17" s="1081"/>
      <c r="DO17" s="1081"/>
      <c r="DP17" s="1082"/>
      <c r="DQ17" s="1080"/>
      <c r="DR17" s="1081"/>
      <c r="DS17" s="1081"/>
      <c r="DT17" s="1081"/>
      <c r="DU17" s="1082"/>
      <c r="DV17" s="1083"/>
      <c r="DW17" s="1084"/>
      <c r="DX17" s="1084"/>
      <c r="DY17" s="1084"/>
      <c r="DZ17" s="1085"/>
      <c r="EA17" s="253"/>
    </row>
    <row r="18" spans="1:131" s="254" customFormat="1" ht="26.25" customHeight="1" x14ac:dyDescent="0.2">
      <c r="A18" s="260">
        <v>12</v>
      </c>
      <c r="B18" s="1128"/>
      <c r="C18" s="1129"/>
      <c r="D18" s="1129"/>
      <c r="E18" s="1129"/>
      <c r="F18" s="1129"/>
      <c r="G18" s="1129"/>
      <c r="H18" s="1129"/>
      <c r="I18" s="1129"/>
      <c r="J18" s="1129"/>
      <c r="K18" s="1129"/>
      <c r="L18" s="1129"/>
      <c r="M18" s="1129"/>
      <c r="N18" s="1129"/>
      <c r="O18" s="1129"/>
      <c r="P18" s="1130"/>
      <c r="Q18" s="1134"/>
      <c r="R18" s="1135"/>
      <c r="S18" s="1135"/>
      <c r="T18" s="1135"/>
      <c r="U18" s="1135"/>
      <c r="V18" s="1135"/>
      <c r="W18" s="1135"/>
      <c r="X18" s="1135"/>
      <c r="Y18" s="1135"/>
      <c r="Z18" s="1135"/>
      <c r="AA18" s="1135"/>
      <c r="AB18" s="1135"/>
      <c r="AC18" s="1135"/>
      <c r="AD18" s="1135"/>
      <c r="AE18" s="1136"/>
      <c r="AF18" s="1110"/>
      <c r="AG18" s="1111"/>
      <c r="AH18" s="1111"/>
      <c r="AI18" s="1111"/>
      <c r="AJ18" s="1112"/>
      <c r="AK18" s="1177"/>
      <c r="AL18" s="1178"/>
      <c r="AM18" s="1178"/>
      <c r="AN18" s="1178"/>
      <c r="AO18" s="1178"/>
      <c r="AP18" s="1178"/>
      <c r="AQ18" s="1178"/>
      <c r="AR18" s="1178"/>
      <c r="AS18" s="1178"/>
      <c r="AT18" s="1178"/>
      <c r="AU18" s="1175"/>
      <c r="AV18" s="1175"/>
      <c r="AW18" s="1175"/>
      <c r="AX18" s="1175"/>
      <c r="AY18" s="1176"/>
      <c r="AZ18" s="251"/>
      <c r="BA18" s="251"/>
      <c r="BB18" s="251"/>
      <c r="BC18" s="251"/>
      <c r="BD18" s="251"/>
      <c r="BE18" s="252"/>
      <c r="BF18" s="252"/>
      <c r="BG18" s="252"/>
      <c r="BH18" s="252"/>
      <c r="BI18" s="252"/>
      <c r="BJ18" s="252"/>
      <c r="BK18" s="252"/>
      <c r="BL18" s="252"/>
      <c r="BM18" s="252"/>
      <c r="BN18" s="252"/>
      <c r="BO18" s="252"/>
      <c r="BP18" s="252"/>
      <c r="BQ18" s="261">
        <v>12</v>
      </c>
      <c r="BR18" s="262"/>
      <c r="BS18" s="1105"/>
      <c r="BT18" s="1106"/>
      <c r="BU18" s="1106"/>
      <c r="BV18" s="1106"/>
      <c r="BW18" s="1106"/>
      <c r="BX18" s="1106"/>
      <c r="BY18" s="1106"/>
      <c r="BZ18" s="1106"/>
      <c r="CA18" s="1106"/>
      <c r="CB18" s="1106"/>
      <c r="CC18" s="1106"/>
      <c r="CD18" s="1106"/>
      <c r="CE18" s="1106"/>
      <c r="CF18" s="1106"/>
      <c r="CG18" s="1107"/>
      <c r="CH18" s="1080"/>
      <c r="CI18" s="1081"/>
      <c r="CJ18" s="1081"/>
      <c r="CK18" s="1081"/>
      <c r="CL18" s="1082"/>
      <c r="CM18" s="1080"/>
      <c r="CN18" s="1081"/>
      <c r="CO18" s="1081"/>
      <c r="CP18" s="1081"/>
      <c r="CQ18" s="1082"/>
      <c r="CR18" s="1080"/>
      <c r="CS18" s="1081"/>
      <c r="CT18" s="1081"/>
      <c r="CU18" s="1081"/>
      <c r="CV18" s="1082"/>
      <c r="CW18" s="1080"/>
      <c r="CX18" s="1081"/>
      <c r="CY18" s="1081"/>
      <c r="CZ18" s="1081"/>
      <c r="DA18" s="1082"/>
      <c r="DB18" s="1080"/>
      <c r="DC18" s="1081"/>
      <c r="DD18" s="1081"/>
      <c r="DE18" s="1081"/>
      <c r="DF18" s="1082"/>
      <c r="DG18" s="1080"/>
      <c r="DH18" s="1081"/>
      <c r="DI18" s="1081"/>
      <c r="DJ18" s="1081"/>
      <c r="DK18" s="1082"/>
      <c r="DL18" s="1080"/>
      <c r="DM18" s="1081"/>
      <c r="DN18" s="1081"/>
      <c r="DO18" s="1081"/>
      <c r="DP18" s="1082"/>
      <c r="DQ18" s="1080"/>
      <c r="DR18" s="1081"/>
      <c r="DS18" s="1081"/>
      <c r="DT18" s="1081"/>
      <c r="DU18" s="1082"/>
      <c r="DV18" s="1083"/>
      <c r="DW18" s="1084"/>
      <c r="DX18" s="1084"/>
      <c r="DY18" s="1084"/>
      <c r="DZ18" s="1085"/>
      <c r="EA18" s="253"/>
    </row>
    <row r="19" spans="1:131" s="254" customFormat="1" ht="26.25" customHeight="1" x14ac:dyDescent="0.2">
      <c r="A19" s="260">
        <v>13</v>
      </c>
      <c r="B19" s="1128"/>
      <c r="C19" s="1129"/>
      <c r="D19" s="1129"/>
      <c r="E19" s="1129"/>
      <c r="F19" s="1129"/>
      <c r="G19" s="1129"/>
      <c r="H19" s="1129"/>
      <c r="I19" s="1129"/>
      <c r="J19" s="1129"/>
      <c r="K19" s="1129"/>
      <c r="L19" s="1129"/>
      <c r="M19" s="1129"/>
      <c r="N19" s="1129"/>
      <c r="O19" s="1129"/>
      <c r="P19" s="1130"/>
      <c r="Q19" s="1134"/>
      <c r="R19" s="1135"/>
      <c r="S19" s="1135"/>
      <c r="T19" s="1135"/>
      <c r="U19" s="1135"/>
      <c r="V19" s="1135"/>
      <c r="W19" s="1135"/>
      <c r="X19" s="1135"/>
      <c r="Y19" s="1135"/>
      <c r="Z19" s="1135"/>
      <c r="AA19" s="1135"/>
      <c r="AB19" s="1135"/>
      <c r="AC19" s="1135"/>
      <c r="AD19" s="1135"/>
      <c r="AE19" s="1136"/>
      <c r="AF19" s="1110"/>
      <c r="AG19" s="1111"/>
      <c r="AH19" s="1111"/>
      <c r="AI19" s="1111"/>
      <c r="AJ19" s="1112"/>
      <c r="AK19" s="1177"/>
      <c r="AL19" s="1178"/>
      <c r="AM19" s="1178"/>
      <c r="AN19" s="1178"/>
      <c r="AO19" s="1178"/>
      <c r="AP19" s="1178"/>
      <c r="AQ19" s="1178"/>
      <c r="AR19" s="1178"/>
      <c r="AS19" s="1178"/>
      <c r="AT19" s="1178"/>
      <c r="AU19" s="1175"/>
      <c r="AV19" s="1175"/>
      <c r="AW19" s="1175"/>
      <c r="AX19" s="1175"/>
      <c r="AY19" s="1176"/>
      <c r="AZ19" s="251"/>
      <c r="BA19" s="251"/>
      <c r="BB19" s="251"/>
      <c r="BC19" s="251"/>
      <c r="BD19" s="251"/>
      <c r="BE19" s="252"/>
      <c r="BF19" s="252"/>
      <c r="BG19" s="252"/>
      <c r="BH19" s="252"/>
      <c r="BI19" s="252"/>
      <c r="BJ19" s="252"/>
      <c r="BK19" s="252"/>
      <c r="BL19" s="252"/>
      <c r="BM19" s="252"/>
      <c r="BN19" s="252"/>
      <c r="BO19" s="252"/>
      <c r="BP19" s="252"/>
      <c r="BQ19" s="261">
        <v>13</v>
      </c>
      <c r="BR19" s="262"/>
      <c r="BS19" s="1105"/>
      <c r="BT19" s="1106"/>
      <c r="BU19" s="1106"/>
      <c r="BV19" s="1106"/>
      <c r="BW19" s="1106"/>
      <c r="BX19" s="1106"/>
      <c r="BY19" s="1106"/>
      <c r="BZ19" s="1106"/>
      <c r="CA19" s="1106"/>
      <c r="CB19" s="1106"/>
      <c r="CC19" s="1106"/>
      <c r="CD19" s="1106"/>
      <c r="CE19" s="1106"/>
      <c r="CF19" s="1106"/>
      <c r="CG19" s="1107"/>
      <c r="CH19" s="1080"/>
      <c r="CI19" s="1081"/>
      <c r="CJ19" s="1081"/>
      <c r="CK19" s="1081"/>
      <c r="CL19" s="1082"/>
      <c r="CM19" s="1080"/>
      <c r="CN19" s="1081"/>
      <c r="CO19" s="1081"/>
      <c r="CP19" s="1081"/>
      <c r="CQ19" s="1082"/>
      <c r="CR19" s="1080"/>
      <c r="CS19" s="1081"/>
      <c r="CT19" s="1081"/>
      <c r="CU19" s="1081"/>
      <c r="CV19" s="1082"/>
      <c r="CW19" s="1080"/>
      <c r="CX19" s="1081"/>
      <c r="CY19" s="1081"/>
      <c r="CZ19" s="1081"/>
      <c r="DA19" s="1082"/>
      <c r="DB19" s="1080"/>
      <c r="DC19" s="1081"/>
      <c r="DD19" s="1081"/>
      <c r="DE19" s="1081"/>
      <c r="DF19" s="1082"/>
      <c r="DG19" s="1080"/>
      <c r="DH19" s="1081"/>
      <c r="DI19" s="1081"/>
      <c r="DJ19" s="1081"/>
      <c r="DK19" s="1082"/>
      <c r="DL19" s="1080"/>
      <c r="DM19" s="1081"/>
      <c r="DN19" s="1081"/>
      <c r="DO19" s="1081"/>
      <c r="DP19" s="1082"/>
      <c r="DQ19" s="1080"/>
      <c r="DR19" s="1081"/>
      <c r="DS19" s="1081"/>
      <c r="DT19" s="1081"/>
      <c r="DU19" s="1082"/>
      <c r="DV19" s="1083"/>
      <c r="DW19" s="1084"/>
      <c r="DX19" s="1084"/>
      <c r="DY19" s="1084"/>
      <c r="DZ19" s="1085"/>
      <c r="EA19" s="253"/>
    </row>
    <row r="20" spans="1:131" s="254" customFormat="1" ht="26.25" customHeight="1" x14ac:dyDescent="0.2">
      <c r="A20" s="260">
        <v>14</v>
      </c>
      <c r="B20" s="1128"/>
      <c r="C20" s="1129"/>
      <c r="D20" s="1129"/>
      <c r="E20" s="1129"/>
      <c r="F20" s="1129"/>
      <c r="G20" s="1129"/>
      <c r="H20" s="1129"/>
      <c r="I20" s="1129"/>
      <c r="J20" s="1129"/>
      <c r="K20" s="1129"/>
      <c r="L20" s="1129"/>
      <c r="M20" s="1129"/>
      <c r="N20" s="1129"/>
      <c r="O20" s="1129"/>
      <c r="P20" s="1130"/>
      <c r="Q20" s="1134"/>
      <c r="R20" s="1135"/>
      <c r="S20" s="1135"/>
      <c r="T20" s="1135"/>
      <c r="U20" s="1135"/>
      <c r="V20" s="1135"/>
      <c r="W20" s="1135"/>
      <c r="X20" s="1135"/>
      <c r="Y20" s="1135"/>
      <c r="Z20" s="1135"/>
      <c r="AA20" s="1135"/>
      <c r="AB20" s="1135"/>
      <c r="AC20" s="1135"/>
      <c r="AD20" s="1135"/>
      <c r="AE20" s="1136"/>
      <c r="AF20" s="1110"/>
      <c r="AG20" s="1111"/>
      <c r="AH20" s="1111"/>
      <c r="AI20" s="1111"/>
      <c r="AJ20" s="1112"/>
      <c r="AK20" s="1177"/>
      <c r="AL20" s="1178"/>
      <c r="AM20" s="1178"/>
      <c r="AN20" s="1178"/>
      <c r="AO20" s="1178"/>
      <c r="AP20" s="1178"/>
      <c r="AQ20" s="1178"/>
      <c r="AR20" s="1178"/>
      <c r="AS20" s="1178"/>
      <c r="AT20" s="1178"/>
      <c r="AU20" s="1175"/>
      <c r="AV20" s="1175"/>
      <c r="AW20" s="1175"/>
      <c r="AX20" s="1175"/>
      <c r="AY20" s="1176"/>
      <c r="AZ20" s="251"/>
      <c r="BA20" s="251"/>
      <c r="BB20" s="251"/>
      <c r="BC20" s="251"/>
      <c r="BD20" s="251"/>
      <c r="BE20" s="252"/>
      <c r="BF20" s="252"/>
      <c r="BG20" s="252"/>
      <c r="BH20" s="252"/>
      <c r="BI20" s="252"/>
      <c r="BJ20" s="252"/>
      <c r="BK20" s="252"/>
      <c r="BL20" s="252"/>
      <c r="BM20" s="252"/>
      <c r="BN20" s="252"/>
      <c r="BO20" s="252"/>
      <c r="BP20" s="252"/>
      <c r="BQ20" s="261">
        <v>14</v>
      </c>
      <c r="BR20" s="262"/>
      <c r="BS20" s="1105"/>
      <c r="BT20" s="1106"/>
      <c r="BU20" s="1106"/>
      <c r="BV20" s="1106"/>
      <c r="BW20" s="1106"/>
      <c r="BX20" s="1106"/>
      <c r="BY20" s="1106"/>
      <c r="BZ20" s="1106"/>
      <c r="CA20" s="1106"/>
      <c r="CB20" s="1106"/>
      <c r="CC20" s="1106"/>
      <c r="CD20" s="1106"/>
      <c r="CE20" s="1106"/>
      <c r="CF20" s="1106"/>
      <c r="CG20" s="1107"/>
      <c r="CH20" s="1080"/>
      <c r="CI20" s="1081"/>
      <c r="CJ20" s="1081"/>
      <c r="CK20" s="1081"/>
      <c r="CL20" s="1082"/>
      <c r="CM20" s="1080"/>
      <c r="CN20" s="1081"/>
      <c r="CO20" s="1081"/>
      <c r="CP20" s="1081"/>
      <c r="CQ20" s="1082"/>
      <c r="CR20" s="1080"/>
      <c r="CS20" s="1081"/>
      <c r="CT20" s="1081"/>
      <c r="CU20" s="1081"/>
      <c r="CV20" s="1082"/>
      <c r="CW20" s="1080"/>
      <c r="CX20" s="1081"/>
      <c r="CY20" s="1081"/>
      <c r="CZ20" s="1081"/>
      <c r="DA20" s="1082"/>
      <c r="DB20" s="1080"/>
      <c r="DC20" s="1081"/>
      <c r="DD20" s="1081"/>
      <c r="DE20" s="1081"/>
      <c r="DF20" s="1082"/>
      <c r="DG20" s="1080"/>
      <c r="DH20" s="1081"/>
      <c r="DI20" s="1081"/>
      <c r="DJ20" s="1081"/>
      <c r="DK20" s="1082"/>
      <c r="DL20" s="1080"/>
      <c r="DM20" s="1081"/>
      <c r="DN20" s="1081"/>
      <c r="DO20" s="1081"/>
      <c r="DP20" s="1082"/>
      <c r="DQ20" s="1080"/>
      <c r="DR20" s="1081"/>
      <c r="DS20" s="1081"/>
      <c r="DT20" s="1081"/>
      <c r="DU20" s="1082"/>
      <c r="DV20" s="1083"/>
      <c r="DW20" s="1084"/>
      <c r="DX20" s="1084"/>
      <c r="DY20" s="1084"/>
      <c r="DZ20" s="1085"/>
      <c r="EA20" s="253"/>
    </row>
    <row r="21" spans="1:131" s="254" customFormat="1" ht="26.25" customHeight="1" thickBot="1" x14ac:dyDescent="0.25">
      <c r="A21" s="260">
        <v>15</v>
      </c>
      <c r="B21" s="1128"/>
      <c r="C21" s="1129"/>
      <c r="D21" s="1129"/>
      <c r="E21" s="1129"/>
      <c r="F21" s="1129"/>
      <c r="G21" s="1129"/>
      <c r="H21" s="1129"/>
      <c r="I21" s="1129"/>
      <c r="J21" s="1129"/>
      <c r="K21" s="1129"/>
      <c r="L21" s="1129"/>
      <c r="M21" s="1129"/>
      <c r="N21" s="1129"/>
      <c r="O21" s="1129"/>
      <c r="P21" s="1130"/>
      <c r="Q21" s="1134"/>
      <c r="R21" s="1135"/>
      <c r="S21" s="1135"/>
      <c r="T21" s="1135"/>
      <c r="U21" s="1135"/>
      <c r="V21" s="1135"/>
      <c r="W21" s="1135"/>
      <c r="X21" s="1135"/>
      <c r="Y21" s="1135"/>
      <c r="Z21" s="1135"/>
      <c r="AA21" s="1135"/>
      <c r="AB21" s="1135"/>
      <c r="AC21" s="1135"/>
      <c r="AD21" s="1135"/>
      <c r="AE21" s="1136"/>
      <c r="AF21" s="1110"/>
      <c r="AG21" s="1111"/>
      <c r="AH21" s="1111"/>
      <c r="AI21" s="1111"/>
      <c r="AJ21" s="1112"/>
      <c r="AK21" s="1177"/>
      <c r="AL21" s="1178"/>
      <c r="AM21" s="1178"/>
      <c r="AN21" s="1178"/>
      <c r="AO21" s="1178"/>
      <c r="AP21" s="1178"/>
      <c r="AQ21" s="1178"/>
      <c r="AR21" s="1178"/>
      <c r="AS21" s="1178"/>
      <c r="AT21" s="1178"/>
      <c r="AU21" s="1175"/>
      <c r="AV21" s="1175"/>
      <c r="AW21" s="1175"/>
      <c r="AX21" s="1175"/>
      <c r="AY21" s="1176"/>
      <c r="AZ21" s="251"/>
      <c r="BA21" s="251"/>
      <c r="BB21" s="251"/>
      <c r="BC21" s="251"/>
      <c r="BD21" s="251"/>
      <c r="BE21" s="252"/>
      <c r="BF21" s="252"/>
      <c r="BG21" s="252"/>
      <c r="BH21" s="252"/>
      <c r="BI21" s="252"/>
      <c r="BJ21" s="252"/>
      <c r="BK21" s="252"/>
      <c r="BL21" s="252"/>
      <c r="BM21" s="252"/>
      <c r="BN21" s="252"/>
      <c r="BO21" s="252"/>
      <c r="BP21" s="252"/>
      <c r="BQ21" s="261">
        <v>15</v>
      </c>
      <c r="BR21" s="262"/>
      <c r="BS21" s="1105"/>
      <c r="BT21" s="1106"/>
      <c r="BU21" s="1106"/>
      <c r="BV21" s="1106"/>
      <c r="BW21" s="1106"/>
      <c r="BX21" s="1106"/>
      <c r="BY21" s="1106"/>
      <c r="BZ21" s="1106"/>
      <c r="CA21" s="1106"/>
      <c r="CB21" s="1106"/>
      <c r="CC21" s="1106"/>
      <c r="CD21" s="1106"/>
      <c r="CE21" s="1106"/>
      <c r="CF21" s="1106"/>
      <c r="CG21" s="1107"/>
      <c r="CH21" s="1080"/>
      <c r="CI21" s="1081"/>
      <c r="CJ21" s="1081"/>
      <c r="CK21" s="1081"/>
      <c r="CL21" s="1082"/>
      <c r="CM21" s="1080"/>
      <c r="CN21" s="1081"/>
      <c r="CO21" s="1081"/>
      <c r="CP21" s="1081"/>
      <c r="CQ21" s="1082"/>
      <c r="CR21" s="1080"/>
      <c r="CS21" s="1081"/>
      <c r="CT21" s="1081"/>
      <c r="CU21" s="1081"/>
      <c r="CV21" s="1082"/>
      <c r="CW21" s="1080"/>
      <c r="CX21" s="1081"/>
      <c r="CY21" s="1081"/>
      <c r="CZ21" s="1081"/>
      <c r="DA21" s="1082"/>
      <c r="DB21" s="1080"/>
      <c r="DC21" s="1081"/>
      <c r="DD21" s="1081"/>
      <c r="DE21" s="1081"/>
      <c r="DF21" s="1082"/>
      <c r="DG21" s="1080"/>
      <c r="DH21" s="1081"/>
      <c r="DI21" s="1081"/>
      <c r="DJ21" s="1081"/>
      <c r="DK21" s="1082"/>
      <c r="DL21" s="1080"/>
      <c r="DM21" s="1081"/>
      <c r="DN21" s="1081"/>
      <c r="DO21" s="1081"/>
      <c r="DP21" s="1082"/>
      <c r="DQ21" s="1080"/>
      <c r="DR21" s="1081"/>
      <c r="DS21" s="1081"/>
      <c r="DT21" s="1081"/>
      <c r="DU21" s="1082"/>
      <c r="DV21" s="1083"/>
      <c r="DW21" s="1084"/>
      <c r="DX21" s="1084"/>
      <c r="DY21" s="1084"/>
      <c r="DZ21" s="1085"/>
      <c r="EA21" s="253"/>
    </row>
    <row r="22" spans="1:131" s="254" customFormat="1" ht="26.25" customHeight="1" x14ac:dyDescent="0.2">
      <c r="A22" s="260">
        <v>16</v>
      </c>
      <c r="B22" s="1128"/>
      <c r="C22" s="1129"/>
      <c r="D22" s="1129"/>
      <c r="E22" s="1129"/>
      <c r="F22" s="1129"/>
      <c r="G22" s="1129"/>
      <c r="H22" s="1129"/>
      <c r="I22" s="1129"/>
      <c r="J22" s="1129"/>
      <c r="K22" s="1129"/>
      <c r="L22" s="1129"/>
      <c r="M22" s="1129"/>
      <c r="N22" s="1129"/>
      <c r="O22" s="1129"/>
      <c r="P22" s="1130"/>
      <c r="Q22" s="1172"/>
      <c r="R22" s="1173"/>
      <c r="S22" s="1173"/>
      <c r="T22" s="1173"/>
      <c r="U22" s="1173"/>
      <c r="V22" s="1173"/>
      <c r="W22" s="1173"/>
      <c r="X22" s="1173"/>
      <c r="Y22" s="1173"/>
      <c r="Z22" s="1173"/>
      <c r="AA22" s="1173"/>
      <c r="AB22" s="1173"/>
      <c r="AC22" s="1173"/>
      <c r="AD22" s="1173"/>
      <c r="AE22" s="1174"/>
      <c r="AF22" s="1110"/>
      <c r="AG22" s="1111"/>
      <c r="AH22" s="1111"/>
      <c r="AI22" s="1111"/>
      <c r="AJ22" s="1112"/>
      <c r="AK22" s="1168"/>
      <c r="AL22" s="1169"/>
      <c r="AM22" s="1169"/>
      <c r="AN22" s="1169"/>
      <c r="AO22" s="1169"/>
      <c r="AP22" s="1169"/>
      <c r="AQ22" s="1169"/>
      <c r="AR22" s="1169"/>
      <c r="AS22" s="1169"/>
      <c r="AT22" s="1169"/>
      <c r="AU22" s="1170"/>
      <c r="AV22" s="1170"/>
      <c r="AW22" s="1170"/>
      <c r="AX22" s="1170"/>
      <c r="AY22" s="1171"/>
      <c r="AZ22" s="1126" t="s">
        <v>390</v>
      </c>
      <c r="BA22" s="1126"/>
      <c r="BB22" s="1126"/>
      <c r="BC22" s="1126"/>
      <c r="BD22" s="1127"/>
      <c r="BE22" s="252"/>
      <c r="BF22" s="252"/>
      <c r="BG22" s="252"/>
      <c r="BH22" s="252"/>
      <c r="BI22" s="252"/>
      <c r="BJ22" s="252"/>
      <c r="BK22" s="252"/>
      <c r="BL22" s="252"/>
      <c r="BM22" s="252"/>
      <c r="BN22" s="252"/>
      <c r="BO22" s="252"/>
      <c r="BP22" s="252"/>
      <c r="BQ22" s="261">
        <v>16</v>
      </c>
      <c r="BR22" s="262"/>
      <c r="BS22" s="1105"/>
      <c r="BT22" s="1106"/>
      <c r="BU22" s="1106"/>
      <c r="BV22" s="1106"/>
      <c r="BW22" s="1106"/>
      <c r="BX22" s="1106"/>
      <c r="BY22" s="1106"/>
      <c r="BZ22" s="1106"/>
      <c r="CA22" s="1106"/>
      <c r="CB22" s="1106"/>
      <c r="CC22" s="1106"/>
      <c r="CD22" s="1106"/>
      <c r="CE22" s="1106"/>
      <c r="CF22" s="1106"/>
      <c r="CG22" s="1107"/>
      <c r="CH22" s="1080"/>
      <c r="CI22" s="1081"/>
      <c r="CJ22" s="1081"/>
      <c r="CK22" s="1081"/>
      <c r="CL22" s="1082"/>
      <c r="CM22" s="1080"/>
      <c r="CN22" s="1081"/>
      <c r="CO22" s="1081"/>
      <c r="CP22" s="1081"/>
      <c r="CQ22" s="1082"/>
      <c r="CR22" s="1080"/>
      <c r="CS22" s="1081"/>
      <c r="CT22" s="1081"/>
      <c r="CU22" s="1081"/>
      <c r="CV22" s="1082"/>
      <c r="CW22" s="1080"/>
      <c r="CX22" s="1081"/>
      <c r="CY22" s="1081"/>
      <c r="CZ22" s="1081"/>
      <c r="DA22" s="1082"/>
      <c r="DB22" s="1080"/>
      <c r="DC22" s="1081"/>
      <c r="DD22" s="1081"/>
      <c r="DE22" s="1081"/>
      <c r="DF22" s="1082"/>
      <c r="DG22" s="1080"/>
      <c r="DH22" s="1081"/>
      <c r="DI22" s="1081"/>
      <c r="DJ22" s="1081"/>
      <c r="DK22" s="1082"/>
      <c r="DL22" s="1080"/>
      <c r="DM22" s="1081"/>
      <c r="DN22" s="1081"/>
      <c r="DO22" s="1081"/>
      <c r="DP22" s="1082"/>
      <c r="DQ22" s="1080"/>
      <c r="DR22" s="1081"/>
      <c r="DS22" s="1081"/>
      <c r="DT22" s="1081"/>
      <c r="DU22" s="1082"/>
      <c r="DV22" s="1083"/>
      <c r="DW22" s="1084"/>
      <c r="DX22" s="1084"/>
      <c r="DY22" s="1084"/>
      <c r="DZ22" s="1085"/>
      <c r="EA22" s="253"/>
    </row>
    <row r="23" spans="1:131" s="254" customFormat="1" ht="26.25" customHeight="1" thickBot="1" x14ac:dyDescent="0.25">
      <c r="A23" s="263" t="s">
        <v>391</v>
      </c>
      <c r="B23" s="1035" t="s">
        <v>392</v>
      </c>
      <c r="C23" s="1036"/>
      <c r="D23" s="1036"/>
      <c r="E23" s="1036"/>
      <c r="F23" s="1036"/>
      <c r="G23" s="1036"/>
      <c r="H23" s="1036"/>
      <c r="I23" s="1036"/>
      <c r="J23" s="1036"/>
      <c r="K23" s="1036"/>
      <c r="L23" s="1036"/>
      <c r="M23" s="1036"/>
      <c r="N23" s="1036"/>
      <c r="O23" s="1036"/>
      <c r="P23" s="1037"/>
      <c r="Q23" s="1159">
        <v>8300</v>
      </c>
      <c r="R23" s="1160"/>
      <c r="S23" s="1160"/>
      <c r="T23" s="1160"/>
      <c r="U23" s="1160"/>
      <c r="V23" s="1160">
        <v>7367</v>
      </c>
      <c r="W23" s="1160"/>
      <c r="X23" s="1160"/>
      <c r="Y23" s="1160"/>
      <c r="Z23" s="1160"/>
      <c r="AA23" s="1160">
        <v>932</v>
      </c>
      <c r="AB23" s="1160"/>
      <c r="AC23" s="1160"/>
      <c r="AD23" s="1160"/>
      <c r="AE23" s="1161"/>
      <c r="AF23" s="1162">
        <v>420</v>
      </c>
      <c r="AG23" s="1160"/>
      <c r="AH23" s="1160"/>
      <c r="AI23" s="1160"/>
      <c r="AJ23" s="1163"/>
      <c r="AK23" s="1164"/>
      <c r="AL23" s="1165"/>
      <c r="AM23" s="1165"/>
      <c r="AN23" s="1165"/>
      <c r="AO23" s="1165"/>
      <c r="AP23" s="1160">
        <v>6193</v>
      </c>
      <c r="AQ23" s="1160"/>
      <c r="AR23" s="1160"/>
      <c r="AS23" s="1160"/>
      <c r="AT23" s="1160"/>
      <c r="AU23" s="1166"/>
      <c r="AV23" s="1166"/>
      <c r="AW23" s="1166"/>
      <c r="AX23" s="1166"/>
      <c r="AY23" s="1167"/>
      <c r="AZ23" s="1156" t="s">
        <v>174</v>
      </c>
      <c r="BA23" s="1157"/>
      <c r="BB23" s="1157"/>
      <c r="BC23" s="1157"/>
      <c r="BD23" s="1158"/>
      <c r="BE23" s="252"/>
      <c r="BF23" s="252"/>
      <c r="BG23" s="252"/>
      <c r="BH23" s="252"/>
      <c r="BI23" s="252"/>
      <c r="BJ23" s="252"/>
      <c r="BK23" s="252"/>
      <c r="BL23" s="252"/>
      <c r="BM23" s="252"/>
      <c r="BN23" s="252"/>
      <c r="BO23" s="252"/>
      <c r="BP23" s="252"/>
      <c r="BQ23" s="261">
        <v>17</v>
      </c>
      <c r="BR23" s="262"/>
      <c r="BS23" s="1105"/>
      <c r="BT23" s="1106"/>
      <c r="BU23" s="1106"/>
      <c r="BV23" s="1106"/>
      <c r="BW23" s="1106"/>
      <c r="BX23" s="1106"/>
      <c r="BY23" s="1106"/>
      <c r="BZ23" s="1106"/>
      <c r="CA23" s="1106"/>
      <c r="CB23" s="1106"/>
      <c r="CC23" s="1106"/>
      <c r="CD23" s="1106"/>
      <c r="CE23" s="1106"/>
      <c r="CF23" s="1106"/>
      <c r="CG23" s="1107"/>
      <c r="CH23" s="1080"/>
      <c r="CI23" s="1081"/>
      <c r="CJ23" s="1081"/>
      <c r="CK23" s="1081"/>
      <c r="CL23" s="1082"/>
      <c r="CM23" s="1080"/>
      <c r="CN23" s="1081"/>
      <c r="CO23" s="1081"/>
      <c r="CP23" s="1081"/>
      <c r="CQ23" s="1082"/>
      <c r="CR23" s="1080"/>
      <c r="CS23" s="1081"/>
      <c r="CT23" s="1081"/>
      <c r="CU23" s="1081"/>
      <c r="CV23" s="1082"/>
      <c r="CW23" s="1080"/>
      <c r="CX23" s="1081"/>
      <c r="CY23" s="1081"/>
      <c r="CZ23" s="1081"/>
      <c r="DA23" s="1082"/>
      <c r="DB23" s="1080"/>
      <c r="DC23" s="1081"/>
      <c r="DD23" s="1081"/>
      <c r="DE23" s="1081"/>
      <c r="DF23" s="1082"/>
      <c r="DG23" s="1080"/>
      <c r="DH23" s="1081"/>
      <c r="DI23" s="1081"/>
      <c r="DJ23" s="1081"/>
      <c r="DK23" s="1082"/>
      <c r="DL23" s="1080"/>
      <c r="DM23" s="1081"/>
      <c r="DN23" s="1081"/>
      <c r="DO23" s="1081"/>
      <c r="DP23" s="1082"/>
      <c r="DQ23" s="1080"/>
      <c r="DR23" s="1081"/>
      <c r="DS23" s="1081"/>
      <c r="DT23" s="1081"/>
      <c r="DU23" s="1082"/>
      <c r="DV23" s="1083"/>
      <c r="DW23" s="1084"/>
      <c r="DX23" s="1084"/>
      <c r="DY23" s="1084"/>
      <c r="DZ23" s="1085"/>
      <c r="EA23" s="253"/>
    </row>
    <row r="24" spans="1:131" s="254" customFormat="1" ht="26.25" customHeight="1" x14ac:dyDescent="0.2">
      <c r="A24" s="1155" t="s">
        <v>393</v>
      </c>
      <c r="B24" s="1155"/>
      <c r="C24" s="1155"/>
      <c r="D24" s="1155"/>
      <c r="E24" s="1155"/>
      <c r="F24" s="1155"/>
      <c r="G24" s="1155"/>
      <c r="H24" s="1155"/>
      <c r="I24" s="1155"/>
      <c r="J24" s="1155"/>
      <c r="K24" s="1155"/>
      <c r="L24" s="1155"/>
      <c r="M24" s="1155"/>
      <c r="N24" s="1155"/>
      <c r="O24" s="1155"/>
      <c r="P24" s="1155"/>
      <c r="Q24" s="1155"/>
      <c r="R24" s="1155"/>
      <c r="S24" s="1155"/>
      <c r="T24" s="1155"/>
      <c r="U24" s="1155"/>
      <c r="V24" s="1155"/>
      <c r="W24" s="1155"/>
      <c r="X24" s="1155"/>
      <c r="Y24" s="1155"/>
      <c r="Z24" s="1155"/>
      <c r="AA24" s="1155"/>
      <c r="AB24" s="1155"/>
      <c r="AC24" s="1155"/>
      <c r="AD24" s="1155"/>
      <c r="AE24" s="1155"/>
      <c r="AF24" s="1155"/>
      <c r="AG24" s="1155"/>
      <c r="AH24" s="1155"/>
      <c r="AI24" s="1155"/>
      <c r="AJ24" s="1155"/>
      <c r="AK24" s="1155"/>
      <c r="AL24" s="1155"/>
      <c r="AM24" s="1155"/>
      <c r="AN24" s="1155"/>
      <c r="AO24" s="1155"/>
      <c r="AP24" s="1155"/>
      <c r="AQ24" s="1155"/>
      <c r="AR24" s="1155"/>
      <c r="AS24" s="1155"/>
      <c r="AT24" s="1155"/>
      <c r="AU24" s="1155"/>
      <c r="AV24" s="1155"/>
      <c r="AW24" s="1155"/>
      <c r="AX24" s="1155"/>
      <c r="AY24" s="1155"/>
      <c r="AZ24" s="251"/>
      <c r="BA24" s="251"/>
      <c r="BB24" s="251"/>
      <c r="BC24" s="251"/>
      <c r="BD24" s="251"/>
      <c r="BE24" s="252"/>
      <c r="BF24" s="252"/>
      <c r="BG24" s="252"/>
      <c r="BH24" s="252"/>
      <c r="BI24" s="252"/>
      <c r="BJ24" s="252"/>
      <c r="BK24" s="252"/>
      <c r="BL24" s="252"/>
      <c r="BM24" s="252"/>
      <c r="BN24" s="252"/>
      <c r="BO24" s="252"/>
      <c r="BP24" s="252"/>
      <c r="BQ24" s="261">
        <v>18</v>
      </c>
      <c r="BR24" s="262"/>
      <c r="BS24" s="1105"/>
      <c r="BT24" s="1106"/>
      <c r="BU24" s="1106"/>
      <c r="BV24" s="1106"/>
      <c r="BW24" s="1106"/>
      <c r="BX24" s="1106"/>
      <c r="BY24" s="1106"/>
      <c r="BZ24" s="1106"/>
      <c r="CA24" s="1106"/>
      <c r="CB24" s="1106"/>
      <c r="CC24" s="1106"/>
      <c r="CD24" s="1106"/>
      <c r="CE24" s="1106"/>
      <c r="CF24" s="1106"/>
      <c r="CG24" s="1107"/>
      <c r="CH24" s="1080"/>
      <c r="CI24" s="1081"/>
      <c r="CJ24" s="1081"/>
      <c r="CK24" s="1081"/>
      <c r="CL24" s="1082"/>
      <c r="CM24" s="1080"/>
      <c r="CN24" s="1081"/>
      <c r="CO24" s="1081"/>
      <c r="CP24" s="1081"/>
      <c r="CQ24" s="1082"/>
      <c r="CR24" s="1080"/>
      <c r="CS24" s="1081"/>
      <c r="CT24" s="1081"/>
      <c r="CU24" s="1081"/>
      <c r="CV24" s="1082"/>
      <c r="CW24" s="1080"/>
      <c r="CX24" s="1081"/>
      <c r="CY24" s="1081"/>
      <c r="CZ24" s="1081"/>
      <c r="DA24" s="1082"/>
      <c r="DB24" s="1080"/>
      <c r="DC24" s="1081"/>
      <c r="DD24" s="1081"/>
      <c r="DE24" s="1081"/>
      <c r="DF24" s="1082"/>
      <c r="DG24" s="1080"/>
      <c r="DH24" s="1081"/>
      <c r="DI24" s="1081"/>
      <c r="DJ24" s="1081"/>
      <c r="DK24" s="1082"/>
      <c r="DL24" s="1080"/>
      <c r="DM24" s="1081"/>
      <c r="DN24" s="1081"/>
      <c r="DO24" s="1081"/>
      <c r="DP24" s="1082"/>
      <c r="DQ24" s="1080"/>
      <c r="DR24" s="1081"/>
      <c r="DS24" s="1081"/>
      <c r="DT24" s="1081"/>
      <c r="DU24" s="1082"/>
      <c r="DV24" s="1083"/>
      <c r="DW24" s="1084"/>
      <c r="DX24" s="1084"/>
      <c r="DY24" s="1084"/>
      <c r="DZ24" s="1085"/>
      <c r="EA24" s="253"/>
    </row>
    <row r="25" spans="1:131" s="246" customFormat="1" ht="26.25" customHeight="1" thickBot="1" x14ac:dyDescent="0.25">
      <c r="A25" s="1154" t="s">
        <v>394</v>
      </c>
      <c r="B25" s="1154"/>
      <c r="C25" s="1154"/>
      <c r="D25" s="1154"/>
      <c r="E25" s="1154"/>
      <c r="F25" s="1154"/>
      <c r="G25" s="1154"/>
      <c r="H25" s="1154"/>
      <c r="I25" s="1154"/>
      <c r="J25" s="1154"/>
      <c r="K25" s="1154"/>
      <c r="L25" s="1154"/>
      <c r="M25" s="1154"/>
      <c r="N25" s="1154"/>
      <c r="O25" s="1154"/>
      <c r="P25" s="1154"/>
      <c r="Q25" s="1154"/>
      <c r="R25" s="1154"/>
      <c r="S25" s="1154"/>
      <c r="T25" s="1154"/>
      <c r="U25" s="1154"/>
      <c r="V25" s="1154"/>
      <c r="W25" s="1154"/>
      <c r="X25" s="1154"/>
      <c r="Y25" s="1154"/>
      <c r="Z25" s="1154"/>
      <c r="AA25" s="1154"/>
      <c r="AB25" s="1154"/>
      <c r="AC25" s="1154"/>
      <c r="AD25" s="1154"/>
      <c r="AE25" s="1154"/>
      <c r="AF25" s="1154"/>
      <c r="AG25" s="1154"/>
      <c r="AH25" s="1154"/>
      <c r="AI25" s="1154"/>
      <c r="AJ25" s="1154"/>
      <c r="AK25" s="1154"/>
      <c r="AL25" s="1154"/>
      <c r="AM25" s="1154"/>
      <c r="AN25" s="1154"/>
      <c r="AO25" s="1154"/>
      <c r="AP25" s="1154"/>
      <c r="AQ25" s="1154"/>
      <c r="AR25" s="1154"/>
      <c r="AS25" s="1154"/>
      <c r="AT25" s="1154"/>
      <c r="AU25" s="1154"/>
      <c r="AV25" s="1154"/>
      <c r="AW25" s="1154"/>
      <c r="AX25" s="1154"/>
      <c r="AY25" s="1154"/>
      <c r="AZ25" s="1154"/>
      <c r="BA25" s="1154"/>
      <c r="BB25" s="1154"/>
      <c r="BC25" s="1154"/>
      <c r="BD25" s="1154"/>
      <c r="BE25" s="1154"/>
      <c r="BF25" s="1154"/>
      <c r="BG25" s="1154"/>
      <c r="BH25" s="1154"/>
      <c r="BI25" s="1154"/>
      <c r="BJ25" s="251"/>
      <c r="BK25" s="251"/>
      <c r="BL25" s="251"/>
      <c r="BM25" s="251"/>
      <c r="BN25" s="251"/>
      <c r="BO25" s="264"/>
      <c r="BP25" s="264"/>
      <c r="BQ25" s="261">
        <v>19</v>
      </c>
      <c r="BR25" s="262"/>
      <c r="BS25" s="1105"/>
      <c r="BT25" s="1106"/>
      <c r="BU25" s="1106"/>
      <c r="BV25" s="1106"/>
      <c r="BW25" s="1106"/>
      <c r="BX25" s="1106"/>
      <c r="BY25" s="1106"/>
      <c r="BZ25" s="1106"/>
      <c r="CA25" s="1106"/>
      <c r="CB25" s="1106"/>
      <c r="CC25" s="1106"/>
      <c r="CD25" s="1106"/>
      <c r="CE25" s="1106"/>
      <c r="CF25" s="1106"/>
      <c r="CG25" s="1107"/>
      <c r="CH25" s="1080"/>
      <c r="CI25" s="1081"/>
      <c r="CJ25" s="1081"/>
      <c r="CK25" s="1081"/>
      <c r="CL25" s="1082"/>
      <c r="CM25" s="1080"/>
      <c r="CN25" s="1081"/>
      <c r="CO25" s="1081"/>
      <c r="CP25" s="1081"/>
      <c r="CQ25" s="1082"/>
      <c r="CR25" s="1080"/>
      <c r="CS25" s="1081"/>
      <c r="CT25" s="1081"/>
      <c r="CU25" s="1081"/>
      <c r="CV25" s="1082"/>
      <c r="CW25" s="1080"/>
      <c r="CX25" s="1081"/>
      <c r="CY25" s="1081"/>
      <c r="CZ25" s="1081"/>
      <c r="DA25" s="1082"/>
      <c r="DB25" s="1080"/>
      <c r="DC25" s="1081"/>
      <c r="DD25" s="1081"/>
      <c r="DE25" s="1081"/>
      <c r="DF25" s="1082"/>
      <c r="DG25" s="1080"/>
      <c r="DH25" s="1081"/>
      <c r="DI25" s="1081"/>
      <c r="DJ25" s="1081"/>
      <c r="DK25" s="1082"/>
      <c r="DL25" s="1080"/>
      <c r="DM25" s="1081"/>
      <c r="DN25" s="1081"/>
      <c r="DO25" s="1081"/>
      <c r="DP25" s="1082"/>
      <c r="DQ25" s="1080"/>
      <c r="DR25" s="1081"/>
      <c r="DS25" s="1081"/>
      <c r="DT25" s="1081"/>
      <c r="DU25" s="1082"/>
      <c r="DV25" s="1083"/>
      <c r="DW25" s="1084"/>
      <c r="DX25" s="1084"/>
      <c r="DY25" s="1084"/>
      <c r="DZ25" s="1085"/>
      <c r="EA25" s="245"/>
    </row>
    <row r="26" spans="1:131" s="246" customFormat="1" ht="26.25" customHeight="1" x14ac:dyDescent="0.2">
      <c r="A26" s="1086" t="s">
        <v>372</v>
      </c>
      <c r="B26" s="1087"/>
      <c r="C26" s="1087"/>
      <c r="D26" s="1087"/>
      <c r="E26" s="1087"/>
      <c r="F26" s="1087"/>
      <c r="G26" s="1087"/>
      <c r="H26" s="1087"/>
      <c r="I26" s="1087"/>
      <c r="J26" s="1087"/>
      <c r="K26" s="1087"/>
      <c r="L26" s="1087"/>
      <c r="M26" s="1087"/>
      <c r="N26" s="1087"/>
      <c r="O26" s="1087"/>
      <c r="P26" s="1088"/>
      <c r="Q26" s="1092" t="s">
        <v>395</v>
      </c>
      <c r="R26" s="1093"/>
      <c r="S26" s="1093"/>
      <c r="T26" s="1093"/>
      <c r="U26" s="1094"/>
      <c r="V26" s="1092" t="s">
        <v>396</v>
      </c>
      <c r="W26" s="1093"/>
      <c r="X26" s="1093"/>
      <c r="Y26" s="1093"/>
      <c r="Z26" s="1094"/>
      <c r="AA26" s="1092" t="s">
        <v>397</v>
      </c>
      <c r="AB26" s="1093"/>
      <c r="AC26" s="1093"/>
      <c r="AD26" s="1093"/>
      <c r="AE26" s="1093"/>
      <c r="AF26" s="1150" t="s">
        <v>398</v>
      </c>
      <c r="AG26" s="1099"/>
      <c r="AH26" s="1099"/>
      <c r="AI26" s="1099"/>
      <c r="AJ26" s="1151"/>
      <c r="AK26" s="1093" t="s">
        <v>399</v>
      </c>
      <c r="AL26" s="1093"/>
      <c r="AM26" s="1093"/>
      <c r="AN26" s="1093"/>
      <c r="AO26" s="1094"/>
      <c r="AP26" s="1092" t="s">
        <v>400</v>
      </c>
      <c r="AQ26" s="1093"/>
      <c r="AR26" s="1093"/>
      <c r="AS26" s="1093"/>
      <c r="AT26" s="1094"/>
      <c r="AU26" s="1092" t="s">
        <v>401</v>
      </c>
      <c r="AV26" s="1093"/>
      <c r="AW26" s="1093"/>
      <c r="AX26" s="1093"/>
      <c r="AY26" s="1094"/>
      <c r="AZ26" s="1092" t="s">
        <v>402</v>
      </c>
      <c r="BA26" s="1093"/>
      <c r="BB26" s="1093"/>
      <c r="BC26" s="1093"/>
      <c r="BD26" s="1094"/>
      <c r="BE26" s="1092" t="s">
        <v>379</v>
      </c>
      <c r="BF26" s="1093"/>
      <c r="BG26" s="1093"/>
      <c r="BH26" s="1093"/>
      <c r="BI26" s="1108"/>
      <c r="BJ26" s="251"/>
      <c r="BK26" s="251"/>
      <c r="BL26" s="251"/>
      <c r="BM26" s="251"/>
      <c r="BN26" s="251"/>
      <c r="BO26" s="264"/>
      <c r="BP26" s="264"/>
      <c r="BQ26" s="261">
        <v>20</v>
      </c>
      <c r="BR26" s="262"/>
      <c r="BS26" s="1105"/>
      <c r="BT26" s="1106"/>
      <c r="BU26" s="1106"/>
      <c r="BV26" s="1106"/>
      <c r="BW26" s="1106"/>
      <c r="BX26" s="1106"/>
      <c r="BY26" s="1106"/>
      <c r="BZ26" s="1106"/>
      <c r="CA26" s="1106"/>
      <c r="CB26" s="1106"/>
      <c r="CC26" s="1106"/>
      <c r="CD26" s="1106"/>
      <c r="CE26" s="1106"/>
      <c r="CF26" s="1106"/>
      <c r="CG26" s="1107"/>
      <c r="CH26" s="1080"/>
      <c r="CI26" s="1081"/>
      <c r="CJ26" s="1081"/>
      <c r="CK26" s="1081"/>
      <c r="CL26" s="1082"/>
      <c r="CM26" s="1080"/>
      <c r="CN26" s="1081"/>
      <c r="CO26" s="1081"/>
      <c r="CP26" s="1081"/>
      <c r="CQ26" s="1082"/>
      <c r="CR26" s="1080"/>
      <c r="CS26" s="1081"/>
      <c r="CT26" s="1081"/>
      <c r="CU26" s="1081"/>
      <c r="CV26" s="1082"/>
      <c r="CW26" s="1080"/>
      <c r="CX26" s="1081"/>
      <c r="CY26" s="1081"/>
      <c r="CZ26" s="1081"/>
      <c r="DA26" s="1082"/>
      <c r="DB26" s="1080"/>
      <c r="DC26" s="1081"/>
      <c r="DD26" s="1081"/>
      <c r="DE26" s="1081"/>
      <c r="DF26" s="1082"/>
      <c r="DG26" s="1080"/>
      <c r="DH26" s="1081"/>
      <c r="DI26" s="1081"/>
      <c r="DJ26" s="1081"/>
      <c r="DK26" s="1082"/>
      <c r="DL26" s="1080"/>
      <c r="DM26" s="1081"/>
      <c r="DN26" s="1081"/>
      <c r="DO26" s="1081"/>
      <c r="DP26" s="1082"/>
      <c r="DQ26" s="1080"/>
      <c r="DR26" s="1081"/>
      <c r="DS26" s="1081"/>
      <c r="DT26" s="1081"/>
      <c r="DU26" s="1082"/>
      <c r="DV26" s="1083"/>
      <c r="DW26" s="1084"/>
      <c r="DX26" s="1084"/>
      <c r="DY26" s="1084"/>
      <c r="DZ26" s="1085"/>
      <c r="EA26" s="245"/>
    </row>
    <row r="27" spans="1:131" s="246" customFormat="1" ht="26.25" customHeight="1" thickBot="1" x14ac:dyDescent="0.25">
      <c r="A27" s="1089"/>
      <c r="B27" s="1090"/>
      <c r="C27" s="1090"/>
      <c r="D27" s="1090"/>
      <c r="E27" s="1090"/>
      <c r="F27" s="1090"/>
      <c r="G27" s="1090"/>
      <c r="H27" s="1090"/>
      <c r="I27" s="1090"/>
      <c r="J27" s="1090"/>
      <c r="K27" s="1090"/>
      <c r="L27" s="1090"/>
      <c r="M27" s="1090"/>
      <c r="N27" s="1090"/>
      <c r="O27" s="1090"/>
      <c r="P27" s="1091"/>
      <c r="Q27" s="1095"/>
      <c r="R27" s="1096"/>
      <c r="S27" s="1096"/>
      <c r="T27" s="1096"/>
      <c r="U27" s="1097"/>
      <c r="V27" s="1095"/>
      <c r="W27" s="1096"/>
      <c r="X27" s="1096"/>
      <c r="Y27" s="1096"/>
      <c r="Z27" s="1097"/>
      <c r="AA27" s="1095"/>
      <c r="AB27" s="1096"/>
      <c r="AC27" s="1096"/>
      <c r="AD27" s="1096"/>
      <c r="AE27" s="1096"/>
      <c r="AF27" s="1152"/>
      <c r="AG27" s="1102"/>
      <c r="AH27" s="1102"/>
      <c r="AI27" s="1102"/>
      <c r="AJ27" s="1153"/>
      <c r="AK27" s="1096"/>
      <c r="AL27" s="1096"/>
      <c r="AM27" s="1096"/>
      <c r="AN27" s="1096"/>
      <c r="AO27" s="1097"/>
      <c r="AP27" s="1095"/>
      <c r="AQ27" s="1096"/>
      <c r="AR27" s="1096"/>
      <c r="AS27" s="1096"/>
      <c r="AT27" s="1097"/>
      <c r="AU27" s="1095"/>
      <c r="AV27" s="1096"/>
      <c r="AW27" s="1096"/>
      <c r="AX27" s="1096"/>
      <c r="AY27" s="1097"/>
      <c r="AZ27" s="1095"/>
      <c r="BA27" s="1096"/>
      <c r="BB27" s="1096"/>
      <c r="BC27" s="1096"/>
      <c r="BD27" s="1097"/>
      <c r="BE27" s="1095"/>
      <c r="BF27" s="1096"/>
      <c r="BG27" s="1096"/>
      <c r="BH27" s="1096"/>
      <c r="BI27" s="1109"/>
      <c r="BJ27" s="251"/>
      <c r="BK27" s="251"/>
      <c r="BL27" s="251"/>
      <c r="BM27" s="251"/>
      <c r="BN27" s="251"/>
      <c r="BO27" s="264"/>
      <c r="BP27" s="264"/>
      <c r="BQ27" s="261">
        <v>21</v>
      </c>
      <c r="BR27" s="262"/>
      <c r="BS27" s="1105"/>
      <c r="BT27" s="1106"/>
      <c r="BU27" s="1106"/>
      <c r="BV27" s="1106"/>
      <c r="BW27" s="1106"/>
      <c r="BX27" s="1106"/>
      <c r="BY27" s="1106"/>
      <c r="BZ27" s="1106"/>
      <c r="CA27" s="1106"/>
      <c r="CB27" s="1106"/>
      <c r="CC27" s="1106"/>
      <c r="CD27" s="1106"/>
      <c r="CE27" s="1106"/>
      <c r="CF27" s="1106"/>
      <c r="CG27" s="1107"/>
      <c r="CH27" s="1080"/>
      <c r="CI27" s="1081"/>
      <c r="CJ27" s="1081"/>
      <c r="CK27" s="1081"/>
      <c r="CL27" s="1082"/>
      <c r="CM27" s="1080"/>
      <c r="CN27" s="1081"/>
      <c r="CO27" s="1081"/>
      <c r="CP27" s="1081"/>
      <c r="CQ27" s="1082"/>
      <c r="CR27" s="1080"/>
      <c r="CS27" s="1081"/>
      <c r="CT27" s="1081"/>
      <c r="CU27" s="1081"/>
      <c r="CV27" s="1082"/>
      <c r="CW27" s="1080"/>
      <c r="CX27" s="1081"/>
      <c r="CY27" s="1081"/>
      <c r="CZ27" s="1081"/>
      <c r="DA27" s="1082"/>
      <c r="DB27" s="1080"/>
      <c r="DC27" s="1081"/>
      <c r="DD27" s="1081"/>
      <c r="DE27" s="1081"/>
      <c r="DF27" s="1082"/>
      <c r="DG27" s="1080"/>
      <c r="DH27" s="1081"/>
      <c r="DI27" s="1081"/>
      <c r="DJ27" s="1081"/>
      <c r="DK27" s="1082"/>
      <c r="DL27" s="1080"/>
      <c r="DM27" s="1081"/>
      <c r="DN27" s="1081"/>
      <c r="DO27" s="1081"/>
      <c r="DP27" s="1082"/>
      <c r="DQ27" s="1080"/>
      <c r="DR27" s="1081"/>
      <c r="DS27" s="1081"/>
      <c r="DT27" s="1081"/>
      <c r="DU27" s="1082"/>
      <c r="DV27" s="1083"/>
      <c r="DW27" s="1084"/>
      <c r="DX27" s="1084"/>
      <c r="DY27" s="1084"/>
      <c r="DZ27" s="1085"/>
      <c r="EA27" s="245"/>
    </row>
    <row r="28" spans="1:131" s="246" customFormat="1" ht="26.25" customHeight="1" thickTop="1" x14ac:dyDescent="0.2">
      <c r="A28" s="265">
        <v>1</v>
      </c>
      <c r="B28" s="1141" t="s">
        <v>403</v>
      </c>
      <c r="C28" s="1142"/>
      <c r="D28" s="1142"/>
      <c r="E28" s="1142"/>
      <c r="F28" s="1142"/>
      <c r="G28" s="1142"/>
      <c r="H28" s="1142"/>
      <c r="I28" s="1142"/>
      <c r="J28" s="1142"/>
      <c r="K28" s="1142"/>
      <c r="L28" s="1142"/>
      <c r="M28" s="1142"/>
      <c r="N28" s="1142"/>
      <c r="O28" s="1142"/>
      <c r="P28" s="1143"/>
      <c r="Q28" s="1144">
        <v>1631</v>
      </c>
      <c r="R28" s="1145"/>
      <c r="S28" s="1145"/>
      <c r="T28" s="1145"/>
      <c r="U28" s="1145"/>
      <c r="V28" s="1145">
        <v>1580</v>
      </c>
      <c r="W28" s="1145"/>
      <c r="X28" s="1145"/>
      <c r="Y28" s="1145"/>
      <c r="Z28" s="1145"/>
      <c r="AA28" s="1145">
        <v>50</v>
      </c>
      <c r="AB28" s="1145"/>
      <c r="AC28" s="1145"/>
      <c r="AD28" s="1145"/>
      <c r="AE28" s="1146"/>
      <c r="AF28" s="1147">
        <v>50</v>
      </c>
      <c r="AG28" s="1145"/>
      <c r="AH28" s="1145"/>
      <c r="AI28" s="1145"/>
      <c r="AJ28" s="1148"/>
      <c r="AK28" s="1149">
        <v>88</v>
      </c>
      <c r="AL28" s="1137"/>
      <c r="AM28" s="1137"/>
      <c r="AN28" s="1137"/>
      <c r="AO28" s="1137"/>
      <c r="AP28" s="1137" t="s">
        <v>600</v>
      </c>
      <c r="AQ28" s="1137"/>
      <c r="AR28" s="1137"/>
      <c r="AS28" s="1137"/>
      <c r="AT28" s="1137"/>
      <c r="AU28" s="1137" t="s">
        <v>600</v>
      </c>
      <c r="AV28" s="1137"/>
      <c r="AW28" s="1137"/>
      <c r="AX28" s="1137"/>
      <c r="AY28" s="1137"/>
      <c r="AZ28" s="1138" t="s">
        <v>525</v>
      </c>
      <c r="BA28" s="1138"/>
      <c r="BB28" s="1138"/>
      <c r="BC28" s="1138"/>
      <c r="BD28" s="1138"/>
      <c r="BE28" s="1139"/>
      <c r="BF28" s="1139"/>
      <c r="BG28" s="1139"/>
      <c r="BH28" s="1139"/>
      <c r="BI28" s="1140"/>
      <c r="BJ28" s="251"/>
      <c r="BK28" s="251"/>
      <c r="BL28" s="251"/>
      <c r="BM28" s="251"/>
      <c r="BN28" s="251"/>
      <c r="BO28" s="264"/>
      <c r="BP28" s="264"/>
      <c r="BQ28" s="261">
        <v>22</v>
      </c>
      <c r="BR28" s="262"/>
      <c r="BS28" s="1105"/>
      <c r="BT28" s="1106"/>
      <c r="BU28" s="1106"/>
      <c r="BV28" s="1106"/>
      <c r="BW28" s="1106"/>
      <c r="BX28" s="1106"/>
      <c r="BY28" s="1106"/>
      <c r="BZ28" s="1106"/>
      <c r="CA28" s="1106"/>
      <c r="CB28" s="1106"/>
      <c r="CC28" s="1106"/>
      <c r="CD28" s="1106"/>
      <c r="CE28" s="1106"/>
      <c r="CF28" s="1106"/>
      <c r="CG28" s="1107"/>
      <c r="CH28" s="1080"/>
      <c r="CI28" s="1081"/>
      <c r="CJ28" s="1081"/>
      <c r="CK28" s="1081"/>
      <c r="CL28" s="1082"/>
      <c r="CM28" s="1080"/>
      <c r="CN28" s="1081"/>
      <c r="CO28" s="1081"/>
      <c r="CP28" s="1081"/>
      <c r="CQ28" s="1082"/>
      <c r="CR28" s="1080"/>
      <c r="CS28" s="1081"/>
      <c r="CT28" s="1081"/>
      <c r="CU28" s="1081"/>
      <c r="CV28" s="1082"/>
      <c r="CW28" s="1080"/>
      <c r="CX28" s="1081"/>
      <c r="CY28" s="1081"/>
      <c r="CZ28" s="1081"/>
      <c r="DA28" s="1082"/>
      <c r="DB28" s="1080"/>
      <c r="DC28" s="1081"/>
      <c r="DD28" s="1081"/>
      <c r="DE28" s="1081"/>
      <c r="DF28" s="1082"/>
      <c r="DG28" s="1080"/>
      <c r="DH28" s="1081"/>
      <c r="DI28" s="1081"/>
      <c r="DJ28" s="1081"/>
      <c r="DK28" s="1082"/>
      <c r="DL28" s="1080"/>
      <c r="DM28" s="1081"/>
      <c r="DN28" s="1081"/>
      <c r="DO28" s="1081"/>
      <c r="DP28" s="1082"/>
      <c r="DQ28" s="1080"/>
      <c r="DR28" s="1081"/>
      <c r="DS28" s="1081"/>
      <c r="DT28" s="1081"/>
      <c r="DU28" s="1082"/>
      <c r="DV28" s="1083"/>
      <c r="DW28" s="1084"/>
      <c r="DX28" s="1084"/>
      <c r="DY28" s="1084"/>
      <c r="DZ28" s="1085"/>
      <c r="EA28" s="245"/>
    </row>
    <row r="29" spans="1:131" s="246" customFormat="1" ht="26.25" customHeight="1" x14ac:dyDescent="0.2">
      <c r="A29" s="265">
        <v>2</v>
      </c>
      <c r="B29" s="1128" t="s">
        <v>404</v>
      </c>
      <c r="C29" s="1129"/>
      <c r="D29" s="1129"/>
      <c r="E29" s="1129"/>
      <c r="F29" s="1129"/>
      <c r="G29" s="1129"/>
      <c r="H29" s="1129"/>
      <c r="I29" s="1129"/>
      <c r="J29" s="1129"/>
      <c r="K29" s="1129"/>
      <c r="L29" s="1129"/>
      <c r="M29" s="1129"/>
      <c r="N29" s="1129"/>
      <c r="O29" s="1129"/>
      <c r="P29" s="1130"/>
      <c r="Q29" s="1134">
        <v>40</v>
      </c>
      <c r="R29" s="1135"/>
      <c r="S29" s="1135"/>
      <c r="T29" s="1135"/>
      <c r="U29" s="1135"/>
      <c r="V29" s="1135">
        <v>40</v>
      </c>
      <c r="W29" s="1135"/>
      <c r="X29" s="1135"/>
      <c r="Y29" s="1135"/>
      <c r="Z29" s="1135"/>
      <c r="AA29" s="1135" t="s">
        <v>598</v>
      </c>
      <c r="AB29" s="1135"/>
      <c r="AC29" s="1135"/>
      <c r="AD29" s="1135"/>
      <c r="AE29" s="1136"/>
      <c r="AF29" s="1110" t="s">
        <v>174</v>
      </c>
      <c r="AG29" s="1111"/>
      <c r="AH29" s="1111"/>
      <c r="AI29" s="1111"/>
      <c r="AJ29" s="1112"/>
      <c r="AK29" s="1071">
        <v>25</v>
      </c>
      <c r="AL29" s="1062"/>
      <c r="AM29" s="1062"/>
      <c r="AN29" s="1062"/>
      <c r="AO29" s="1062"/>
      <c r="AP29" s="1062" t="s">
        <v>600</v>
      </c>
      <c r="AQ29" s="1062"/>
      <c r="AR29" s="1062"/>
      <c r="AS29" s="1062"/>
      <c r="AT29" s="1062"/>
      <c r="AU29" s="1062" t="s">
        <v>600</v>
      </c>
      <c r="AV29" s="1062"/>
      <c r="AW29" s="1062"/>
      <c r="AX29" s="1062"/>
      <c r="AY29" s="1062"/>
      <c r="AZ29" s="1133" t="s">
        <v>525</v>
      </c>
      <c r="BA29" s="1133"/>
      <c r="BB29" s="1133"/>
      <c r="BC29" s="1133"/>
      <c r="BD29" s="1133"/>
      <c r="BE29" s="1123"/>
      <c r="BF29" s="1123"/>
      <c r="BG29" s="1123"/>
      <c r="BH29" s="1123"/>
      <c r="BI29" s="1124"/>
      <c r="BJ29" s="251"/>
      <c r="BK29" s="251"/>
      <c r="BL29" s="251"/>
      <c r="BM29" s="251"/>
      <c r="BN29" s="251"/>
      <c r="BO29" s="264"/>
      <c r="BP29" s="264"/>
      <c r="BQ29" s="261">
        <v>23</v>
      </c>
      <c r="BR29" s="262"/>
      <c r="BS29" s="1105"/>
      <c r="BT29" s="1106"/>
      <c r="BU29" s="1106"/>
      <c r="BV29" s="1106"/>
      <c r="BW29" s="1106"/>
      <c r="BX29" s="1106"/>
      <c r="BY29" s="1106"/>
      <c r="BZ29" s="1106"/>
      <c r="CA29" s="1106"/>
      <c r="CB29" s="1106"/>
      <c r="CC29" s="1106"/>
      <c r="CD29" s="1106"/>
      <c r="CE29" s="1106"/>
      <c r="CF29" s="1106"/>
      <c r="CG29" s="1107"/>
      <c r="CH29" s="1080"/>
      <c r="CI29" s="1081"/>
      <c r="CJ29" s="1081"/>
      <c r="CK29" s="1081"/>
      <c r="CL29" s="1082"/>
      <c r="CM29" s="1080"/>
      <c r="CN29" s="1081"/>
      <c r="CO29" s="1081"/>
      <c r="CP29" s="1081"/>
      <c r="CQ29" s="1082"/>
      <c r="CR29" s="1080"/>
      <c r="CS29" s="1081"/>
      <c r="CT29" s="1081"/>
      <c r="CU29" s="1081"/>
      <c r="CV29" s="1082"/>
      <c r="CW29" s="1080"/>
      <c r="CX29" s="1081"/>
      <c r="CY29" s="1081"/>
      <c r="CZ29" s="1081"/>
      <c r="DA29" s="1082"/>
      <c r="DB29" s="1080"/>
      <c r="DC29" s="1081"/>
      <c r="DD29" s="1081"/>
      <c r="DE29" s="1081"/>
      <c r="DF29" s="1082"/>
      <c r="DG29" s="1080"/>
      <c r="DH29" s="1081"/>
      <c r="DI29" s="1081"/>
      <c r="DJ29" s="1081"/>
      <c r="DK29" s="1082"/>
      <c r="DL29" s="1080"/>
      <c r="DM29" s="1081"/>
      <c r="DN29" s="1081"/>
      <c r="DO29" s="1081"/>
      <c r="DP29" s="1082"/>
      <c r="DQ29" s="1080"/>
      <c r="DR29" s="1081"/>
      <c r="DS29" s="1081"/>
      <c r="DT29" s="1081"/>
      <c r="DU29" s="1082"/>
      <c r="DV29" s="1083"/>
      <c r="DW29" s="1084"/>
      <c r="DX29" s="1084"/>
      <c r="DY29" s="1084"/>
      <c r="DZ29" s="1085"/>
      <c r="EA29" s="245"/>
    </row>
    <row r="30" spans="1:131" s="246" customFormat="1" ht="26.25" customHeight="1" x14ac:dyDescent="0.2">
      <c r="A30" s="265">
        <v>3</v>
      </c>
      <c r="B30" s="1128" t="s">
        <v>405</v>
      </c>
      <c r="C30" s="1129"/>
      <c r="D30" s="1129"/>
      <c r="E30" s="1129"/>
      <c r="F30" s="1129"/>
      <c r="G30" s="1129"/>
      <c r="H30" s="1129"/>
      <c r="I30" s="1129"/>
      <c r="J30" s="1129"/>
      <c r="K30" s="1129"/>
      <c r="L30" s="1129"/>
      <c r="M30" s="1129"/>
      <c r="N30" s="1129"/>
      <c r="O30" s="1129"/>
      <c r="P30" s="1130"/>
      <c r="Q30" s="1134">
        <v>1084</v>
      </c>
      <c r="R30" s="1135"/>
      <c r="S30" s="1135"/>
      <c r="T30" s="1135"/>
      <c r="U30" s="1135"/>
      <c r="V30" s="1135">
        <v>948</v>
      </c>
      <c r="W30" s="1135"/>
      <c r="X30" s="1135"/>
      <c r="Y30" s="1135"/>
      <c r="Z30" s="1135"/>
      <c r="AA30" s="1135">
        <v>137</v>
      </c>
      <c r="AB30" s="1135"/>
      <c r="AC30" s="1135"/>
      <c r="AD30" s="1135"/>
      <c r="AE30" s="1136"/>
      <c r="AF30" s="1110">
        <v>137</v>
      </c>
      <c r="AG30" s="1111"/>
      <c r="AH30" s="1111"/>
      <c r="AI30" s="1111"/>
      <c r="AJ30" s="1112"/>
      <c r="AK30" s="1071">
        <v>130</v>
      </c>
      <c r="AL30" s="1062"/>
      <c r="AM30" s="1062"/>
      <c r="AN30" s="1062"/>
      <c r="AO30" s="1062"/>
      <c r="AP30" s="1062" t="s">
        <v>600</v>
      </c>
      <c r="AQ30" s="1062"/>
      <c r="AR30" s="1062"/>
      <c r="AS30" s="1062"/>
      <c r="AT30" s="1062"/>
      <c r="AU30" s="1062" t="s">
        <v>600</v>
      </c>
      <c r="AV30" s="1062"/>
      <c r="AW30" s="1062"/>
      <c r="AX30" s="1062"/>
      <c r="AY30" s="1062"/>
      <c r="AZ30" s="1133" t="s">
        <v>525</v>
      </c>
      <c r="BA30" s="1133"/>
      <c r="BB30" s="1133"/>
      <c r="BC30" s="1133"/>
      <c r="BD30" s="1133"/>
      <c r="BE30" s="1123"/>
      <c r="BF30" s="1123"/>
      <c r="BG30" s="1123"/>
      <c r="BH30" s="1123"/>
      <c r="BI30" s="1124"/>
      <c r="BJ30" s="251"/>
      <c r="BK30" s="251"/>
      <c r="BL30" s="251"/>
      <c r="BM30" s="251"/>
      <c r="BN30" s="251"/>
      <c r="BO30" s="264"/>
      <c r="BP30" s="264"/>
      <c r="BQ30" s="261">
        <v>24</v>
      </c>
      <c r="BR30" s="262"/>
      <c r="BS30" s="1105"/>
      <c r="BT30" s="1106"/>
      <c r="BU30" s="1106"/>
      <c r="BV30" s="1106"/>
      <c r="BW30" s="1106"/>
      <c r="BX30" s="1106"/>
      <c r="BY30" s="1106"/>
      <c r="BZ30" s="1106"/>
      <c r="CA30" s="1106"/>
      <c r="CB30" s="1106"/>
      <c r="CC30" s="1106"/>
      <c r="CD30" s="1106"/>
      <c r="CE30" s="1106"/>
      <c r="CF30" s="1106"/>
      <c r="CG30" s="1107"/>
      <c r="CH30" s="1080"/>
      <c r="CI30" s="1081"/>
      <c r="CJ30" s="1081"/>
      <c r="CK30" s="1081"/>
      <c r="CL30" s="1082"/>
      <c r="CM30" s="1080"/>
      <c r="CN30" s="1081"/>
      <c r="CO30" s="1081"/>
      <c r="CP30" s="1081"/>
      <c r="CQ30" s="1082"/>
      <c r="CR30" s="1080"/>
      <c r="CS30" s="1081"/>
      <c r="CT30" s="1081"/>
      <c r="CU30" s="1081"/>
      <c r="CV30" s="1082"/>
      <c r="CW30" s="1080"/>
      <c r="CX30" s="1081"/>
      <c r="CY30" s="1081"/>
      <c r="CZ30" s="1081"/>
      <c r="DA30" s="1082"/>
      <c r="DB30" s="1080"/>
      <c r="DC30" s="1081"/>
      <c r="DD30" s="1081"/>
      <c r="DE30" s="1081"/>
      <c r="DF30" s="1082"/>
      <c r="DG30" s="1080"/>
      <c r="DH30" s="1081"/>
      <c r="DI30" s="1081"/>
      <c r="DJ30" s="1081"/>
      <c r="DK30" s="1082"/>
      <c r="DL30" s="1080"/>
      <c r="DM30" s="1081"/>
      <c r="DN30" s="1081"/>
      <c r="DO30" s="1081"/>
      <c r="DP30" s="1082"/>
      <c r="DQ30" s="1080"/>
      <c r="DR30" s="1081"/>
      <c r="DS30" s="1081"/>
      <c r="DT30" s="1081"/>
      <c r="DU30" s="1082"/>
      <c r="DV30" s="1083"/>
      <c r="DW30" s="1084"/>
      <c r="DX30" s="1084"/>
      <c r="DY30" s="1084"/>
      <c r="DZ30" s="1085"/>
      <c r="EA30" s="245"/>
    </row>
    <row r="31" spans="1:131" s="246" customFormat="1" ht="26.25" customHeight="1" x14ac:dyDescent="0.2">
      <c r="A31" s="265">
        <v>4</v>
      </c>
      <c r="B31" s="1128" t="s">
        <v>406</v>
      </c>
      <c r="C31" s="1129"/>
      <c r="D31" s="1129"/>
      <c r="E31" s="1129"/>
      <c r="F31" s="1129"/>
      <c r="G31" s="1129"/>
      <c r="H31" s="1129"/>
      <c r="I31" s="1129"/>
      <c r="J31" s="1129"/>
      <c r="K31" s="1129"/>
      <c r="L31" s="1129"/>
      <c r="M31" s="1129"/>
      <c r="N31" s="1129"/>
      <c r="O31" s="1129"/>
      <c r="P31" s="1130"/>
      <c r="Q31" s="1134">
        <v>17</v>
      </c>
      <c r="R31" s="1135"/>
      <c r="S31" s="1135"/>
      <c r="T31" s="1135"/>
      <c r="U31" s="1135"/>
      <c r="V31" s="1135">
        <v>17</v>
      </c>
      <c r="W31" s="1135"/>
      <c r="X31" s="1135"/>
      <c r="Y31" s="1135"/>
      <c r="Z31" s="1135"/>
      <c r="AA31" s="1135" t="s">
        <v>598</v>
      </c>
      <c r="AB31" s="1135"/>
      <c r="AC31" s="1135"/>
      <c r="AD31" s="1135"/>
      <c r="AE31" s="1136"/>
      <c r="AF31" s="1110" t="s">
        <v>407</v>
      </c>
      <c r="AG31" s="1111"/>
      <c r="AH31" s="1111"/>
      <c r="AI31" s="1111"/>
      <c r="AJ31" s="1112"/>
      <c r="AK31" s="1071">
        <v>12</v>
      </c>
      <c r="AL31" s="1062"/>
      <c r="AM31" s="1062"/>
      <c r="AN31" s="1062"/>
      <c r="AO31" s="1062"/>
      <c r="AP31" s="1062" t="s">
        <v>600</v>
      </c>
      <c r="AQ31" s="1062"/>
      <c r="AR31" s="1062"/>
      <c r="AS31" s="1062"/>
      <c r="AT31" s="1062"/>
      <c r="AU31" s="1062" t="s">
        <v>600</v>
      </c>
      <c r="AV31" s="1062"/>
      <c r="AW31" s="1062"/>
      <c r="AX31" s="1062"/>
      <c r="AY31" s="1062"/>
      <c r="AZ31" s="1133" t="s">
        <v>525</v>
      </c>
      <c r="BA31" s="1133"/>
      <c r="BB31" s="1133"/>
      <c r="BC31" s="1133"/>
      <c r="BD31" s="1133"/>
      <c r="BE31" s="1123"/>
      <c r="BF31" s="1123"/>
      <c r="BG31" s="1123"/>
      <c r="BH31" s="1123"/>
      <c r="BI31" s="1124"/>
      <c r="BJ31" s="251"/>
      <c r="BK31" s="251"/>
      <c r="BL31" s="251"/>
      <c r="BM31" s="251"/>
      <c r="BN31" s="251"/>
      <c r="BO31" s="264"/>
      <c r="BP31" s="264"/>
      <c r="BQ31" s="261">
        <v>25</v>
      </c>
      <c r="BR31" s="262"/>
      <c r="BS31" s="1105"/>
      <c r="BT31" s="1106"/>
      <c r="BU31" s="1106"/>
      <c r="BV31" s="1106"/>
      <c r="BW31" s="1106"/>
      <c r="BX31" s="1106"/>
      <c r="BY31" s="1106"/>
      <c r="BZ31" s="1106"/>
      <c r="CA31" s="1106"/>
      <c r="CB31" s="1106"/>
      <c r="CC31" s="1106"/>
      <c r="CD31" s="1106"/>
      <c r="CE31" s="1106"/>
      <c r="CF31" s="1106"/>
      <c r="CG31" s="1107"/>
      <c r="CH31" s="1080"/>
      <c r="CI31" s="1081"/>
      <c r="CJ31" s="1081"/>
      <c r="CK31" s="1081"/>
      <c r="CL31" s="1082"/>
      <c r="CM31" s="1080"/>
      <c r="CN31" s="1081"/>
      <c r="CO31" s="1081"/>
      <c r="CP31" s="1081"/>
      <c r="CQ31" s="1082"/>
      <c r="CR31" s="1080"/>
      <c r="CS31" s="1081"/>
      <c r="CT31" s="1081"/>
      <c r="CU31" s="1081"/>
      <c r="CV31" s="1082"/>
      <c r="CW31" s="1080"/>
      <c r="CX31" s="1081"/>
      <c r="CY31" s="1081"/>
      <c r="CZ31" s="1081"/>
      <c r="DA31" s="1082"/>
      <c r="DB31" s="1080"/>
      <c r="DC31" s="1081"/>
      <c r="DD31" s="1081"/>
      <c r="DE31" s="1081"/>
      <c r="DF31" s="1082"/>
      <c r="DG31" s="1080"/>
      <c r="DH31" s="1081"/>
      <c r="DI31" s="1081"/>
      <c r="DJ31" s="1081"/>
      <c r="DK31" s="1082"/>
      <c r="DL31" s="1080"/>
      <c r="DM31" s="1081"/>
      <c r="DN31" s="1081"/>
      <c r="DO31" s="1081"/>
      <c r="DP31" s="1082"/>
      <c r="DQ31" s="1080"/>
      <c r="DR31" s="1081"/>
      <c r="DS31" s="1081"/>
      <c r="DT31" s="1081"/>
      <c r="DU31" s="1082"/>
      <c r="DV31" s="1083"/>
      <c r="DW31" s="1084"/>
      <c r="DX31" s="1084"/>
      <c r="DY31" s="1084"/>
      <c r="DZ31" s="1085"/>
      <c r="EA31" s="245"/>
    </row>
    <row r="32" spans="1:131" s="246" customFormat="1" ht="26.25" customHeight="1" x14ac:dyDescent="0.2">
      <c r="A32" s="265">
        <v>5</v>
      </c>
      <c r="B32" s="1128" t="s">
        <v>408</v>
      </c>
      <c r="C32" s="1129"/>
      <c r="D32" s="1129"/>
      <c r="E32" s="1129"/>
      <c r="F32" s="1129"/>
      <c r="G32" s="1129"/>
      <c r="H32" s="1129"/>
      <c r="I32" s="1129"/>
      <c r="J32" s="1129"/>
      <c r="K32" s="1129"/>
      <c r="L32" s="1129"/>
      <c r="M32" s="1129"/>
      <c r="N32" s="1129"/>
      <c r="O32" s="1129"/>
      <c r="P32" s="1130"/>
      <c r="Q32" s="1134">
        <v>158</v>
      </c>
      <c r="R32" s="1135"/>
      <c r="S32" s="1135"/>
      <c r="T32" s="1135"/>
      <c r="U32" s="1135"/>
      <c r="V32" s="1135">
        <v>158</v>
      </c>
      <c r="W32" s="1135"/>
      <c r="X32" s="1135"/>
      <c r="Y32" s="1135"/>
      <c r="Z32" s="1135"/>
      <c r="AA32" s="1135">
        <v>0</v>
      </c>
      <c r="AB32" s="1135"/>
      <c r="AC32" s="1135"/>
      <c r="AD32" s="1135"/>
      <c r="AE32" s="1136"/>
      <c r="AF32" s="1110">
        <v>0</v>
      </c>
      <c r="AG32" s="1111"/>
      <c r="AH32" s="1111"/>
      <c r="AI32" s="1111"/>
      <c r="AJ32" s="1112"/>
      <c r="AK32" s="1071">
        <v>35</v>
      </c>
      <c r="AL32" s="1062"/>
      <c r="AM32" s="1062"/>
      <c r="AN32" s="1062"/>
      <c r="AO32" s="1062"/>
      <c r="AP32" s="1062" t="s">
        <v>600</v>
      </c>
      <c r="AQ32" s="1062"/>
      <c r="AR32" s="1062"/>
      <c r="AS32" s="1062"/>
      <c r="AT32" s="1062"/>
      <c r="AU32" s="1062" t="s">
        <v>600</v>
      </c>
      <c r="AV32" s="1062"/>
      <c r="AW32" s="1062"/>
      <c r="AX32" s="1062"/>
      <c r="AY32" s="1062"/>
      <c r="AZ32" s="1133" t="s">
        <v>525</v>
      </c>
      <c r="BA32" s="1133"/>
      <c r="BB32" s="1133"/>
      <c r="BC32" s="1133"/>
      <c r="BD32" s="1133"/>
      <c r="BE32" s="1123"/>
      <c r="BF32" s="1123"/>
      <c r="BG32" s="1123"/>
      <c r="BH32" s="1123"/>
      <c r="BI32" s="1124"/>
      <c r="BJ32" s="251"/>
      <c r="BK32" s="251"/>
      <c r="BL32" s="251"/>
      <c r="BM32" s="251"/>
      <c r="BN32" s="251"/>
      <c r="BO32" s="264"/>
      <c r="BP32" s="264"/>
      <c r="BQ32" s="261">
        <v>26</v>
      </c>
      <c r="BR32" s="262"/>
      <c r="BS32" s="1105"/>
      <c r="BT32" s="1106"/>
      <c r="BU32" s="1106"/>
      <c r="BV32" s="1106"/>
      <c r="BW32" s="1106"/>
      <c r="BX32" s="1106"/>
      <c r="BY32" s="1106"/>
      <c r="BZ32" s="1106"/>
      <c r="CA32" s="1106"/>
      <c r="CB32" s="1106"/>
      <c r="CC32" s="1106"/>
      <c r="CD32" s="1106"/>
      <c r="CE32" s="1106"/>
      <c r="CF32" s="1106"/>
      <c r="CG32" s="1107"/>
      <c r="CH32" s="1080"/>
      <c r="CI32" s="1081"/>
      <c r="CJ32" s="1081"/>
      <c r="CK32" s="1081"/>
      <c r="CL32" s="1082"/>
      <c r="CM32" s="1080"/>
      <c r="CN32" s="1081"/>
      <c r="CO32" s="1081"/>
      <c r="CP32" s="1081"/>
      <c r="CQ32" s="1082"/>
      <c r="CR32" s="1080"/>
      <c r="CS32" s="1081"/>
      <c r="CT32" s="1081"/>
      <c r="CU32" s="1081"/>
      <c r="CV32" s="1082"/>
      <c r="CW32" s="1080"/>
      <c r="CX32" s="1081"/>
      <c r="CY32" s="1081"/>
      <c r="CZ32" s="1081"/>
      <c r="DA32" s="1082"/>
      <c r="DB32" s="1080"/>
      <c r="DC32" s="1081"/>
      <c r="DD32" s="1081"/>
      <c r="DE32" s="1081"/>
      <c r="DF32" s="1082"/>
      <c r="DG32" s="1080"/>
      <c r="DH32" s="1081"/>
      <c r="DI32" s="1081"/>
      <c r="DJ32" s="1081"/>
      <c r="DK32" s="1082"/>
      <c r="DL32" s="1080"/>
      <c r="DM32" s="1081"/>
      <c r="DN32" s="1081"/>
      <c r="DO32" s="1081"/>
      <c r="DP32" s="1082"/>
      <c r="DQ32" s="1080"/>
      <c r="DR32" s="1081"/>
      <c r="DS32" s="1081"/>
      <c r="DT32" s="1081"/>
      <c r="DU32" s="1082"/>
      <c r="DV32" s="1083"/>
      <c r="DW32" s="1084"/>
      <c r="DX32" s="1084"/>
      <c r="DY32" s="1084"/>
      <c r="DZ32" s="1085"/>
      <c r="EA32" s="245"/>
    </row>
    <row r="33" spans="1:131" s="246" customFormat="1" ht="26.25" customHeight="1" x14ac:dyDescent="0.2">
      <c r="A33" s="265">
        <v>6</v>
      </c>
      <c r="B33" s="1128" t="s">
        <v>409</v>
      </c>
      <c r="C33" s="1129"/>
      <c r="D33" s="1129"/>
      <c r="E33" s="1129"/>
      <c r="F33" s="1129"/>
      <c r="G33" s="1129"/>
      <c r="H33" s="1129"/>
      <c r="I33" s="1129"/>
      <c r="J33" s="1129"/>
      <c r="K33" s="1129"/>
      <c r="L33" s="1129"/>
      <c r="M33" s="1129"/>
      <c r="N33" s="1129"/>
      <c r="O33" s="1129"/>
      <c r="P33" s="1130"/>
      <c r="Q33" s="1134">
        <v>181</v>
      </c>
      <c r="R33" s="1135"/>
      <c r="S33" s="1135"/>
      <c r="T33" s="1135"/>
      <c r="U33" s="1135"/>
      <c r="V33" s="1135">
        <v>135</v>
      </c>
      <c r="W33" s="1135"/>
      <c r="X33" s="1135"/>
      <c r="Y33" s="1135"/>
      <c r="Z33" s="1135"/>
      <c r="AA33" s="1135">
        <v>46</v>
      </c>
      <c r="AB33" s="1135"/>
      <c r="AC33" s="1135"/>
      <c r="AD33" s="1135"/>
      <c r="AE33" s="1136"/>
      <c r="AF33" s="1110">
        <v>581</v>
      </c>
      <c r="AG33" s="1111"/>
      <c r="AH33" s="1111"/>
      <c r="AI33" s="1111"/>
      <c r="AJ33" s="1112"/>
      <c r="AK33" s="1071">
        <v>0</v>
      </c>
      <c r="AL33" s="1062"/>
      <c r="AM33" s="1062"/>
      <c r="AN33" s="1062"/>
      <c r="AO33" s="1062"/>
      <c r="AP33" s="1062">
        <v>331</v>
      </c>
      <c r="AQ33" s="1062"/>
      <c r="AR33" s="1062"/>
      <c r="AS33" s="1062"/>
      <c r="AT33" s="1062"/>
      <c r="AU33" s="1062" t="s">
        <v>600</v>
      </c>
      <c r="AV33" s="1062"/>
      <c r="AW33" s="1062"/>
      <c r="AX33" s="1062"/>
      <c r="AY33" s="1062"/>
      <c r="AZ33" s="1133" t="s">
        <v>525</v>
      </c>
      <c r="BA33" s="1133"/>
      <c r="BB33" s="1133"/>
      <c r="BC33" s="1133"/>
      <c r="BD33" s="1133"/>
      <c r="BE33" s="1123" t="s">
        <v>410</v>
      </c>
      <c r="BF33" s="1123"/>
      <c r="BG33" s="1123"/>
      <c r="BH33" s="1123"/>
      <c r="BI33" s="1124"/>
      <c r="BJ33" s="251"/>
      <c r="BK33" s="251"/>
      <c r="BL33" s="251"/>
      <c r="BM33" s="251"/>
      <c r="BN33" s="251"/>
      <c r="BO33" s="264"/>
      <c r="BP33" s="264"/>
      <c r="BQ33" s="261">
        <v>27</v>
      </c>
      <c r="BR33" s="262"/>
      <c r="BS33" s="1105"/>
      <c r="BT33" s="1106"/>
      <c r="BU33" s="1106"/>
      <c r="BV33" s="1106"/>
      <c r="BW33" s="1106"/>
      <c r="BX33" s="1106"/>
      <c r="BY33" s="1106"/>
      <c r="BZ33" s="1106"/>
      <c r="CA33" s="1106"/>
      <c r="CB33" s="1106"/>
      <c r="CC33" s="1106"/>
      <c r="CD33" s="1106"/>
      <c r="CE33" s="1106"/>
      <c r="CF33" s="1106"/>
      <c r="CG33" s="1107"/>
      <c r="CH33" s="1080"/>
      <c r="CI33" s="1081"/>
      <c r="CJ33" s="1081"/>
      <c r="CK33" s="1081"/>
      <c r="CL33" s="1082"/>
      <c r="CM33" s="1080"/>
      <c r="CN33" s="1081"/>
      <c r="CO33" s="1081"/>
      <c r="CP33" s="1081"/>
      <c r="CQ33" s="1082"/>
      <c r="CR33" s="1080"/>
      <c r="CS33" s="1081"/>
      <c r="CT33" s="1081"/>
      <c r="CU33" s="1081"/>
      <c r="CV33" s="1082"/>
      <c r="CW33" s="1080"/>
      <c r="CX33" s="1081"/>
      <c r="CY33" s="1081"/>
      <c r="CZ33" s="1081"/>
      <c r="DA33" s="1082"/>
      <c r="DB33" s="1080"/>
      <c r="DC33" s="1081"/>
      <c r="DD33" s="1081"/>
      <c r="DE33" s="1081"/>
      <c r="DF33" s="1082"/>
      <c r="DG33" s="1080"/>
      <c r="DH33" s="1081"/>
      <c r="DI33" s="1081"/>
      <c r="DJ33" s="1081"/>
      <c r="DK33" s="1082"/>
      <c r="DL33" s="1080"/>
      <c r="DM33" s="1081"/>
      <c r="DN33" s="1081"/>
      <c r="DO33" s="1081"/>
      <c r="DP33" s="1082"/>
      <c r="DQ33" s="1080"/>
      <c r="DR33" s="1081"/>
      <c r="DS33" s="1081"/>
      <c r="DT33" s="1081"/>
      <c r="DU33" s="1082"/>
      <c r="DV33" s="1083"/>
      <c r="DW33" s="1084"/>
      <c r="DX33" s="1084"/>
      <c r="DY33" s="1084"/>
      <c r="DZ33" s="1085"/>
      <c r="EA33" s="245"/>
    </row>
    <row r="34" spans="1:131" s="246" customFormat="1" ht="26.25" customHeight="1" x14ac:dyDescent="0.2">
      <c r="A34" s="265">
        <v>7</v>
      </c>
      <c r="B34" s="1128" t="s">
        <v>411</v>
      </c>
      <c r="C34" s="1129"/>
      <c r="D34" s="1129"/>
      <c r="E34" s="1129"/>
      <c r="F34" s="1129"/>
      <c r="G34" s="1129"/>
      <c r="H34" s="1129"/>
      <c r="I34" s="1129"/>
      <c r="J34" s="1129"/>
      <c r="K34" s="1129"/>
      <c r="L34" s="1129"/>
      <c r="M34" s="1129"/>
      <c r="N34" s="1129"/>
      <c r="O34" s="1129"/>
      <c r="P34" s="1130"/>
      <c r="Q34" s="1134">
        <v>269</v>
      </c>
      <c r="R34" s="1135"/>
      <c r="S34" s="1135"/>
      <c r="T34" s="1135"/>
      <c r="U34" s="1135"/>
      <c r="V34" s="1135">
        <v>249</v>
      </c>
      <c r="W34" s="1135"/>
      <c r="X34" s="1135"/>
      <c r="Y34" s="1135"/>
      <c r="Z34" s="1135"/>
      <c r="AA34" s="1135">
        <v>20</v>
      </c>
      <c r="AB34" s="1135"/>
      <c r="AC34" s="1135"/>
      <c r="AD34" s="1135"/>
      <c r="AE34" s="1136"/>
      <c r="AF34" s="1110">
        <v>20</v>
      </c>
      <c r="AG34" s="1111"/>
      <c r="AH34" s="1111"/>
      <c r="AI34" s="1111"/>
      <c r="AJ34" s="1112"/>
      <c r="AK34" s="1071">
        <v>46</v>
      </c>
      <c r="AL34" s="1062"/>
      <c r="AM34" s="1062"/>
      <c r="AN34" s="1062"/>
      <c r="AO34" s="1062"/>
      <c r="AP34" s="1062">
        <v>447</v>
      </c>
      <c r="AQ34" s="1062"/>
      <c r="AR34" s="1062"/>
      <c r="AS34" s="1062"/>
      <c r="AT34" s="1062"/>
      <c r="AU34" s="1062">
        <v>223</v>
      </c>
      <c r="AV34" s="1062"/>
      <c r="AW34" s="1062"/>
      <c r="AX34" s="1062"/>
      <c r="AY34" s="1062"/>
      <c r="AZ34" s="1133" t="s">
        <v>525</v>
      </c>
      <c r="BA34" s="1133"/>
      <c r="BB34" s="1133"/>
      <c r="BC34" s="1133"/>
      <c r="BD34" s="1133"/>
      <c r="BE34" s="1123" t="s">
        <v>412</v>
      </c>
      <c r="BF34" s="1123"/>
      <c r="BG34" s="1123"/>
      <c r="BH34" s="1123"/>
      <c r="BI34" s="1124"/>
      <c r="BJ34" s="251"/>
      <c r="BK34" s="251"/>
      <c r="BL34" s="251"/>
      <c r="BM34" s="251"/>
      <c r="BN34" s="251"/>
      <c r="BO34" s="264"/>
      <c r="BP34" s="264"/>
      <c r="BQ34" s="261">
        <v>28</v>
      </c>
      <c r="BR34" s="262"/>
      <c r="BS34" s="1105"/>
      <c r="BT34" s="1106"/>
      <c r="BU34" s="1106"/>
      <c r="BV34" s="1106"/>
      <c r="BW34" s="1106"/>
      <c r="BX34" s="1106"/>
      <c r="BY34" s="1106"/>
      <c r="BZ34" s="1106"/>
      <c r="CA34" s="1106"/>
      <c r="CB34" s="1106"/>
      <c r="CC34" s="1106"/>
      <c r="CD34" s="1106"/>
      <c r="CE34" s="1106"/>
      <c r="CF34" s="1106"/>
      <c r="CG34" s="1107"/>
      <c r="CH34" s="1080"/>
      <c r="CI34" s="1081"/>
      <c r="CJ34" s="1081"/>
      <c r="CK34" s="1081"/>
      <c r="CL34" s="1082"/>
      <c r="CM34" s="1080"/>
      <c r="CN34" s="1081"/>
      <c r="CO34" s="1081"/>
      <c r="CP34" s="1081"/>
      <c r="CQ34" s="1082"/>
      <c r="CR34" s="1080"/>
      <c r="CS34" s="1081"/>
      <c r="CT34" s="1081"/>
      <c r="CU34" s="1081"/>
      <c r="CV34" s="1082"/>
      <c r="CW34" s="1080"/>
      <c r="CX34" s="1081"/>
      <c r="CY34" s="1081"/>
      <c r="CZ34" s="1081"/>
      <c r="DA34" s="1082"/>
      <c r="DB34" s="1080"/>
      <c r="DC34" s="1081"/>
      <c r="DD34" s="1081"/>
      <c r="DE34" s="1081"/>
      <c r="DF34" s="1082"/>
      <c r="DG34" s="1080"/>
      <c r="DH34" s="1081"/>
      <c r="DI34" s="1081"/>
      <c r="DJ34" s="1081"/>
      <c r="DK34" s="1082"/>
      <c r="DL34" s="1080"/>
      <c r="DM34" s="1081"/>
      <c r="DN34" s="1081"/>
      <c r="DO34" s="1081"/>
      <c r="DP34" s="1082"/>
      <c r="DQ34" s="1080"/>
      <c r="DR34" s="1081"/>
      <c r="DS34" s="1081"/>
      <c r="DT34" s="1081"/>
      <c r="DU34" s="1082"/>
      <c r="DV34" s="1083"/>
      <c r="DW34" s="1084"/>
      <c r="DX34" s="1084"/>
      <c r="DY34" s="1084"/>
      <c r="DZ34" s="1085"/>
      <c r="EA34" s="245"/>
    </row>
    <row r="35" spans="1:131" s="246" customFormat="1" ht="26.25" customHeight="1" x14ac:dyDescent="0.2">
      <c r="A35" s="265">
        <v>8</v>
      </c>
      <c r="B35" s="1128" t="s">
        <v>413</v>
      </c>
      <c r="C35" s="1129"/>
      <c r="D35" s="1129"/>
      <c r="E35" s="1129"/>
      <c r="F35" s="1129"/>
      <c r="G35" s="1129"/>
      <c r="H35" s="1129"/>
      <c r="I35" s="1129"/>
      <c r="J35" s="1129"/>
      <c r="K35" s="1129"/>
      <c r="L35" s="1129"/>
      <c r="M35" s="1129"/>
      <c r="N35" s="1129"/>
      <c r="O35" s="1129"/>
      <c r="P35" s="1130"/>
      <c r="Q35" s="1134">
        <v>330</v>
      </c>
      <c r="R35" s="1135"/>
      <c r="S35" s="1135"/>
      <c r="T35" s="1135"/>
      <c r="U35" s="1135"/>
      <c r="V35" s="1135">
        <v>323</v>
      </c>
      <c r="W35" s="1135"/>
      <c r="X35" s="1135"/>
      <c r="Y35" s="1135"/>
      <c r="Z35" s="1135"/>
      <c r="AA35" s="1135">
        <v>7</v>
      </c>
      <c r="AB35" s="1135"/>
      <c r="AC35" s="1135"/>
      <c r="AD35" s="1135"/>
      <c r="AE35" s="1136"/>
      <c r="AF35" s="1110">
        <v>7</v>
      </c>
      <c r="AG35" s="1111"/>
      <c r="AH35" s="1111"/>
      <c r="AI35" s="1111"/>
      <c r="AJ35" s="1112"/>
      <c r="AK35" s="1071">
        <v>238</v>
      </c>
      <c r="AL35" s="1062"/>
      <c r="AM35" s="1062"/>
      <c r="AN35" s="1062"/>
      <c r="AO35" s="1062"/>
      <c r="AP35" s="1062">
        <v>1575</v>
      </c>
      <c r="AQ35" s="1062"/>
      <c r="AR35" s="1062"/>
      <c r="AS35" s="1062"/>
      <c r="AT35" s="1062"/>
      <c r="AU35" s="1062">
        <v>1471</v>
      </c>
      <c r="AV35" s="1062"/>
      <c r="AW35" s="1062"/>
      <c r="AX35" s="1062"/>
      <c r="AY35" s="1062"/>
      <c r="AZ35" s="1133" t="s">
        <v>525</v>
      </c>
      <c r="BA35" s="1133"/>
      <c r="BB35" s="1133"/>
      <c r="BC35" s="1133"/>
      <c r="BD35" s="1133"/>
      <c r="BE35" s="1123" t="s">
        <v>412</v>
      </c>
      <c r="BF35" s="1123"/>
      <c r="BG35" s="1123"/>
      <c r="BH35" s="1123"/>
      <c r="BI35" s="1124"/>
      <c r="BJ35" s="251"/>
      <c r="BK35" s="251"/>
      <c r="BL35" s="251"/>
      <c r="BM35" s="251"/>
      <c r="BN35" s="251"/>
      <c r="BO35" s="264"/>
      <c r="BP35" s="264"/>
      <c r="BQ35" s="261">
        <v>29</v>
      </c>
      <c r="BR35" s="262"/>
      <c r="BS35" s="1105"/>
      <c r="BT35" s="1106"/>
      <c r="BU35" s="1106"/>
      <c r="BV35" s="1106"/>
      <c r="BW35" s="1106"/>
      <c r="BX35" s="1106"/>
      <c r="BY35" s="1106"/>
      <c r="BZ35" s="1106"/>
      <c r="CA35" s="1106"/>
      <c r="CB35" s="1106"/>
      <c r="CC35" s="1106"/>
      <c r="CD35" s="1106"/>
      <c r="CE35" s="1106"/>
      <c r="CF35" s="1106"/>
      <c r="CG35" s="1107"/>
      <c r="CH35" s="1080"/>
      <c r="CI35" s="1081"/>
      <c r="CJ35" s="1081"/>
      <c r="CK35" s="1081"/>
      <c r="CL35" s="1082"/>
      <c r="CM35" s="1080"/>
      <c r="CN35" s="1081"/>
      <c r="CO35" s="1081"/>
      <c r="CP35" s="1081"/>
      <c r="CQ35" s="1082"/>
      <c r="CR35" s="1080"/>
      <c r="CS35" s="1081"/>
      <c r="CT35" s="1081"/>
      <c r="CU35" s="1081"/>
      <c r="CV35" s="1082"/>
      <c r="CW35" s="1080"/>
      <c r="CX35" s="1081"/>
      <c r="CY35" s="1081"/>
      <c r="CZ35" s="1081"/>
      <c r="DA35" s="1082"/>
      <c r="DB35" s="1080"/>
      <c r="DC35" s="1081"/>
      <c r="DD35" s="1081"/>
      <c r="DE35" s="1081"/>
      <c r="DF35" s="1082"/>
      <c r="DG35" s="1080"/>
      <c r="DH35" s="1081"/>
      <c r="DI35" s="1081"/>
      <c r="DJ35" s="1081"/>
      <c r="DK35" s="1082"/>
      <c r="DL35" s="1080"/>
      <c r="DM35" s="1081"/>
      <c r="DN35" s="1081"/>
      <c r="DO35" s="1081"/>
      <c r="DP35" s="1082"/>
      <c r="DQ35" s="1080"/>
      <c r="DR35" s="1081"/>
      <c r="DS35" s="1081"/>
      <c r="DT35" s="1081"/>
      <c r="DU35" s="1082"/>
      <c r="DV35" s="1083"/>
      <c r="DW35" s="1084"/>
      <c r="DX35" s="1084"/>
      <c r="DY35" s="1084"/>
      <c r="DZ35" s="1085"/>
      <c r="EA35" s="245"/>
    </row>
    <row r="36" spans="1:131" s="246" customFormat="1" ht="26.25" customHeight="1" x14ac:dyDescent="0.2">
      <c r="A36" s="265">
        <v>9</v>
      </c>
      <c r="B36" s="1128" t="s">
        <v>414</v>
      </c>
      <c r="C36" s="1129"/>
      <c r="D36" s="1129"/>
      <c r="E36" s="1129"/>
      <c r="F36" s="1129"/>
      <c r="G36" s="1129"/>
      <c r="H36" s="1129"/>
      <c r="I36" s="1129"/>
      <c r="J36" s="1129"/>
      <c r="K36" s="1129"/>
      <c r="L36" s="1129"/>
      <c r="M36" s="1129"/>
      <c r="N36" s="1129"/>
      <c r="O36" s="1129"/>
      <c r="P36" s="1130"/>
      <c r="Q36" s="1134">
        <v>153</v>
      </c>
      <c r="R36" s="1135"/>
      <c r="S36" s="1135"/>
      <c r="T36" s="1135"/>
      <c r="U36" s="1135"/>
      <c r="V36" s="1135">
        <v>143</v>
      </c>
      <c r="W36" s="1135"/>
      <c r="X36" s="1135"/>
      <c r="Y36" s="1135"/>
      <c r="Z36" s="1135"/>
      <c r="AA36" s="1135">
        <v>9</v>
      </c>
      <c r="AB36" s="1135"/>
      <c r="AC36" s="1135"/>
      <c r="AD36" s="1135"/>
      <c r="AE36" s="1136"/>
      <c r="AF36" s="1110">
        <v>9</v>
      </c>
      <c r="AG36" s="1111"/>
      <c r="AH36" s="1111"/>
      <c r="AI36" s="1111"/>
      <c r="AJ36" s="1112"/>
      <c r="AK36" s="1071">
        <v>108</v>
      </c>
      <c r="AL36" s="1062"/>
      <c r="AM36" s="1062"/>
      <c r="AN36" s="1062"/>
      <c r="AO36" s="1062"/>
      <c r="AP36" s="1062">
        <v>676</v>
      </c>
      <c r="AQ36" s="1062"/>
      <c r="AR36" s="1062"/>
      <c r="AS36" s="1062"/>
      <c r="AT36" s="1062"/>
      <c r="AU36" s="1062">
        <v>676</v>
      </c>
      <c r="AV36" s="1062"/>
      <c r="AW36" s="1062"/>
      <c r="AX36" s="1062"/>
      <c r="AY36" s="1062"/>
      <c r="AZ36" s="1133" t="s">
        <v>525</v>
      </c>
      <c r="BA36" s="1133"/>
      <c r="BB36" s="1133"/>
      <c r="BC36" s="1133"/>
      <c r="BD36" s="1133"/>
      <c r="BE36" s="1123" t="s">
        <v>412</v>
      </c>
      <c r="BF36" s="1123"/>
      <c r="BG36" s="1123"/>
      <c r="BH36" s="1123"/>
      <c r="BI36" s="1124"/>
      <c r="BJ36" s="251"/>
      <c r="BK36" s="251"/>
      <c r="BL36" s="251"/>
      <c r="BM36" s="251"/>
      <c r="BN36" s="251"/>
      <c r="BO36" s="264"/>
      <c r="BP36" s="264"/>
      <c r="BQ36" s="261">
        <v>30</v>
      </c>
      <c r="BR36" s="262"/>
      <c r="BS36" s="1105"/>
      <c r="BT36" s="1106"/>
      <c r="BU36" s="1106"/>
      <c r="BV36" s="1106"/>
      <c r="BW36" s="1106"/>
      <c r="BX36" s="1106"/>
      <c r="BY36" s="1106"/>
      <c r="BZ36" s="1106"/>
      <c r="CA36" s="1106"/>
      <c r="CB36" s="1106"/>
      <c r="CC36" s="1106"/>
      <c r="CD36" s="1106"/>
      <c r="CE36" s="1106"/>
      <c r="CF36" s="1106"/>
      <c r="CG36" s="1107"/>
      <c r="CH36" s="1080"/>
      <c r="CI36" s="1081"/>
      <c r="CJ36" s="1081"/>
      <c r="CK36" s="1081"/>
      <c r="CL36" s="1082"/>
      <c r="CM36" s="1080"/>
      <c r="CN36" s="1081"/>
      <c r="CO36" s="1081"/>
      <c r="CP36" s="1081"/>
      <c r="CQ36" s="1082"/>
      <c r="CR36" s="1080"/>
      <c r="CS36" s="1081"/>
      <c r="CT36" s="1081"/>
      <c r="CU36" s="1081"/>
      <c r="CV36" s="1082"/>
      <c r="CW36" s="1080"/>
      <c r="CX36" s="1081"/>
      <c r="CY36" s="1081"/>
      <c r="CZ36" s="1081"/>
      <c r="DA36" s="1082"/>
      <c r="DB36" s="1080"/>
      <c r="DC36" s="1081"/>
      <c r="DD36" s="1081"/>
      <c r="DE36" s="1081"/>
      <c r="DF36" s="1082"/>
      <c r="DG36" s="1080"/>
      <c r="DH36" s="1081"/>
      <c r="DI36" s="1081"/>
      <c r="DJ36" s="1081"/>
      <c r="DK36" s="1082"/>
      <c r="DL36" s="1080"/>
      <c r="DM36" s="1081"/>
      <c r="DN36" s="1081"/>
      <c r="DO36" s="1081"/>
      <c r="DP36" s="1082"/>
      <c r="DQ36" s="1080"/>
      <c r="DR36" s="1081"/>
      <c r="DS36" s="1081"/>
      <c r="DT36" s="1081"/>
      <c r="DU36" s="1082"/>
      <c r="DV36" s="1083"/>
      <c r="DW36" s="1084"/>
      <c r="DX36" s="1084"/>
      <c r="DY36" s="1084"/>
      <c r="DZ36" s="1085"/>
      <c r="EA36" s="245"/>
    </row>
    <row r="37" spans="1:131" s="246" customFormat="1" ht="26.25" customHeight="1" x14ac:dyDescent="0.2">
      <c r="A37" s="265">
        <v>10</v>
      </c>
      <c r="B37" s="1128"/>
      <c r="C37" s="1129"/>
      <c r="D37" s="1129"/>
      <c r="E37" s="1129"/>
      <c r="F37" s="1129"/>
      <c r="G37" s="1129"/>
      <c r="H37" s="1129"/>
      <c r="I37" s="1129"/>
      <c r="J37" s="1129"/>
      <c r="K37" s="1129"/>
      <c r="L37" s="1129"/>
      <c r="M37" s="1129"/>
      <c r="N37" s="1129"/>
      <c r="O37" s="1129"/>
      <c r="P37" s="1130"/>
      <c r="Q37" s="1134"/>
      <c r="R37" s="1135"/>
      <c r="S37" s="1135"/>
      <c r="T37" s="1135"/>
      <c r="U37" s="1135"/>
      <c r="V37" s="1135"/>
      <c r="W37" s="1135"/>
      <c r="X37" s="1135"/>
      <c r="Y37" s="1135"/>
      <c r="Z37" s="1135"/>
      <c r="AA37" s="1135"/>
      <c r="AB37" s="1135"/>
      <c r="AC37" s="1135"/>
      <c r="AD37" s="1135"/>
      <c r="AE37" s="1136"/>
      <c r="AF37" s="1110"/>
      <c r="AG37" s="1111"/>
      <c r="AH37" s="1111"/>
      <c r="AI37" s="1111"/>
      <c r="AJ37" s="1112"/>
      <c r="AK37" s="1071"/>
      <c r="AL37" s="1062"/>
      <c r="AM37" s="1062"/>
      <c r="AN37" s="1062"/>
      <c r="AO37" s="1062"/>
      <c r="AP37" s="1062"/>
      <c r="AQ37" s="1062"/>
      <c r="AR37" s="1062"/>
      <c r="AS37" s="1062"/>
      <c r="AT37" s="1062"/>
      <c r="AU37" s="1062"/>
      <c r="AV37" s="1062"/>
      <c r="AW37" s="1062"/>
      <c r="AX37" s="1062"/>
      <c r="AY37" s="1062"/>
      <c r="AZ37" s="1133"/>
      <c r="BA37" s="1133"/>
      <c r="BB37" s="1133"/>
      <c r="BC37" s="1133"/>
      <c r="BD37" s="1133"/>
      <c r="BE37" s="1123"/>
      <c r="BF37" s="1123"/>
      <c r="BG37" s="1123"/>
      <c r="BH37" s="1123"/>
      <c r="BI37" s="1124"/>
      <c r="BJ37" s="251"/>
      <c r="BK37" s="251"/>
      <c r="BL37" s="251"/>
      <c r="BM37" s="251"/>
      <c r="BN37" s="251"/>
      <c r="BO37" s="264"/>
      <c r="BP37" s="264"/>
      <c r="BQ37" s="261">
        <v>31</v>
      </c>
      <c r="BR37" s="262"/>
      <c r="BS37" s="1105"/>
      <c r="BT37" s="1106"/>
      <c r="BU37" s="1106"/>
      <c r="BV37" s="1106"/>
      <c r="BW37" s="1106"/>
      <c r="BX37" s="1106"/>
      <c r="BY37" s="1106"/>
      <c r="BZ37" s="1106"/>
      <c r="CA37" s="1106"/>
      <c r="CB37" s="1106"/>
      <c r="CC37" s="1106"/>
      <c r="CD37" s="1106"/>
      <c r="CE37" s="1106"/>
      <c r="CF37" s="1106"/>
      <c r="CG37" s="1107"/>
      <c r="CH37" s="1080"/>
      <c r="CI37" s="1081"/>
      <c r="CJ37" s="1081"/>
      <c r="CK37" s="1081"/>
      <c r="CL37" s="1082"/>
      <c r="CM37" s="1080"/>
      <c r="CN37" s="1081"/>
      <c r="CO37" s="1081"/>
      <c r="CP37" s="1081"/>
      <c r="CQ37" s="1082"/>
      <c r="CR37" s="1080"/>
      <c r="CS37" s="1081"/>
      <c r="CT37" s="1081"/>
      <c r="CU37" s="1081"/>
      <c r="CV37" s="1082"/>
      <c r="CW37" s="1080"/>
      <c r="CX37" s="1081"/>
      <c r="CY37" s="1081"/>
      <c r="CZ37" s="1081"/>
      <c r="DA37" s="1082"/>
      <c r="DB37" s="1080"/>
      <c r="DC37" s="1081"/>
      <c r="DD37" s="1081"/>
      <c r="DE37" s="1081"/>
      <c r="DF37" s="1082"/>
      <c r="DG37" s="1080"/>
      <c r="DH37" s="1081"/>
      <c r="DI37" s="1081"/>
      <c r="DJ37" s="1081"/>
      <c r="DK37" s="1082"/>
      <c r="DL37" s="1080"/>
      <c r="DM37" s="1081"/>
      <c r="DN37" s="1081"/>
      <c r="DO37" s="1081"/>
      <c r="DP37" s="1082"/>
      <c r="DQ37" s="1080"/>
      <c r="DR37" s="1081"/>
      <c r="DS37" s="1081"/>
      <c r="DT37" s="1081"/>
      <c r="DU37" s="1082"/>
      <c r="DV37" s="1083"/>
      <c r="DW37" s="1084"/>
      <c r="DX37" s="1084"/>
      <c r="DY37" s="1084"/>
      <c r="DZ37" s="1085"/>
      <c r="EA37" s="245"/>
    </row>
    <row r="38" spans="1:131" s="246" customFormat="1" ht="26.25" customHeight="1" x14ac:dyDescent="0.2">
      <c r="A38" s="265">
        <v>11</v>
      </c>
      <c r="B38" s="1128"/>
      <c r="C38" s="1129"/>
      <c r="D38" s="1129"/>
      <c r="E38" s="1129"/>
      <c r="F38" s="1129"/>
      <c r="G38" s="1129"/>
      <c r="H38" s="1129"/>
      <c r="I38" s="1129"/>
      <c r="J38" s="1129"/>
      <c r="K38" s="1129"/>
      <c r="L38" s="1129"/>
      <c r="M38" s="1129"/>
      <c r="N38" s="1129"/>
      <c r="O38" s="1129"/>
      <c r="P38" s="1130"/>
      <c r="Q38" s="1134"/>
      <c r="R38" s="1135"/>
      <c r="S38" s="1135"/>
      <c r="T38" s="1135"/>
      <c r="U38" s="1135"/>
      <c r="V38" s="1135"/>
      <c r="W38" s="1135"/>
      <c r="X38" s="1135"/>
      <c r="Y38" s="1135"/>
      <c r="Z38" s="1135"/>
      <c r="AA38" s="1135"/>
      <c r="AB38" s="1135"/>
      <c r="AC38" s="1135"/>
      <c r="AD38" s="1135"/>
      <c r="AE38" s="1136"/>
      <c r="AF38" s="1110"/>
      <c r="AG38" s="1111"/>
      <c r="AH38" s="1111"/>
      <c r="AI38" s="1111"/>
      <c r="AJ38" s="1112"/>
      <c r="AK38" s="1071"/>
      <c r="AL38" s="1062"/>
      <c r="AM38" s="1062"/>
      <c r="AN38" s="1062"/>
      <c r="AO38" s="1062"/>
      <c r="AP38" s="1062"/>
      <c r="AQ38" s="1062"/>
      <c r="AR38" s="1062"/>
      <c r="AS38" s="1062"/>
      <c r="AT38" s="1062"/>
      <c r="AU38" s="1062"/>
      <c r="AV38" s="1062"/>
      <c r="AW38" s="1062"/>
      <c r="AX38" s="1062"/>
      <c r="AY38" s="1062"/>
      <c r="AZ38" s="1133"/>
      <c r="BA38" s="1133"/>
      <c r="BB38" s="1133"/>
      <c r="BC38" s="1133"/>
      <c r="BD38" s="1133"/>
      <c r="BE38" s="1123"/>
      <c r="BF38" s="1123"/>
      <c r="BG38" s="1123"/>
      <c r="BH38" s="1123"/>
      <c r="BI38" s="1124"/>
      <c r="BJ38" s="251"/>
      <c r="BK38" s="251"/>
      <c r="BL38" s="251"/>
      <c r="BM38" s="251"/>
      <c r="BN38" s="251"/>
      <c r="BO38" s="264"/>
      <c r="BP38" s="264"/>
      <c r="BQ38" s="261">
        <v>32</v>
      </c>
      <c r="BR38" s="262"/>
      <c r="BS38" s="1105"/>
      <c r="BT38" s="1106"/>
      <c r="BU38" s="1106"/>
      <c r="BV38" s="1106"/>
      <c r="BW38" s="1106"/>
      <c r="BX38" s="1106"/>
      <c r="BY38" s="1106"/>
      <c r="BZ38" s="1106"/>
      <c r="CA38" s="1106"/>
      <c r="CB38" s="1106"/>
      <c r="CC38" s="1106"/>
      <c r="CD38" s="1106"/>
      <c r="CE38" s="1106"/>
      <c r="CF38" s="1106"/>
      <c r="CG38" s="1107"/>
      <c r="CH38" s="1080"/>
      <c r="CI38" s="1081"/>
      <c r="CJ38" s="1081"/>
      <c r="CK38" s="1081"/>
      <c r="CL38" s="1082"/>
      <c r="CM38" s="1080"/>
      <c r="CN38" s="1081"/>
      <c r="CO38" s="1081"/>
      <c r="CP38" s="1081"/>
      <c r="CQ38" s="1082"/>
      <c r="CR38" s="1080"/>
      <c r="CS38" s="1081"/>
      <c r="CT38" s="1081"/>
      <c r="CU38" s="1081"/>
      <c r="CV38" s="1082"/>
      <c r="CW38" s="1080"/>
      <c r="CX38" s="1081"/>
      <c r="CY38" s="1081"/>
      <c r="CZ38" s="1081"/>
      <c r="DA38" s="1082"/>
      <c r="DB38" s="1080"/>
      <c r="DC38" s="1081"/>
      <c r="DD38" s="1081"/>
      <c r="DE38" s="1081"/>
      <c r="DF38" s="1082"/>
      <c r="DG38" s="1080"/>
      <c r="DH38" s="1081"/>
      <c r="DI38" s="1081"/>
      <c r="DJ38" s="1081"/>
      <c r="DK38" s="1082"/>
      <c r="DL38" s="1080"/>
      <c r="DM38" s="1081"/>
      <c r="DN38" s="1081"/>
      <c r="DO38" s="1081"/>
      <c r="DP38" s="1082"/>
      <c r="DQ38" s="1080"/>
      <c r="DR38" s="1081"/>
      <c r="DS38" s="1081"/>
      <c r="DT38" s="1081"/>
      <c r="DU38" s="1082"/>
      <c r="DV38" s="1083"/>
      <c r="DW38" s="1084"/>
      <c r="DX38" s="1084"/>
      <c r="DY38" s="1084"/>
      <c r="DZ38" s="1085"/>
      <c r="EA38" s="245"/>
    </row>
    <row r="39" spans="1:131" s="246" customFormat="1" ht="26.25" customHeight="1" x14ac:dyDescent="0.2">
      <c r="A39" s="265">
        <v>12</v>
      </c>
      <c r="B39" s="1128"/>
      <c r="C39" s="1129"/>
      <c r="D39" s="1129"/>
      <c r="E39" s="1129"/>
      <c r="F39" s="1129"/>
      <c r="G39" s="1129"/>
      <c r="H39" s="1129"/>
      <c r="I39" s="1129"/>
      <c r="J39" s="1129"/>
      <c r="K39" s="1129"/>
      <c r="L39" s="1129"/>
      <c r="M39" s="1129"/>
      <c r="N39" s="1129"/>
      <c r="O39" s="1129"/>
      <c r="P39" s="1130"/>
      <c r="Q39" s="1134"/>
      <c r="R39" s="1135"/>
      <c r="S39" s="1135"/>
      <c r="T39" s="1135"/>
      <c r="U39" s="1135"/>
      <c r="V39" s="1135"/>
      <c r="W39" s="1135"/>
      <c r="X39" s="1135"/>
      <c r="Y39" s="1135"/>
      <c r="Z39" s="1135"/>
      <c r="AA39" s="1135"/>
      <c r="AB39" s="1135"/>
      <c r="AC39" s="1135"/>
      <c r="AD39" s="1135"/>
      <c r="AE39" s="1136"/>
      <c r="AF39" s="1110"/>
      <c r="AG39" s="1111"/>
      <c r="AH39" s="1111"/>
      <c r="AI39" s="1111"/>
      <c r="AJ39" s="1112"/>
      <c r="AK39" s="1071"/>
      <c r="AL39" s="1062"/>
      <c r="AM39" s="1062"/>
      <c r="AN39" s="1062"/>
      <c r="AO39" s="1062"/>
      <c r="AP39" s="1062"/>
      <c r="AQ39" s="1062"/>
      <c r="AR39" s="1062"/>
      <c r="AS39" s="1062"/>
      <c r="AT39" s="1062"/>
      <c r="AU39" s="1062"/>
      <c r="AV39" s="1062"/>
      <c r="AW39" s="1062"/>
      <c r="AX39" s="1062"/>
      <c r="AY39" s="1062"/>
      <c r="AZ39" s="1133"/>
      <c r="BA39" s="1133"/>
      <c r="BB39" s="1133"/>
      <c r="BC39" s="1133"/>
      <c r="BD39" s="1133"/>
      <c r="BE39" s="1123"/>
      <c r="BF39" s="1123"/>
      <c r="BG39" s="1123"/>
      <c r="BH39" s="1123"/>
      <c r="BI39" s="1124"/>
      <c r="BJ39" s="251"/>
      <c r="BK39" s="251"/>
      <c r="BL39" s="251"/>
      <c r="BM39" s="251"/>
      <c r="BN39" s="251"/>
      <c r="BO39" s="264"/>
      <c r="BP39" s="264"/>
      <c r="BQ39" s="261">
        <v>33</v>
      </c>
      <c r="BR39" s="262"/>
      <c r="BS39" s="1105"/>
      <c r="BT39" s="1106"/>
      <c r="BU39" s="1106"/>
      <c r="BV39" s="1106"/>
      <c r="BW39" s="1106"/>
      <c r="BX39" s="1106"/>
      <c r="BY39" s="1106"/>
      <c r="BZ39" s="1106"/>
      <c r="CA39" s="1106"/>
      <c r="CB39" s="1106"/>
      <c r="CC39" s="1106"/>
      <c r="CD39" s="1106"/>
      <c r="CE39" s="1106"/>
      <c r="CF39" s="1106"/>
      <c r="CG39" s="1107"/>
      <c r="CH39" s="1080"/>
      <c r="CI39" s="1081"/>
      <c r="CJ39" s="1081"/>
      <c r="CK39" s="1081"/>
      <c r="CL39" s="1082"/>
      <c r="CM39" s="1080"/>
      <c r="CN39" s="1081"/>
      <c r="CO39" s="1081"/>
      <c r="CP39" s="1081"/>
      <c r="CQ39" s="1082"/>
      <c r="CR39" s="1080"/>
      <c r="CS39" s="1081"/>
      <c r="CT39" s="1081"/>
      <c r="CU39" s="1081"/>
      <c r="CV39" s="1082"/>
      <c r="CW39" s="1080"/>
      <c r="CX39" s="1081"/>
      <c r="CY39" s="1081"/>
      <c r="CZ39" s="1081"/>
      <c r="DA39" s="1082"/>
      <c r="DB39" s="1080"/>
      <c r="DC39" s="1081"/>
      <c r="DD39" s="1081"/>
      <c r="DE39" s="1081"/>
      <c r="DF39" s="1082"/>
      <c r="DG39" s="1080"/>
      <c r="DH39" s="1081"/>
      <c r="DI39" s="1081"/>
      <c r="DJ39" s="1081"/>
      <c r="DK39" s="1082"/>
      <c r="DL39" s="1080"/>
      <c r="DM39" s="1081"/>
      <c r="DN39" s="1081"/>
      <c r="DO39" s="1081"/>
      <c r="DP39" s="1082"/>
      <c r="DQ39" s="1080"/>
      <c r="DR39" s="1081"/>
      <c r="DS39" s="1081"/>
      <c r="DT39" s="1081"/>
      <c r="DU39" s="1082"/>
      <c r="DV39" s="1083"/>
      <c r="DW39" s="1084"/>
      <c r="DX39" s="1084"/>
      <c r="DY39" s="1084"/>
      <c r="DZ39" s="1085"/>
      <c r="EA39" s="245"/>
    </row>
    <row r="40" spans="1:131" s="246" customFormat="1" ht="26.25" customHeight="1" x14ac:dyDescent="0.2">
      <c r="A40" s="260">
        <v>13</v>
      </c>
      <c r="B40" s="1128"/>
      <c r="C40" s="1129"/>
      <c r="D40" s="1129"/>
      <c r="E40" s="1129"/>
      <c r="F40" s="1129"/>
      <c r="G40" s="1129"/>
      <c r="H40" s="1129"/>
      <c r="I40" s="1129"/>
      <c r="J40" s="1129"/>
      <c r="K40" s="1129"/>
      <c r="L40" s="1129"/>
      <c r="M40" s="1129"/>
      <c r="N40" s="1129"/>
      <c r="O40" s="1129"/>
      <c r="P40" s="1130"/>
      <c r="Q40" s="1134"/>
      <c r="R40" s="1135"/>
      <c r="S40" s="1135"/>
      <c r="T40" s="1135"/>
      <c r="U40" s="1135"/>
      <c r="V40" s="1135"/>
      <c r="W40" s="1135"/>
      <c r="X40" s="1135"/>
      <c r="Y40" s="1135"/>
      <c r="Z40" s="1135"/>
      <c r="AA40" s="1135"/>
      <c r="AB40" s="1135"/>
      <c r="AC40" s="1135"/>
      <c r="AD40" s="1135"/>
      <c r="AE40" s="1136"/>
      <c r="AF40" s="1110"/>
      <c r="AG40" s="1111"/>
      <c r="AH40" s="1111"/>
      <c r="AI40" s="1111"/>
      <c r="AJ40" s="1112"/>
      <c r="AK40" s="1071"/>
      <c r="AL40" s="1062"/>
      <c r="AM40" s="1062"/>
      <c r="AN40" s="1062"/>
      <c r="AO40" s="1062"/>
      <c r="AP40" s="1062"/>
      <c r="AQ40" s="1062"/>
      <c r="AR40" s="1062"/>
      <c r="AS40" s="1062"/>
      <c r="AT40" s="1062"/>
      <c r="AU40" s="1062"/>
      <c r="AV40" s="1062"/>
      <c r="AW40" s="1062"/>
      <c r="AX40" s="1062"/>
      <c r="AY40" s="1062"/>
      <c r="AZ40" s="1133"/>
      <c r="BA40" s="1133"/>
      <c r="BB40" s="1133"/>
      <c r="BC40" s="1133"/>
      <c r="BD40" s="1133"/>
      <c r="BE40" s="1123"/>
      <c r="BF40" s="1123"/>
      <c r="BG40" s="1123"/>
      <c r="BH40" s="1123"/>
      <c r="BI40" s="1124"/>
      <c r="BJ40" s="251"/>
      <c r="BK40" s="251"/>
      <c r="BL40" s="251"/>
      <c r="BM40" s="251"/>
      <c r="BN40" s="251"/>
      <c r="BO40" s="264"/>
      <c r="BP40" s="264"/>
      <c r="BQ40" s="261">
        <v>34</v>
      </c>
      <c r="BR40" s="262"/>
      <c r="BS40" s="1105"/>
      <c r="BT40" s="1106"/>
      <c r="BU40" s="1106"/>
      <c r="BV40" s="1106"/>
      <c r="BW40" s="1106"/>
      <c r="BX40" s="1106"/>
      <c r="BY40" s="1106"/>
      <c r="BZ40" s="1106"/>
      <c r="CA40" s="1106"/>
      <c r="CB40" s="1106"/>
      <c r="CC40" s="1106"/>
      <c r="CD40" s="1106"/>
      <c r="CE40" s="1106"/>
      <c r="CF40" s="1106"/>
      <c r="CG40" s="1107"/>
      <c r="CH40" s="1080"/>
      <c r="CI40" s="1081"/>
      <c r="CJ40" s="1081"/>
      <c r="CK40" s="1081"/>
      <c r="CL40" s="1082"/>
      <c r="CM40" s="1080"/>
      <c r="CN40" s="1081"/>
      <c r="CO40" s="1081"/>
      <c r="CP40" s="1081"/>
      <c r="CQ40" s="1082"/>
      <c r="CR40" s="1080"/>
      <c r="CS40" s="1081"/>
      <c r="CT40" s="1081"/>
      <c r="CU40" s="1081"/>
      <c r="CV40" s="1082"/>
      <c r="CW40" s="1080"/>
      <c r="CX40" s="1081"/>
      <c r="CY40" s="1081"/>
      <c r="CZ40" s="1081"/>
      <c r="DA40" s="1082"/>
      <c r="DB40" s="1080"/>
      <c r="DC40" s="1081"/>
      <c r="DD40" s="1081"/>
      <c r="DE40" s="1081"/>
      <c r="DF40" s="1082"/>
      <c r="DG40" s="1080"/>
      <c r="DH40" s="1081"/>
      <c r="DI40" s="1081"/>
      <c r="DJ40" s="1081"/>
      <c r="DK40" s="1082"/>
      <c r="DL40" s="1080"/>
      <c r="DM40" s="1081"/>
      <c r="DN40" s="1081"/>
      <c r="DO40" s="1081"/>
      <c r="DP40" s="1082"/>
      <c r="DQ40" s="1080"/>
      <c r="DR40" s="1081"/>
      <c r="DS40" s="1081"/>
      <c r="DT40" s="1081"/>
      <c r="DU40" s="1082"/>
      <c r="DV40" s="1083"/>
      <c r="DW40" s="1084"/>
      <c r="DX40" s="1084"/>
      <c r="DY40" s="1084"/>
      <c r="DZ40" s="1085"/>
      <c r="EA40" s="245"/>
    </row>
    <row r="41" spans="1:131" s="246" customFormat="1" ht="26.25" customHeight="1" x14ac:dyDescent="0.2">
      <c r="A41" s="260">
        <v>14</v>
      </c>
      <c r="B41" s="1128"/>
      <c r="C41" s="1129"/>
      <c r="D41" s="1129"/>
      <c r="E41" s="1129"/>
      <c r="F41" s="1129"/>
      <c r="G41" s="1129"/>
      <c r="H41" s="1129"/>
      <c r="I41" s="1129"/>
      <c r="J41" s="1129"/>
      <c r="K41" s="1129"/>
      <c r="L41" s="1129"/>
      <c r="M41" s="1129"/>
      <c r="N41" s="1129"/>
      <c r="O41" s="1129"/>
      <c r="P41" s="1130"/>
      <c r="Q41" s="1134"/>
      <c r="R41" s="1135"/>
      <c r="S41" s="1135"/>
      <c r="T41" s="1135"/>
      <c r="U41" s="1135"/>
      <c r="V41" s="1135"/>
      <c r="W41" s="1135"/>
      <c r="X41" s="1135"/>
      <c r="Y41" s="1135"/>
      <c r="Z41" s="1135"/>
      <c r="AA41" s="1135"/>
      <c r="AB41" s="1135"/>
      <c r="AC41" s="1135"/>
      <c r="AD41" s="1135"/>
      <c r="AE41" s="1136"/>
      <c r="AF41" s="1110"/>
      <c r="AG41" s="1111"/>
      <c r="AH41" s="1111"/>
      <c r="AI41" s="1111"/>
      <c r="AJ41" s="1112"/>
      <c r="AK41" s="1071"/>
      <c r="AL41" s="1062"/>
      <c r="AM41" s="1062"/>
      <c r="AN41" s="1062"/>
      <c r="AO41" s="1062"/>
      <c r="AP41" s="1062"/>
      <c r="AQ41" s="1062"/>
      <c r="AR41" s="1062"/>
      <c r="AS41" s="1062"/>
      <c r="AT41" s="1062"/>
      <c r="AU41" s="1062"/>
      <c r="AV41" s="1062"/>
      <c r="AW41" s="1062"/>
      <c r="AX41" s="1062"/>
      <c r="AY41" s="1062"/>
      <c r="AZ41" s="1133"/>
      <c r="BA41" s="1133"/>
      <c r="BB41" s="1133"/>
      <c r="BC41" s="1133"/>
      <c r="BD41" s="1133"/>
      <c r="BE41" s="1123"/>
      <c r="BF41" s="1123"/>
      <c r="BG41" s="1123"/>
      <c r="BH41" s="1123"/>
      <c r="BI41" s="1124"/>
      <c r="BJ41" s="251"/>
      <c r="BK41" s="251"/>
      <c r="BL41" s="251"/>
      <c r="BM41" s="251"/>
      <c r="BN41" s="251"/>
      <c r="BO41" s="264"/>
      <c r="BP41" s="264"/>
      <c r="BQ41" s="261">
        <v>35</v>
      </c>
      <c r="BR41" s="262"/>
      <c r="BS41" s="1105"/>
      <c r="BT41" s="1106"/>
      <c r="BU41" s="1106"/>
      <c r="BV41" s="1106"/>
      <c r="BW41" s="1106"/>
      <c r="BX41" s="1106"/>
      <c r="BY41" s="1106"/>
      <c r="BZ41" s="1106"/>
      <c r="CA41" s="1106"/>
      <c r="CB41" s="1106"/>
      <c r="CC41" s="1106"/>
      <c r="CD41" s="1106"/>
      <c r="CE41" s="1106"/>
      <c r="CF41" s="1106"/>
      <c r="CG41" s="1107"/>
      <c r="CH41" s="1080"/>
      <c r="CI41" s="1081"/>
      <c r="CJ41" s="1081"/>
      <c r="CK41" s="1081"/>
      <c r="CL41" s="1082"/>
      <c r="CM41" s="1080"/>
      <c r="CN41" s="1081"/>
      <c r="CO41" s="1081"/>
      <c r="CP41" s="1081"/>
      <c r="CQ41" s="1082"/>
      <c r="CR41" s="1080"/>
      <c r="CS41" s="1081"/>
      <c r="CT41" s="1081"/>
      <c r="CU41" s="1081"/>
      <c r="CV41" s="1082"/>
      <c r="CW41" s="1080"/>
      <c r="CX41" s="1081"/>
      <c r="CY41" s="1081"/>
      <c r="CZ41" s="1081"/>
      <c r="DA41" s="1082"/>
      <c r="DB41" s="1080"/>
      <c r="DC41" s="1081"/>
      <c r="DD41" s="1081"/>
      <c r="DE41" s="1081"/>
      <c r="DF41" s="1082"/>
      <c r="DG41" s="1080"/>
      <c r="DH41" s="1081"/>
      <c r="DI41" s="1081"/>
      <c r="DJ41" s="1081"/>
      <c r="DK41" s="1082"/>
      <c r="DL41" s="1080"/>
      <c r="DM41" s="1081"/>
      <c r="DN41" s="1081"/>
      <c r="DO41" s="1081"/>
      <c r="DP41" s="1082"/>
      <c r="DQ41" s="1080"/>
      <c r="DR41" s="1081"/>
      <c r="DS41" s="1081"/>
      <c r="DT41" s="1081"/>
      <c r="DU41" s="1082"/>
      <c r="DV41" s="1083"/>
      <c r="DW41" s="1084"/>
      <c r="DX41" s="1084"/>
      <c r="DY41" s="1084"/>
      <c r="DZ41" s="1085"/>
      <c r="EA41" s="245"/>
    </row>
    <row r="42" spans="1:131" s="246" customFormat="1" ht="26.25" customHeight="1" x14ac:dyDescent="0.2">
      <c r="A42" s="260">
        <v>15</v>
      </c>
      <c r="B42" s="1128"/>
      <c r="C42" s="1129"/>
      <c r="D42" s="1129"/>
      <c r="E42" s="1129"/>
      <c r="F42" s="1129"/>
      <c r="G42" s="1129"/>
      <c r="H42" s="1129"/>
      <c r="I42" s="1129"/>
      <c r="J42" s="1129"/>
      <c r="K42" s="1129"/>
      <c r="L42" s="1129"/>
      <c r="M42" s="1129"/>
      <c r="N42" s="1129"/>
      <c r="O42" s="1129"/>
      <c r="P42" s="1130"/>
      <c r="Q42" s="1134"/>
      <c r="R42" s="1135"/>
      <c r="S42" s="1135"/>
      <c r="T42" s="1135"/>
      <c r="U42" s="1135"/>
      <c r="V42" s="1135"/>
      <c r="W42" s="1135"/>
      <c r="X42" s="1135"/>
      <c r="Y42" s="1135"/>
      <c r="Z42" s="1135"/>
      <c r="AA42" s="1135"/>
      <c r="AB42" s="1135"/>
      <c r="AC42" s="1135"/>
      <c r="AD42" s="1135"/>
      <c r="AE42" s="1136"/>
      <c r="AF42" s="1110"/>
      <c r="AG42" s="1111"/>
      <c r="AH42" s="1111"/>
      <c r="AI42" s="1111"/>
      <c r="AJ42" s="1112"/>
      <c r="AK42" s="1071"/>
      <c r="AL42" s="1062"/>
      <c r="AM42" s="1062"/>
      <c r="AN42" s="1062"/>
      <c r="AO42" s="1062"/>
      <c r="AP42" s="1062"/>
      <c r="AQ42" s="1062"/>
      <c r="AR42" s="1062"/>
      <c r="AS42" s="1062"/>
      <c r="AT42" s="1062"/>
      <c r="AU42" s="1062"/>
      <c r="AV42" s="1062"/>
      <c r="AW42" s="1062"/>
      <c r="AX42" s="1062"/>
      <c r="AY42" s="1062"/>
      <c r="AZ42" s="1133"/>
      <c r="BA42" s="1133"/>
      <c r="BB42" s="1133"/>
      <c r="BC42" s="1133"/>
      <c r="BD42" s="1133"/>
      <c r="BE42" s="1123"/>
      <c r="BF42" s="1123"/>
      <c r="BG42" s="1123"/>
      <c r="BH42" s="1123"/>
      <c r="BI42" s="1124"/>
      <c r="BJ42" s="251"/>
      <c r="BK42" s="251"/>
      <c r="BL42" s="251"/>
      <c r="BM42" s="251"/>
      <c r="BN42" s="251"/>
      <c r="BO42" s="264"/>
      <c r="BP42" s="264"/>
      <c r="BQ42" s="261">
        <v>36</v>
      </c>
      <c r="BR42" s="262"/>
      <c r="BS42" s="1105"/>
      <c r="BT42" s="1106"/>
      <c r="BU42" s="1106"/>
      <c r="BV42" s="1106"/>
      <c r="BW42" s="1106"/>
      <c r="BX42" s="1106"/>
      <c r="BY42" s="1106"/>
      <c r="BZ42" s="1106"/>
      <c r="CA42" s="1106"/>
      <c r="CB42" s="1106"/>
      <c r="CC42" s="1106"/>
      <c r="CD42" s="1106"/>
      <c r="CE42" s="1106"/>
      <c r="CF42" s="1106"/>
      <c r="CG42" s="1107"/>
      <c r="CH42" s="1080"/>
      <c r="CI42" s="1081"/>
      <c r="CJ42" s="1081"/>
      <c r="CK42" s="1081"/>
      <c r="CL42" s="1082"/>
      <c r="CM42" s="1080"/>
      <c r="CN42" s="1081"/>
      <c r="CO42" s="1081"/>
      <c r="CP42" s="1081"/>
      <c r="CQ42" s="1082"/>
      <c r="CR42" s="1080"/>
      <c r="CS42" s="1081"/>
      <c r="CT42" s="1081"/>
      <c r="CU42" s="1081"/>
      <c r="CV42" s="1082"/>
      <c r="CW42" s="1080"/>
      <c r="CX42" s="1081"/>
      <c r="CY42" s="1081"/>
      <c r="CZ42" s="1081"/>
      <c r="DA42" s="1082"/>
      <c r="DB42" s="1080"/>
      <c r="DC42" s="1081"/>
      <c r="DD42" s="1081"/>
      <c r="DE42" s="1081"/>
      <c r="DF42" s="1082"/>
      <c r="DG42" s="1080"/>
      <c r="DH42" s="1081"/>
      <c r="DI42" s="1081"/>
      <c r="DJ42" s="1081"/>
      <c r="DK42" s="1082"/>
      <c r="DL42" s="1080"/>
      <c r="DM42" s="1081"/>
      <c r="DN42" s="1081"/>
      <c r="DO42" s="1081"/>
      <c r="DP42" s="1082"/>
      <c r="DQ42" s="1080"/>
      <c r="DR42" s="1081"/>
      <c r="DS42" s="1081"/>
      <c r="DT42" s="1081"/>
      <c r="DU42" s="1082"/>
      <c r="DV42" s="1083"/>
      <c r="DW42" s="1084"/>
      <c r="DX42" s="1084"/>
      <c r="DY42" s="1084"/>
      <c r="DZ42" s="1085"/>
      <c r="EA42" s="245"/>
    </row>
    <row r="43" spans="1:131" s="246" customFormat="1" ht="26.25" customHeight="1" x14ac:dyDescent="0.2">
      <c r="A43" s="260">
        <v>16</v>
      </c>
      <c r="B43" s="1128"/>
      <c r="C43" s="1129"/>
      <c r="D43" s="1129"/>
      <c r="E43" s="1129"/>
      <c r="F43" s="1129"/>
      <c r="G43" s="1129"/>
      <c r="H43" s="1129"/>
      <c r="I43" s="1129"/>
      <c r="J43" s="1129"/>
      <c r="K43" s="1129"/>
      <c r="L43" s="1129"/>
      <c r="M43" s="1129"/>
      <c r="N43" s="1129"/>
      <c r="O43" s="1129"/>
      <c r="P43" s="1130"/>
      <c r="Q43" s="1134"/>
      <c r="R43" s="1135"/>
      <c r="S43" s="1135"/>
      <c r="T43" s="1135"/>
      <c r="U43" s="1135"/>
      <c r="V43" s="1135"/>
      <c r="W43" s="1135"/>
      <c r="X43" s="1135"/>
      <c r="Y43" s="1135"/>
      <c r="Z43" s="1135"/>
      <c r="AA43" s="1135"/>
      <c r="AB43" s="1135"/>
      <c r="AC43" s="1135"/>
      <c r="AD43" s="1135"/>
      <c r="AE43" s="1136"/>
      <c r="AF43" s="1110"/>
      <c r="AG43" s="1111"/>
      <c r="AH43" s="1111"/>
      <c r="AI43" s="1111"/>
      <c r="AJ43" s="1112"/>
      <c r="AK43" s="1071"/>
      <c r="AL43" s="1062"/>
      <c r="AM43" s="1062"/>
      <c r="AN43" s="1062"/>
      <c r="AO43" s="1062"/>
      <c r="AP43" s="1062"/>
      <c r="AQ43" s="1062"/>
      <c r="AR43" s="1062"/>
      <c r="AS43" s="1062"/>
      <c r="AT43" s="1062"/>
      <c r="AU43" s="1062"/>
      <c r="AV43" s="1062"/>
      <c r="AW43" s="1062"/>
      <c r="AX43" s="1062"/>
      <c r="AY43" s="1062"/>
      <c r="AZ43" s="1133"/>
      <c r="BA43" s="1133"/>
      <c r="BB43" s="1133"/>
      <c r="BC43" s="1133"/>
      <c r="BD43" s="1133"/>
      <c r="BE43" s="1123"/>
      <c r="BF43" s="1123"/>
      <c r="BG43" s="1123"/>
      <c r="BH43" s="1123"/>
      <c r="BI43" s="1124"/>
      <c r="BJ43" s="251"/>
      <c r="BK43" s="251"/>
      <c r="BL43" s="251"/>
      <c r="BM43" s="251"/>
      <c r="BN43" s="251"/>
      <c r="BO43" s="264"/>
      <c r="BP43" s="264"/>
      <c r="BQ43" s="261">
        <v>37</v>
      </c>
      <c r="BR43" s="262"/>
      <c r="BS43" s="1105"/>
      <c r="BT43" s="1106"/>
      <c r="BU43" s="1106"/>
      <c r="BV43" s="1106"/>
      <c r="BW43" s="1106"/>
      <c r="BX43" s="1106"/>
      <c r="BY43" s="1106"/>
      <c r="BZ43" s="1106"/>
      <c r="CA43" s="1106"/>
      <c r="CB43" s="1106"/>
      <c r="CC43" s="1106"/>
      <c r="CD43" s="1106"/>
      <c r="CE43" s="1106"/>
      <c r="CF43" s="1106"/>
      <c r="CG43" s="1107"/>
      <c r="CH43" s="1080"/>
      <c r="CI43" s="1081"/>
      <c r="CJ43" s="1081"/>
      <c r="CK43" s="1081"/>
      <c r="CL43" s="1082"/>
      <c r="CM43" s="1080"/>
      <c r="CN43" s="1081"/>
      <c r="CO43" s="1081"/>
      <c r="CP43" s="1081"/>
      <c r="CQ43" s="1082"/>
      <c r="CR43" s="1080"/>
      <c r="CS43" s="1081"/>
      <c r="CT43" s="1081"/>
      <c r="CU43" s="1081"/>
      <c r="CV43" s="1082"/>
      <c r="CW43" s="1080"/>
      <c r="CX43" s="1081"/>
      <c r="CY43" s="1081"/>
      <c r="CZ43" s="1081"/>
      <c r="DA43" s="1082"/>
      <c r="DB43" s="1080"/>
      <c r="DC43" s="1081"/>
      <c r="DD43" s="1081"/>
      <c r="DE43" s="1081"/>
      <c r="DF43" s="1082"/>
      <c r="DG43" s="1080"/>
      <c r="DH43" s="1081"/>
      <c r="DI43" s="1081"/>
      <c r="DJ43" s="1081"/>
      <c r="DK43" s="1082"/>
      <c r="DL43" s="1080"/>
      <c r="DM43" s="1081"/>
      <c r="DN43" s="1081"/>
      <c r="DO43" s="1081"/>
      <c r="DP43" s="1082"/>
      <c r="DQ43" s="1080"/>
      <c r="DR43" s="1081"/>
      <c r="DS43" s="1081"/>
      <c r="DT43" s="1081"/>
      <c r="DU43" s="1082"/>
      <c r="DV43" s="1083"/>
      <c r="DW43" s="1084"/>
      <c r="DX43" s="1084"/>
      <c r="DY43" s="1084"/>
      <c r="DZ43" s="1085"/>
      <c r="EA43" s="245"/>
    </row>
    <row r="44" spans="1:131" s="246" customFormat="1" ht="26.25" customHeight="1" x14ac:dyDescent="0.2">
      <c r="A44" s="260">
        <v>17</v>
      </c>
      <c r="B44" s="1128"/>
      <c r="C44" s="1129"/>
      <c r="D44" s="1129"/>
      <c r="E44" s="1129"/>
      <c r="F44" s="1129"/>
      <c r="G44" s="1129"/>
      <c r="H44" s="1129"/>
      <c r="I44" s="1129"/>
      <c r="J44" s="1129"/>
      <c r="K44" s="1129"/>
      <c r="L44" s="1129"/>
      <c r="M44" s="1129"/>
      <c r="N44" s="1129"/>
      <c r="O44" s="1129"/>
      <c r="P44" s="1130"/>
      <c r="Q44" s="1134"/>
      <c r="R44" s="1135"/>
      <c r="S44" s="1135"/>
      <c r="T44" s="1135"/>
      <c r="U44" s="1135"/>
      <c r="V44" s="1135"/>
      <c r="W44" s="1135"/>
      <c r="X44" s="1135"/>
      <c r="Y44" s="1135"/>
      <c r="Z44" s="1135"/>
      <c r="AA44" s="1135"/>
      <c r="AB44" s="1135"/>
      <c r="AC44" s="1135"/>
      <c r="AD44" s="1135"/>
      <c r="AE44" s="1136"/>
      <c r="AF44" s="1110"/>
      <c r="AG44" s="1111"/>
      <c r="AH44" s="1111"/>
      <c r="AI44" s="1111"/>
      <c r="AJ44" s="1112"/>
      <c r="AK44" s="1071"/>
      <c r="AL44" s="1062"/>
      <c r="AM44" s="1062"/>
      <c r="AN44" s="1062"/>
      <c r="AO44" s="1062"/>
      <c r="AP44" s="1062"/>
      <c r="AQ44" s="1062"/>
      <c r="AR44" s="1062"/>
      <c r="AS44" s="1062"/>
      <c r="AT44" s="1062"/>
      <c r="AU44" s="1062"/>
      <c r="AV44" s="1062"/>
      <c r="AW44" s="1062"/>
      <c r="AX44" s="1062"/>
      <c r="AY44" s="1062"/>
      <c r="AZ44" s="1133"/>
      <c r="BA44" s="1133"/>
      <c r="BB44" s="1133"/>
      <c r="BC44" s="1133"/>
      <c r="BD44" s="1133"/>
      <c r="BE44" s="1123"/>
      <c r="BF44" s="1123"/>
      <c r="BG44" s="1123"/>
      <c r="BH44" s="1123"/>
      <c r="BI44" s="1124"/>
      <c r="BJ44" s="251"/>
      <c r="BK44" s="251"/>
      <c r="BL44" s="251"/>
      <c r="BM44" s="251"/>
      <c r="BN44" s="251"/>
      <c r="BO44" s="264"/>
      <c r="BP44" s="264"/>
      <c r="BQ44" s="261">
        <v>38</v>
      </c>
      <c r="BR44" s="262"/>
      <c r="BS44" s="1105"/>
      <c r="BT44" s="1106"/>
      <c r="BU44" s="1106"/>
      <c r="BV44" s="1106"/>
      <c r="BW44" s="1106"/>
      <c r="BX44" s="1106"/>
      <c r="BY44" s="1106"/>
      <c r="BZ44" s="1106"/>
      <c r="CA44" s="1106"/>
      <c r="CB44" s="1106"/>
      <c r="CC44" s="1106"/>
      <c r="CD44" s="1106"/>
      <c r="CE44" s="1106"/>
      <c r="CF44" s="1106"/>
      <c r="CG44" s="1107"/>
      <c r="CH44" s="1080"/>
      <c r="CI44" s="1081"/>
      <c r="CJ44" s="1081"/>
      <c r="CK44" s="1081"/>
      <c r="CL44" s="1082"/>
      <c r="CM44" s="1080"/>
      <c r="CN44" s="1081"/>
      <c r="CO44" s="1081"/>
      <c r="CP44" s="1081"/>
      <c r="CQ44" s="1082"/>
      <c r="CR44" s="1080"/>
      <c r="CS44" s="1081"/>
      <c r="CT44" s="1081"/>
      <c r="CU44" s="1081"/>
      <c r="CV44" s="1082"/>
      <c r="CW44" s="1080"/>
      <c r="CX44" s="1081"/>
      <c r="CY44" s="1081"/>
      <c r="CZ44" s="1081"/>
      <c r="DA44" s="1082"/>
      <c r="DB44" s="1080"/>
      <c r="DC44" s="1081"/>
      <c r="DD44" s="1081"/>
      <c r="DE44" s="1081"/>
      <c r="DF44" s="1082"/>
      <c r="DG44" s="1080"/>
      <c r="DH44" s="1081"/>
      <c r="DI44" s="1081"/>
      <c r="DJ44" s="1081"/>
      <c r="DK44" s="1082"/>
      <c r="DL44" s="1080"/>
      <c r="DM44" s="1081"/>
      <c r="DN44" s="1081"/>
      <c r="DO44" s="1081"/>
      <c r="DP44" s="1082"/>
      <c r="DQ44" s="1080"/>
      <c r="DR44" s="1081"/>
      <c r="DS44" s="1081"/>
      <c r="DT44" s="1081"/>
      <c r="DU44" s="1082"/>
      <c r="DV44" s="1083"/>
      <c r="DW44" s="1084"/>
      <c r="DX44" s="1084"/>
      <c r="DY44" s="1084"/>
      <c r="DZ44" s="1085"/>
      <c r="EA44" s="245"/>
    </row>
    <row r="45" spans="1:131" s="246" customFormat="1" ht="26.25" customHeight="1" x14ac:dyDescent="0.2">
      <c r="A45" s="260">
        <v>18</v>
      </c>
      <c r="B45" s="1128"/>
      <c r="C45" s="1129"/>
      <c r="D45" s="1129"/>
      <c r="E45" s="1129"/>
      <c r="F45" s="1129"/>
      <c r="G45" s="1129"/>
      <c r="H45" s="1129"/>
      <c r="I45" s="1129"/>
      <c r="J45" s="1129"/>
      <c r="K45" s="1129"/>
      <c r="L45" s="1129"/>
      <c r="M45" s="1129"/>
      <c r="N45" s="1129"/>
      <c r="O45" s="1129"/>
      <c r="P45" s="1130"/>
      <c r="Q45" s="1134"/>
      <c r="R45" s="1135"/>
      <c r="S45" s="1135"/>
      <c r="T45" s="1135"/>
      <c r="U45" s="1135"/>
      <c r="V45" s="1135"/>
      <c r="W45" s="1135"/>
      <c r="X45" s="1135"/>
      <c r="Y45" s="1135"/>
      <c r="Z45" s="1135"/>
      <c r="AA45" s="1135"/>
      <c r="AB45" s="1135"/>
      <c r="AC45" s="1135"/>
      <c r="AD45" s="1135"/>
      <c r="AE45" s="1136"/>
      <c r="AF45" s="1110"/>
      <c r="AG45" s="1111"/>
      <c r="AH45" s="1111"/>
      <c r="AI45" s="1111"/>
      <c r="AJ45" s="1112"/>
      <c r="AK45" s="1071"/>
      <c r="AL45" s="1062"/>
      <c r="AM45" s="1062"/>
      <c r="AN45" s="1062"/>
      <c r="AO45" s="1062"/>
      <c r="AP45" s="1062"/>
      <c r="AQ45" s="1062"/>
      <c r="AR45" s="1062"/>
      <c r="AS45" s="1062"/>
      <c r="AT45" s="1062"/>
      <c r="AU45" s="1062"/>
      <c r="AV45" s="1062"/>
      <c r="AW45" s="1062"/>
      <c r="AX45" s="1062"/>
      <c r="AY45" s="1062"/>
      <c r="AZ45" s="1133"/>
      <c r="BA45" s="1133"/>
      <c r="BB45" s="1133"/>
      <c r="BC45" s="1133"/>
      <c r="BD45" s="1133"/>
      <c r="BE45" s="1123"/>
      <c r="BF45" s="1123"/>
      <c r="BG45" s="1123"/>
      <c r="BH45" s="1123"/>
      <c r="BI45" s="1124"/>
      <c r="BJ45" s="251"/>
      <c r="BK45" s="251"/>
      <c r="BL45" s="251"/>
      <c r="BM45" s="251"/>
      <c r="BN45" s="251"/>
      <c r="BO45" s="264"/>
      <c r="BP45" s="264"/>
      <c r="BQ45" s="261">
        <v>39</v>
      </c>
      <c r="BR45" s="262"/>
      <c r="BS45" s="1105"/>
      <c r="BT45" s="1106"/>
      <c r="BU45" s="1106"/>
      <c r="BV45" s="1106"/>
      <c r="BW45" s="1106"/>
      <c r="BX45" s="1106"/>
      <c r="BY45" s="1106"/>
      <c r="BZ45" s="1106"/>
      <c r="CA45" s="1106"/>
      <c r="CB45" s="1106"/>
      <c r="CC45" s="1106"/>
      <c r="CD45" s="1106"/>
      <c r="CE45" s="1106"/>
      <c r="CF45" s="1106"/>
      <c r="CG45" s="1107"/>
      <c r="CH45" s="1080"/>
      <c r="CI45" s="1081"/>
      <c r="CJ45" s="1081"/>
      <c r="CK45" s="1081"/>
      <c r="CL45" s="1082"/>
      <c r="CM45" s="1080"/>
      <c r="CN45" s="1081"/>
      <c r="CO45" s="1081"/>
      <c r="CP45" s="1081"/>
      <c r="CQ45" s="1082"/>
      <c r="CR45" s="1080"/>
      <c r="CS45" s="1081"/>
      <c r="CT45" s="1081"/>
      <c r="CU45" s="1081"/>
      <c r="CV45" s="1082"/>
      <c r="CW45" s="1080"/>
      <c r="CX45" s="1081"/>
      <c r="CY45" s="1081"/>
      <c r="CZ45" s="1081"/>
      <c r="DA45" s="1082"/>
      <c r="DB45" s="1080"/>
      <c r="DC45" s="1081"/>
      <c r="DD45" s="1081"/>
      <c r="DE45" s="1081"/>
      <c r="DF45" s="1082"/>
      <c r="DG45" s="1080"/>
      <c r="DH45" s="1081"/>
      <c r="DI45" s="1081"/>
      <c r="DJ45" s="1081"/>
      <c r="DK45" s="1082"/>
      <c r="DL45" s="1080"/>
      <c r="DM45" s="1081"/>
      <c r="DN45" s="1081"/>
      <c r="DO45" s="1081"/>
      <c r="DP45" s="1082"/>
      <c r="DQ45" s="1080"/>
      <c r="DR45" s="1081"/>
      <c r="DS45" s="1081"/>
      <c r="DT45" s="1081"/>
      <c r="DU45" s="1082"/>
      <c r="DV45" s="1083"/>
      <c r="DW45" s="1084"/>
      <c r="DX45" s="1084"/>
      <c r="DY45" s="1084"/>
      <c r="DZ45" s="1085"/>
      <c r="EA45" s="245"/>
    </row>
    <row r="46" spans="1:131" s="246" customFormat="1" ht="26.25" customHeight="1" x14ac:dyDescent="0.2">
      <c r="A46" s="260">
        <v>19</v>
      </c>
      <c r="B46" s="1128"/>
      <c r="C46" s="1129"/>
      <c r="D46" s="1129"/>
      <c r="E46" s="1129"/>
      <c r="F46" s="1129"/>
      <c r="G46" s="1129"/>
      <c r="H46" s="1129"/>
      <c r="I46" s="1129"/>
      <c r="J46" s="1129"/>
      <c r="K46" s="1129"/>
      <c r="L46" s="1129"/>
      <c r="M46" s="1129"/>
      <c r="N46" s="1129"/>
      <c r="O46" s="1129"/>
      <c r="P46" s="1130"/>
      <c r="Q46" s="1134"/>
      <c r="R46" s="1135"/>
      <c r="S46" s="1135"/>
      <c r="T46" s="1135"/>
      <c r="U46" s="1135"/>
      <c r="V46" s="1135"/>
      <c r="W46" s="1135"/>
      <c r="X46" s="1135"/>
      <c r="Y46" s="1135"/>
      <c r="Z46" s="1135"/>
      <c r="AA46" s="1135"/>
      <c r="AB46" s="1135"/>
      <c r="AC46" s="1135"/>
      <c r="AD46" s="1135"/>
      <c r="AE46" s="1136"/>
      <c r="AF46" s="1110"/>
      <c r="AG46" s="1111"/>
      <c r="AH46" s="1111"/>
      <c r="AI46" s="1111"/>
      <c r="AJ46" s="1112"/>
      <c r="AK46" s="1071"/>
      <c r="AL46" s="1062"/>
      <c r="AM46" s="1062"/>
      <c r="AN46" s="1062"/>
      <c r="AO46" s="1062"/>
      <c r="AP46" s="1062"/>
      <c r="AQ46" s="1062"/>
      <c r="AR46" s="1062"/>
      <c r="AS46" s="1062"/>
      <c r="AT46" s="1062"/>
      <c r="AU46" s="1062"/>
      <c r="AV46" s="1062"/>
      <c r="AW46" s="1062"/>
      <c r="AX46" s="1062"/>
      <c r="AY46" s="1062"/>
      <c r="AZ46" s="1133"/>
      <c r="BA46" s="1133"/>
      <c r="BB46" s="1133"/>
      <c r="BC46" s="1133"/>
      <c r="BD46" s="1133"/>
      <c r="BE46" s="1123"/>
      <c r="BF46" s="1123"/>
      <c r="BG46" s="1123"/>
      <c r="BH46" s="1123"/>
      <c r="BI46" s="1124"/>
      <c r="BJ46" s="251"/>
      <c r="BK46" s="251"/>
      <c r="BL46" s="251"/>
      <c r="BM46" s="251"/>
      <c r="BN46" s="251"/>
      <c r="BO46" s="264"/>
      <c r="BP46" s="264"/>
      <c r="BQ46" s="261">
        <v>40</v>
      </c>
      <c r="BR46" s="262"/>
      <c r="BS46" s="1105"/>
      <c r="BT46" s="1106"/>
      <c r="BU46" s="1106"/>
      <c r="BV46" s="1106"/>
      <c r="BW46" s="1106"/>
      <c r="BX46" s="1106"/>
      <c r="BY46" s="1106"/>
      <c r="BZ46" s="1106"/>
      <c r="CA46" s="1106"/>
      <c r="CB46" s="1106"/>
      <c r="CC46" s="1106"/>
      <c r="CD46" s="1106"/>
      <c r="CE46" s="1106"/>
      <c r="CF46" s="1106"/>
      <c r="CG46" s="1107"/>
      <c r="CH46" s="1080"/>
      <c r="CI46" s="1081"/>
      <c r="CJ46" s="1081"/>
      <c r="CK46" s="1081"/>
      <c r="CL46" s="1082"/>
      <c r="CM46" s="1080"/>
      <c r="CN46" s="1081"/>
      <c r="CO46" s="1081"/>
      <c r="CP46" s="1081"/>
      <c r="CQ46" s="1082"/>
      <c r="CR46" s="1080"/>
      <c r="CS46" s="1081"/>
      <c r="CT46" s="1081"/>
      <c r="CU46" s="1081"/>
      <c r="CV46" s="1082"/>
      <c r="CW46" s="1080"/>
      <c r="CX46" s="1081"/>
      <c r="CY46" s="1081"/>
      <c r="CZ46" s="1081"/>
      <c r="DA46" s="1082"/>
      <c r="DB46" s="1080"/>
      <c r="DC46" s="1081"/>
      <c r="DD46" s="1081"/>
      <c r="DE46" s="1081"/>
      <c r="DF46" s="1082"/>
      <c r="DG46" s="1080"/>
      <c r="DH46" s="1081"/>
      <c r="DI46" s="1081"/>
      <c r="DJ46" s="1081"/>
      <c r="DK46" s="1082"/>
      <c r="DL46" s="1080"/>
      <c r="DM46" s="1081"/>
      <c r="DN46" s="1081"/>
      <c r="DO46" s="1081"/>
      <c r="DP46" s="1082"/>
      <c r="DQ46" s="1080"/>
      <c r="DR46" s="1081"/>
      <c r="DS46" s="1081"/>
      <c r="DT46" s="1081"/>
      <c r="DU46" s="1082"/>
      <c r="DV46" s="1083"/>
      <c r="DW46" s="1084"/>
      <c r="DX46" s="1084"/>
      <c r="DY46" s="1084"/>
      <c r="DZ46" s="1085"/>
      <c r="EA46" s="245"/>
    </row>
    <row r="47" spans="1:131" s="246" customFormat="1" ht="26.25" customHeight="1" x14ac:dyDescent="0.2">
      <c r="A47" s="260">
        <v>20</v>
      </c>
      <c r="B47" s="1128"/>
      <c r="C47" s="1129"/>
      <c r="D47" s="1129"/>
      <c r="E47" s="1129"/>
      <c r="F47" s="1129"/>
      <c r="G47" s="1129"/>
      <c r="H47" s="1129"/>
      <c r="I47" s="1129"/>
      <c r="J47" s="1129"/>
      <c r="K47" s="1129"/>
      <c r="L47" s="1129"/>
      <c r="M47" s="1129"/>
      <c r="N47" s="1129"/>
      <c r="O47" s="1129"/>
      <c r="P47" s="1130"/>
      <c r="Q47" s="1134"/>
      <c r="R47" s="1135"/>
      <c r="S47" s="1135"/>
      <c r="T47" s="1135"/>
      <c r="U47" s="1135"/>
      <c r="V47" s="1135"/>
      <c r="W47" s="1135"/>
      <c r="X47" s="1135"/>
      <c r="Y47" s="1135"/>
      <c r="Z47" s="1135"/>
      <c r="AA47" s="1135"/>
      <c r="AB47" s="1135"/>
      <c r="AC47" s="1135"/>
      <c r="AD47" s="1135"/>
      <c r="AE47" s="1136"/>
      <c r="AF47" s="1110"/>
      <c r="AG47" s="1111"/>
      <c r="AH47" s="1111"/>
      <c r="AI47" s="1111"/>
      <c r="AJ47" s="1112"/>
      <c r="AK47" s="1071"/>
      <c r="AL47" s="1062"/>
      <c r="AM47" s="1062"/>
      <c r="AN47" s="1062"/>
      <c r="AO47" s="1062"/>
      <c r="AP47" s="1062"/>
      <c r="AQ47" s="1062"/>
      <c r="AR47" s="1062"/>
      <c r="AS47" s="1062"/>
      <c r="AT47" s="1062"/>
      <c r="AU47" s="1062"/>
      <c r="AV47" s="1062"/>
      <c r="AW47" s="1062"/>
      <c r="AX47" s="1062"/>
      <c r="AY47" s="1062"/>
      <c r="AZ47" s="1133"/>
      <c r="BA47" s="1133"/>
      <c r="BB47" s="1133"/>
      <c r="BC47" s="1133"/>
      <c r="BD47" s="1133"/>
      <c r="BE47" s="1123"/>
      <c r="BF47" s="1123"/>
      <c r="BG47" s="1123"/>
      <c r="BH47" s="1123"/>
      <c r="BI47" s="1124"/>
      <c r="BJ47" s="251"/>
      <c r="BK47" s="251"/>
      <c r="BL47" s="251"/>
      <c r="BM47" s="251"/>
      <c r="BN47" s="251"/>
      <c r="BO47" s="264"/>
      <c r="BP47" s="264"/>
      <c r="BQ47" s="261">
        <v>41</v>
      </c>
      <c r="BR47" s="262"/>
      <c r="BS47" s="1105"/>
      <c r="BT47" s="1106"/>
      <c r="BU47" s="1106"/>
      <c r="BV47" s="1106"/>
      <c r="BW47" s="1106"/>
      <c r="BX47" s="1106"/>
      <c r="BY47" s="1106"/>
      <c r="BZ47" s="1106"/>
      <c r="CA47" s="1106"/>
      <c r="CB47" s="1106"/>
      <c r="CC47" s="1106"/>
      <c r="CD47" s="1106"/>
      <c r="CE47" s="1106"/>
      <c r="CF47" s="1106"/>
      <c r="CG47" s="1107"/>
      <c r="CH47" s="1080"/>
      <c r="CI47" s="1081"/>
      <c r="CJ47" s="1081"/>
      <c r="CK47" s="1081"/>
      <c r="CL47" s="1082"/>
      <c r="CM47" s="1080"/>
      <c r="CN47" s="1081"/>
      <c r="CO47" s="1081"/>
      <c r="CP47" s="1081"/>
      <c r="CQ47" s="1082"/>
      <c r="CR47" s="1080"/>
      <c r="CS47" s="1081"/>
      <c r="CT47" s="1081"/>
      <c r="CU47" s="1081"/>
      <c r="CV47" s="1082"/>
      <c r="CW47" s="1080"/>
      <c r="CX47" s="1081"/>
      <c r="CY47" s="1081"/>
      <c r="CZ47" s="1081"/>
      <c r="DA47" s="1082"/>
      <c r="DB47" s="1080"/>
      <c r="DC47" s="1081"/>
      <c r="DD47" s="1081"/>
      <c r="DE47" s="1081"/>
      <c r="DF47" s="1082"/>
      <c r="DG47" s="1080"/>
      <c r="DH47" s="1081"/>
      <c r="DI47" s="1081"/>
      <c r="DJ47" s="1081"/>
      <c r="DK47" s="1082"/>
      <c r="DL47" s="1080"/>
      <c r="DM47" s="1081"/>
      <c r="DN47" s="1081"/>
      <c r="DO47" s="1081"/>
      <c r="DP47" s="1082"/>
      <c r="DQ47" s="1080"/>
      <c r="DR47" s="1081"/>
      <c r="DS47" s="1081"/>
      <c r="DT47" s="1081"/>
      <c r="DU47" s="1082"/>
      <c r="DV47" s="1083"/>
      <c r="DW47" s="1084"/>
      <c r="DX47" s="1084"/>
      <c r="DY47" s="1084"/>
      <c r="DZ47" s="1085"/>
      <c r="EA47" s="245"/>
    </row>
    <row r="48" spans="1:131" s="246" customFormat="1" ht="26.25" customHeight="1" x14ac:dyDescent="0.2">
      <c r="A48" s="260">
        <v>21</v>
      </c>
      <c r="B48" s="1128"/>
      <c r="C48" s="1129"/>
      <c r="D48" s="1129"/>
      <c r="E48" s="1129"/>
      <c r="F48" s="1129"/>
      <c r="G48" s="1129"/>
      <c r="H48" s="1129"/>
      <c r="I48" s="1129"/>
      <c r="J48" s="1129"/>
      <c r="K48" s="1129"/>
      <c r="L48" s="1129"/>
      <c r="M48" s="1129"/>
      <c r="N48" s="1129"/>
      <c r="O48" s="1129"/>
      <c r="P48" s="1130"/>
      <c r="Q48" s="1134"/>
      <c r="R48" s="1135"/>
      <c r="S48" s="1135"/>
      <c r="T48" s="1135"/>
      <c r="U48" s="1135"/>
      <c r="V48" s="1135"/>
      <c r="W48" s="1135"/>
      <c r="X48" s="1135"/>
      <c r="Y48" s="1135"/>
      <c r="Z48" s="1135"/>
      <c r="AA48" s="1135"/>
      <c r="AB48" s="1135"/>
      <c r="AC48" s="1135"/>
      <c r="AD48" s="1135"/>
      <c r="AE48" s="1136"/>
      <c r="AF48" s="1110"/>
      <c r="AG48" s="1111"/>
      <c r="AH48" s="1111"/>
      <c r="AI48" s="1111"/>
      <c r="AJ48" s="1112"/>
      <c r="AK48" s="1071"/>
      <c r="AL48" s="1062"/>
      <c r="AM48" s="1062"/>
      <c r="AN48" s="1062"/>
      <c r="AO48" s="1062"/>
      <c r="AP48" s="1062"/>
      <c r="AQ48" s="1062"/>
      <c r="AR48" s="1062"/>
      <c r="AS48" s="1062"/>
      <c r="AT48" s="1062"/>
      <c r="AU48" s="1062"/>
      <c r="AV48" s="1062"/>
      <c r="AW48" s="1062"/>
      <c r="AX48" s="1062"/>
      <c r="AY48" s="1062"/>
      <c r="AZ48" s="1133"/>
      <c r="BA48" s="1133"/>
      <c r="BB48" s="1133"/>
      <c r="BC48" s="1133"/>
      <c r="BD48" s="1133"/>
      <c r="BE48" s="1123"/>
      <c r="BF48" s="1123"/>
      <c r="BG48" s="1123"/>
      <c r="BH48" s="1123"/>
      <c r="BI48" s="1124"/>
      <c r="BJ48" s="251"/>
      <c r="BK48" s="251"/>
      <c r="BL48" s="251"/>
      <c r="BM48" s="251"/>
      <c r="BN48" s="251"/>
      <c r="BO48" s="264"/>
      <c r="BP48" s="264"/>
      <c r="BQ48" s="261">
        <v>42</v>
      </c>
      <c r="BR48" s="262"/>
      <c r="BS48" s="1105"/>
      <c r="BT48" s="1106"/>
      <c r="BU48" s="1106"/>
      <c r="BV48" s="1106"/>
      <c r="BW48" s="1106"/>
      <c r="BX48" s="1106"/>
      <c r="BY48" s="1106"/>
      <c r="BZ48" s="1106"/>
      <c r="CA48" s="1106"/>
      <c r="CB48" s="1106"/>
      <c r="CC48" s="1106"/>
      <c r="CD48" s="1106"/>
      <c r="CE48" s="1106"/>
      <c r="CF48" s="1106"/>
      <c r="CG48" s="1107"/>
      <c r="CH48" s="1080"/>
      <c r="CI48" s="1081"/>
      <c r="CJ48" s="1081"/>
      <c r="CK48" s="1081"/>
      <c r="CL48" s="1082"/>
      <c r="CM48" s="1080"/>
      <c r="CN48" s="1081"/>
      <c r="CO48" s="1081"/>
      <c r="CP48" s="1081"/>
      <c r="CQ48" s="1082"/>
      <c r="CR48" s="1080"/>
      <c r="CS48" s="1081"/>
      <c r="CT48" s="1081"/>
      <c r="CU48" s="1081"/>
      <c r="CV48" s="1082"/>
      <c r="CW48" s="1080"/>
      <c r="CX48" s="1081"/>
      <c r="CY48" s="1081"/>
      <c r="CZ48" s="1081"/>
      <c r="DA48" s="1082"/>
      <c r="DB48" s="1080"/>
      <c r="DC48" s="1081"/>
      <c r="DD48" s="1081"/>
      <c r="DE48" s="1081"/>
      <c r="DF48" s="1082"/>
      <c r="DG48" s="1080"/>
      <c r="DH48" s="1081"/>
      <c r="DI48" s="1081"/>
      <c r="DJ48" s="1081"/>
      <c r="DK48" s="1082"/>
      <c r="DL48" s="1080"/>
      <c r="DM48" s="1081"/>
      <c r="DN48" s="1081"/>
      <c r="DO48" s="1081"/>
      <c r="DP48" s="1082"/>
      <c r="DQ48" s="1080"/>
      <c r="DR48" s="1081"/>
      <c r="DS48" s="1081"/>
      <c r="DT48" s="1081"/>
      <c r="DU48" s="1082"/>
      <c r="DV48" s="1083"/>
      <c r="DW48" s="1084"/>
      <c r="DX48" s="1084"/>
      <c r="DY48" s="1084"/>
      <c r="DZ48" s="1085"/>
      <c r="EA48" s="245"/>
    </row>
    <row r="49" spans="1:131" s="246" customFormat="1" ht="26.25" customHeight="1" x14ac:dyDescent="0.2">
      <c r="A49" s="260">
        <v>22</v>
      </c>
      <c r="B49" s="1128"/>
      <c r="C49" s="1129"/>
      <c r="D49" s="1129"/>
      <c r="E49" s="1129"/>
      <c r="F49" s="1129"/>
      <c r="G49" s="1129"/>
      <c r="H49" s="1129"/>
      <c r="I49" s="1129"/>
      <c r="J49" s="1129"/>
      <c r="K49" s="1129"/>
      <c r="L49" s="1129"/>
      <c r="M49" s="1129"/>
      <c r="N49" s="1129"/>
      <c r="O49" s="1129"/>
      <c r="P49" s="1130"/>
      <c r="Q49" s="1134"/>
      <c r="R49" s="1135"/>
      <c r="S49" s="1135"/>
      <c r="T49" s="1135"/>
      <c r="U49" s="1135"/>
      <c r="V49" s="1135"/>
      <c r="W49" s="1135"/>
      <c r="X49" s="1135"/>
      <c r="Y49" s="1135"/>
      <c r="Z49" s="1135"/>
      <c r="AA49" s="1135"/>
      <c r="AB49" s="1135"/>
      <c r="AC49" s="1135"/>
      <c r="AD49" s="1135"/>
      <c r="AE49" s="1136"/>
      <c r="AF49" s="1110"/>
      <c r="AG49" s="1111"/>
      <c r="AH49" s="1111"/>
      <c r="AI49" s="1111"/>
      <c r="AJ49" s="1112"/>
      <c r="AK49" s="1071"/>
      <c r="AL49" s="1062"/>
      <c r="AM49" s="1062"/>
      <c r="AN49" s="1062"/>
      <c r="AO49" s="1062"/>
      <c r="AP49" s="1062"/>
      <c r="AQ49" s="1062"/>
      <c r="AR49" s="1062"/>
      <c r="AS49" s="1062"/>
      <c r="AT49" s="1062"/>
      <c r="AU49" s="1062"/>
      <c r="AV49" s="1062"/>
      <c r="AW49" s="1062"/>
      <c r="AX49" s="1062"/>
      <c r="AY49" s="1062"/>
      <c r="AZ49" s="1133"/>
      <c r="BA49" s="1133"/>
      <c r="BB49" s="1133"/>
      <c r="BC49" s="1133"/>
      <c r="BD49" s="1133"/>
      <c r="BE49" s="1123"/>
      <c r="BF49" s="1123"/>
      <c r="BG49" s="1123"/>
      <c r="BH49" s="1123"/>
      <c r="BI49" s="1124"/>
      <c r="BJ49" s="251"/>
      <c r="BK49" s="251"/>
      <c r="BL49" s="251"/>
      <c r="BM49" s="251"/>
      <c r="BN49" s="251"/>
      <c r="BO49" s="264"/>
      <c r="BP49" s="264"/>
      <c r="BQ49" s="261">
        <v>43</v>
      </c>
      <c r="BR49" s="262"/>
      <c r="BS49" s="1105"/>
      <c r="BT49" s="1106"/>
      <c r="BU49" s="1106"/>
      <c r="BV49" s="1106"/>
      <c r="BW49" s="1106"/>
      <c r="BX49" s="1106"/>
      <c r="BY49" s="1106"/>
      <c r="BZ49" s="1106"/>
      <c r="CA49" s="1106"/>
      <c r="CB49" s="1106"/>
      <c r="CC49" s="1106"/>
      <c r="CD49" s="1106"/>
      <c r="CE49" s="1106"/>
      <c r="CF49" s="1106"/>
      <c r="CG49" s="1107"/>
      <c r="CH49" s="1080"/>
      <c r="CI49" s="1081"/>
      <c r="CJ49" s="1081"/>
      <c r="CK49" s="1081"/>
      <c r="CL49" s="1082"/>
      <c r="CM49" s="1080"/>
      <c r="CN49" s="1081"/>
      <c r="CO49" s="1081"/>
      <c r="CP49" s="1081"/>
      <c r="CQ49" s="1082"/>
      <c r="CR49" s="1080"/>
      <c r="CS49" s="1081"/>
      <c r="CT49" s="1081"/>
      <c r="CU49" s="1081"/>
      <c r="CV49" s="1082"/>
      <c r="CW49" s="1080"/>
      <c r="CX49" s="1081"/>
      <c r="CY49" s="1081"/>
      <c r="CZ49" s="1081"/>
      <c r="DA49" s="1082"/>
      <c r="DB49" s="1080"/>
      <c r="DC49" s="1081"/>
      <c r="DD49" s="1081"/>
      <c r="DE49" s="1081"/>
      <c r="DF49" s="1082"/>
      <c r="DG49" s="1080"/>
      <c r="DH49" s="1081"/>
      <c r="DI49" s="1081"/>
      <c r="DJ49" s="1081"/>
      <c r="DK49" s="1082"/>
      <c r="DL49" s="1080"/>
      <c r="DM49" s="1081"/>
      <c r="DN49" s="1081"/>
      <c r="DO49" s="1081"/>
      <c r="DP49" s="1082"/>
      <c r="DQ49" s="1080"/>
      <c r="DR49" s="1081"/>
      <c r="DS49" s="1081"/>
      <c r="DT49" s="1081"/>
      <c r="DU49" s="1082"/>
      <c r="DV49" s="1083"/>
      <c r="DW49" s="1084"/>
      <c r="DX49" s="1084"/>
      <c r="DY49" s="1084"/>
      <c r="DZ49" s="1085"/>
      <c r="EA49" s="245"/>
    </row>
    <row r="50" spans="1:131" s="246" customFormat="1" ht="26.25" customHeight="1" x14ac:dyDescent="0.2">
      <c r="A50" s="260">
        <v>23</v>
      </c>
      <c r="B50" s="1128"/>
      <c r="C50" s="1129"/>
      <c r="D50" s="1129"/>
      <c r="E50" s="1129"/>
      <c r="F50" s="1129"/>
      <c r="G50" s="1129"/>
      <c r="H50" s="1129"/>
      <c r="I50" s="1129"/>
      <c r="J50" s="1129"/>
      <c r="K50" s="1129"/>
      <c r="L50" s="1129"/>
      <c r="M50" s="1129"/>
      <c r="N50" s="1129"/>
      <c r="O50" s="1129"/>
      <c r="P50" s="1130"/>
      <c r="Q50" s="1131"/>
      <c r="R50" s="1114"/>
      <c r="S50" s="1114"/>
      <c r="T50" s="1114"/>
      <c r="U50" s="1114"/>
      <c r="V50" s="1114"/>
      <c r="W50" s="1114"/>
      <c r="X50" s="1114"/>
      <c r="Y50" s="1114"/>
      <c r="Z50" s="1114"/>
      <c r="AA50" s="1114"/>
      <c r="AB50" s="1114"/>
      <c r="AC50" s="1114"/>
      <c r="AD50" s="1114"/>
      <c r="AE50" s="1132"/>
      <c r="AF50" s="1110"/>
      <c r="AG50" s="1111"/>
      <c r="AH50" s="1111"/>
      <c r="AI50" s="1111"/>
      <c r="AJ50" s="1112"/>
      <c r="AK50" s="1113"/>
      <c r="AL50" s="1114"/>
      <c r="AM50" s="1114"/>
      <c r="AN50" s="1114"/>
      <c r="AO50" s="1114"/>
      <c r="AP50" s="1114"/>
      <c r="AQ50" s="1114"/>
      <c r="AR50" s="1114"/>
      <c r="AS50" s="1114"/>
      <c r="AT50" s="1114"/>
      <c r="AU50" s="1114"/>
      <c r="AV50" s="1114"/>
      <c r="AW50" s="1114"/>
      <c r="AX50" s="1114"/>
      <c r="AY50" s="1114"/>
      <c r="AZ50" s="1115"/>
      <c r="BA50" s="1115"/>
      <c r="BB50" s="1115"/>
      <c r="BC50" s="1115"/>
      <c r="BD50" s="1115"/>
      <c r="BE50" s="1123"/>
      <c r="BF50" s="1123"/>
      <c r="BG50" s="1123"/>
      <c r="BH50" s="1123"/>
      <c r="BI50" s="1124"/>
      <c r="BJ50" s="251"/>
      <c r="BK50" s="251"/>
      <c r="BL50" s="251"/>
      <c r="BM50" s="251"/>
      <c r="BN50" s="251"/>
      <c r="BO50" s="264"/>
      <c r="BP50" s="264"/>
      <c r="BQ50" s="261">
        <v>44</v>
      </c>
      <c r="BR50" s="262"/>
      <c r="BS50" s="1105"/>
      <c r="BT50" s="1106"/>
      <c r="BU50" s="1106"/>
      <c r="BV50" s="1106"/>
      <c r="BW50" s="1106"/>
      <c r="BX50" s="1106"/>
      <c r="BY50" s="1106"/>
      <c r="BZ50" s="1106"/>
      <c r="CA50" s="1106"/>
      <c r="CB50" s="1106"/>
      <c r="CC50" s="1106"/>
      <c r="CD50" s="1106"/>
      <c r="CE50" s="1106"/>
      <c r="CF50" s="1106"/>
      <c r="CG50" s="1107"/>
      <c r="CH50" s="1080"/>
      <c r="CI50" s="1081"/>
      <c r="CJ50" s="1081"/>
      <c r="CK50" s="1081"/>
      <c r="CL50" s="1082"/>
      <c r="CM50" s="1080"/>
      <c r="CN50" s="1081"/>
      <c r="CO50" s="1081"/>
      <c r="CP50" s="1081"/>
      <c r="CQ50" s="1082"/>
      <c r="CR50" s="1080"/>
      <c r="CS50" s="1081"/>
      <c r="CT50" s="1081"/>
      <c r="CU50" s="1081"/>
      <c r="CV50" s="1082"/>
      <c r="CW50" s="1080"/>
      <c r="CX50" s="1081"/>
      <c r="CY50" s="1081"/>
      <c r="CZ50" s="1081"/>
      <c r="DA50" s="1082"/>
      <c r="DB50" s="1080"/>
      <c r="DC50" s="1081"/>
      <c r="DD50" s="1081"/>
      <c r="DE50" s="1081"/>
      <c r="DF50" s="1082"/>
      <c r="DG50" s="1080"/>
      <c r="DH50" s="1081"/>
      <c r="DI50" s="1081"/>
      <c r="DJ50" s="1081"/>
      <c r="DK50" s="1082"/>
      <c r="DL50" s="1080"/>
      <c r="DM50" s="1081"/>
      <c r="DN50" s="1081"/>
      <c r="DO50" s="1081"/>
      <c r="DP50" s="1082"/>
      <c r="DQ50" s="1080"/>
      <c r="DR50" s="1081"/>
      <c r="DS50" s="1081"/>
      <c r="DT50" s="1081"/>
      <c r="DU50" s="1082"/>
      <c r="DV50" s="1083"/>
      <c r="DW50" s="1084"/>
      <c r="DX50" s="1084"/>
      <c r="DY50" s="1084"/>
      <c r="DZ50" s="1085"/>
      <c r="EA50" s="245"/>
    </row>
    <row r="51" spans="1:131" s="246" customFormat="1" ht="26.25" customHeight="1" x14ac:dyDescent="0.2">
      <c r="A51" s="260">
        <v>24</v>
      </c>
      <c r="B51" s="1128"/>
      <c r="C51" s="1129"/>
      <c r="D51" s="1129"/>
      <c r="E51" s="1129"/>
      <c r="F51" s="1129"/>
      <c r="G51" s="1129"/>
      <c r="H51" s="1129"/>
      <c r="I51" s="1129"/>
      <c r="J51" s="1129"/>
      <c r="K51" s="1129"/>
      <c r="L51" s="1129"/>
      <c r="M51" s="1129"/>
      <c r="N51" s="1129"/>
      <c r="O51" s="1129"/>
      <c r="P51" s="1130"/>
      <c r="Q51" s="1131"/>
      <c r="R51" s="1114"/>
      <c r="S51" s="1114"/>
      <c r="T51" s="1114"/>
      <c r="U51" s="1114"/>
      <c r="V51" s="1114"/>
      <c r="W51" s="1114"/>
      <c r="X51" s="1114"/>
      <c r="Y51" s="1114"/>
      <c r="Z51" s="1114"/>
      <c r="AA51" s="1114"/>
      <c r="AB51" s="1114"/>
      <c r="AC51" s="1114"/>
      <c r="AD51" s="1114"/>
      <c r="AE51" s="1132"/>
      <c r="AF51" s="1110"/>
      <c r="AG51" s="1111"/>
      <c r="AH51" s="1111"/>
      <c r="AI51" s="1111"/>
      <c r="AJ51" s="1112"/>
      <c r="AK51" s="1113"/>
      <c r="AL51" s="1114"/>
      <c r="AM51" s="1114"/>
      <c r="AN51" s="1114"/>
      <c r="AO51" s="1114"/>
      <c r="AP51" s="1114"/>
      <c r="AQ51" s="1114"/>
      <c r="AR51" s="1114"/>
      <c r="AS51" s="1114"/>
      <c r="AT51" s="1114"/>
      <c r="AU51" s="1114"/>
      <c r="AV51" s="1114"/>
      <c r="AW51" s="1114"/>
      <c r="AX51" s="1114"/>
      <c r="AY51" s="1114"/>
      <c r="AZ51" s="1115"/>
      <c r="BA51" s="1115"/>
      <c r="BB51" s="1115"/>
      <c r="BC51" s="1115"/>
      <c r="BD51" s="1115"/>
      <c r="BE51" s="1123"/>
      <c r="BF51" s="1123"/>
      <c r="BG51" s="1123"/>
      <c r="BH51" s="1123"/>
      <c r="BI51" s="1124"/>
      <c r="BJ51" s="251"/>
      <c r="BK51" s="251"/>
      <c r="BL51" s="251"/>
      <c r="BM51" s="251"/>
      <c r="BN51" s="251"/>
      <c r="BO51" s="264"/>
      <c r="BP51" s="264"/>
      <c r="BQ51" s="261">
        <v>45</v>
      </c>
      <c r="BR51" s="262"/>
      <c r="BS51" s="1105"/>
      <c r="BT51" s="1106"/>
      <c r="BU51" s="1106"/>
      <c r="BV51" s="1106"/>
      <c r="BW51" s="1106"/>
      <c r="BX51" s="1106"/>
      <c r="BY51" s="1106"/>
      <c r="BZ51" s="1106"/>
      <c r="CA51" s="1106"/>
      <c r="CB51" s="1106"/>
      <c r="CC51" s="1106"/>
      <c r="CD51" s="1106"/>
      <c r="CE51" s="1106"/>
      <c r="CF51" s="1106"/>
      <c r="CG51" s="1107"/>
      <c r="CH51" s="1080"/>
      <c r="CI51" s="1081"/>
      <c r="CJ51" s="1081"/>
      <c r="CK51" s="1081"/>
      <c r="CL51" s="1082"/>
      <c r="CM51" s="1080"/>
      <c r="CN51" s="1081"/>
      <c r="CO51" s="1081"/>
      <c r="CP51" s="1081"/>
      <c r="CQ51" s="1082"/>
      <c r="CR51" s="1080"/>
      <c r="CS51" s="1081"/>
      <c r="CT51" s="1081"/>
      <c r="CU51" s="1081"/>
      <c r="CV51" s="1082"/>
      <c r="CW51" s="1080"/>
      <c r="CX51" s="1081"/>
      <c r="CY51" s="1081"/>
      <c r="CZ51" s="1081"/>
      <c r="DA51" s="1082"/>
      <c r="DB51" s="1080"/>
      <c r="DC51" s="1081"/>
      <c r="DD51" s="1081"/>
      <c r="DE51" s="1081"/>
      <c r="DF51" s="1082"/>
      <c r="DG51" s="1080"/>
      <c r="DH51" s="1081"/>
      <c r="DI51" s="1081"/>
      <c r="DJ51" s="1081"/>
      <c r="DK51" s="1082"/>
      <c r="DL51" s="1080"/>
      <c r="DM51" s="1081"/>
      <c r="DN51" s="1081"/>
      <c r="DO51" s="1081"/>
      <c r="DP51" s="1082"/>
      <c r="DQ51" s="1080"/>
      <c r="DR51" s="1081"/>
      <c r="DS51" s="1081"/>
      <c r="DT51" s="1081"/>
      <c r="DU51" s="1082"/>
      <c r="DV51" s="1083"/>
      <c r="DW51" s="1084"/>
      <c r="DX51" s="1084"/>
      <c r="DY51" s="1084"/>
      <c r="DZ51" s="1085"/>
      <c r="EA51" s="245"/>
    </row>
    <row r="52" spans="1:131" s="246" customFormat="1" ht="26.25" customHeight="1" x14ac:dyDescent="0.2">
      <c r="A52" s="260">
        <v>25</v>
      </c>
      <c r="B52" s="1128"/>
      <c r="C52" s="1129"/>
      <c r="D52" s="1129"/>
      <c r="E52" s="1129"/>
      <c r="F52" s="1129"/>
      <c r="G52" s="1129"/>
      <c r="H52" s="1129"/>
      <c r="I52" s="1129"/>
      <c r="J52" s="1129"/>
      <c r="K52" s="1129"/>
      <c r="L52" s="1129"/>
      <c r="M52" s="1129"/>
      <c r="N52" s="1129"/>
      <c r="O52" s="1129"/>
      <c r="P52" s="1130"/>
      <c r="Q52" s="1131"/>
      <c r="R52" s="1114"/>
      <c r="S52" s="1114"/>
      <c r="T52" s="1114"/>
      <c r="U52" s="1114"/>
      <c r="V52" s="1114"/>
      <c r="W52" s="1114"/>
      <c r="X52" s="1114"/>
      <c r="Y52" s="1114"/>
      <c r="Z52" s="1114"/>
      <c r="AA52" s="1114"/>
      <c r="AB52" s="1114"/>
      <c r="AC52" s="1114"/>
      <c r="AD52" s="1114"/>
      <c r="AE52" s="1132"/>
      <c r="AF52" s="1110"/>
      <c r="AG52" s="1111"/>
      <c r="AH52" s="1111"/>
      <c r="AI52" s="1111"/>
      <c r="AJ52" s="1112"/>
      <c r="AK52" s="1113"/>
      <c r="AL52" s="1114"/>
      <c r="AM52" s="1114"/>
      <c r="AN52" s="1114"/>
      <c r="AO52" s="1114"/>
      <c r="AP52" s="1114"/>
      <c r="AQ52" s="1114"/>
      <c r="AR52" s="1114"/>
      <c r="AS52" s="1114"/>
      <c r="AT52" s="1114"/>
      <c r="AU52" s="1114"/>
      <c r="AV52" s="1114"/>
      <c r="AW52" s="1114"/>
      <c r="AX52" s="1114"/>
      <c r="AY52" s="1114"/>
      <c r="AZ52" s="1115"/>
      <c r="BA52" s="1115"/>
      <c r="BB52" s="1115"/>
      <c r="BC52" s="1115"/>
      <c r="BD52" s="1115"/>
      <c r="BE52" s="1123"/>
      <c r="BF52" s="1123"/>
      <c r="BG52" s="1123"/>
      <c r="BH52" s="1123"/>
      <c r="BI52" s="1124"/>
      <c r="BJ52" s="251"/>
      <c r="BK52" s="251"/>
      <c r="BL52" s="251"/>
      <c r="BM52" s="251"/>
      <c r="BN52" s="251"/>
      <c r="BO52" s="264"/>
      <c r="BP52" s="264"/>
      <c r="BQ52" s="261">
        <v>46</v>
      </c>
      <c r="BR52" s="262"/>
      <c r="BS52" s="1105"/>
      <c r="BT52" s="1106"/>
      <c r="BU52" s="1106"/>
      <c r="BV52" s="1106"/>
      <c r="BW52" s="1106"/>
      <c r="BX52" s="1106"/>
      <c r="BY52" s="1106"/>
      <c r="BZ52" s="1106"/>
      <c r="CA52" s="1106"/>
      <c r="CB52" s="1106"/>
      <c r="CC52" s="1106"/>
      <c r="CD52" s="1106"/>
      <c r="CE52" s="1106"/>
      <c r="CF52" s="1106"/>
      <c r="CG52" s="1107"/>
      <c r="CH52" s="1080"/>
      <c r="CI52" s="1081"/>
      <c r="CJ52" s="1081"/>
      <c r="CK52" s="1081"/>
      <c r="CL52" s="1082"/>
      <c r="CM52" s="1080"/>
      <c r="CN52" s="1081"/>
      <c r="CO52" s="1081"/>
      <c r="CP52" s="1081"/>
      <c r="CQ52" s="1082"/>
      <c r="CR52" s="1080"/>
      <c r="CS52" s="1081"/>
      <c r="CT52" s="1081"/>
      <c r="CU52" s="1081"/>
      <c r="CV52" s="1082"/>
      <c r="CW52" s="1080"/>
      <c r="CX52" s="1081"/>
      <c r="CY52" s="1081"/>
      <c r="CZ52" s="1081"/>
      <c r="DA52" s="1082"/>
      <c r="DB52" s="1080"/>
      <c r="DC52" s="1081"/>
      <c r="DD52" s="1081"/>
      <c r="DE52" s="1081"/>
      <c r="DF52" s="1082"/>
      <c r="DG52" s="1080"/>
      <c r="DH52" s="1081"/>
      <c r="DI52" s="1081"/>
      <c r="DJ52" s="1081"/>
      <c r="DK52" s="1082"/>
      <c r="DL52" s="1080"/>
      <c r="DM52" s="1081"/>
      <c r="DN52" s="1081"/>
      <c r="DO52" s="1081"/>
      <c r="DP52" s="1082"/>
      <c r="DQ52" s="1080"/>
      <c r="DR52" s="1081"/>
      <c r="DS52" s="1081"/>
      <c r="DT52" s="1081"/>
      <c r="DU52" s="1082"/>
      <c r="DV52" s="1083"/>
      <c r="DW52" s="1084"/>
      <c r="DX52" s="1084"/>
      <c r="DY52" s="1084"/>
      <c r="DZ52" s="1085"/>
      <c r="EA52" s="245"/>
    </row>
    <row r="53" spans="1:131" s="246" customFormat="1" ht="26.25" customHeight="1" x14ac:dyDescent="0.2">
      <c r="A53" s="260">
        <v>26</v>
      </c>
      <c r="B53" s="1128"/>
      <c r="C53" s="1129"/>
      <c r="D53" s="1129"/>
      <c r="E53" s="1129"/>
      <c r="F53" s="1129"/>
      <c r="G53" s="1129"/>
      <c r="H53" s="1129"/>
      <c r="I53" s="1129"/>
      <c r="J53" s="1129"/>
      <c r="K53" s="1129"/>
      <c r="L53" s="1129"/>
      <c r="M53" s="1129"/>
      <c r="N53" s="1129"/>
      <c r="O53" s="1129"/>
      <c r="P53" s="1130"/>
      <c r="Q53" s="1131"/>
      <c r="R53" s="1114"/>
      <c r="S53" s="1114"/>
      <c r="T53" s="1114"/>
      <c r="U53" s="1114"/>
      <c r="V53" s="1114"/>
      <c r="W53" s="1114"/>
      <c r="X53" s="1114"/>
      <c r="Y53" s="1114"/>
      <c r="Z53" s="1114"/>
      <c r="AA53" s="1114"/>
      <c r="AB53" s="1114"/>
      <c r="AC53" s="1114"/>
      <c r="AD53" s="1114"/>
      <c r="AE53" s="1132"/>
      <c r="AF53" s="1110"/>
      <c r="AG53" s="1111"/>
      <c r="AH53" s="1111"/>
      <c r="AI53" s="1111"/>
      <c r="AJ53" s="1112"/>
      <c r="AK53" s="1113"/>
      <c r="AL53" s="1114"/>
      <c r="AM53" s="1114"/>
      <c r="AN53" s="1114"/>
      <c r="AO53" s="1114"/>
      <c r="AP53" s="1114"/>
      <c r="AQ53" s="1114"/>
      <c r="AR53" s="1114"/>
      <c r="AS53" s="1114"/>
      <c r="AT53" s="1114"/>
      <c r="AU53" s="1114"/>
      <c r="AV53" s="1114"/>
      <c r="AW53" s="1114"/>
      <c r="AX53" s="1114"/>
      <c r="AY53" s="1114"/>
      <c r="AZ53" s="1115"/>
      <c r="BA53" s="1115"/>
      <c r="BB53" s="1115"/>
      <c r="BC53" s="1115"/>
      <c r="BD53" s="1115"/>
      <c r="BE53" s="1123"/>
      <c r="BF53" s="1123"/>
      <c r="BG53" s="1123"/>
      <c r="BH53" s="1123"/>
      <c r="BI53" s="1124"/>
      <c r="BJ53" s="251"/>
      <c r="BK53" s="251"/>
      <c r="BL53" s="251"/>
      <c r="BM53" s="251"/>
      <c r="BN53" s="251"/>
      <c r="BO53" s="264"/>
      <c r="BP53" s="264"/>
      <c r="BQ53" s="261">
        <v>47</v>
      </c>
      <c r="BR53" s="262"/>
      <c r="BS53" s="1105"/>
      <c r="BT53" s="1106"/>
      <c r="BU53" s="1106"/>
      <c r="BV53" s="1106"/>
      <c r="BW53" s="1106"/>
      <c r="BX53" s="1106"/>
      <c r="BY53" s="1106"/>
      <c r="BZ53" s="1106"/>
      <c r="CA53" s="1106"/>
      <c r="CB53" s="1106"/>
      <c r="CC53" s="1106"/>
      <c r="CD53" s="1106"/>
      <c r="CE53" s="1106"/>
      <c r="CF53" s="1106"/>
      <c r="CG53" s="1107"/>
      <c r="CH53" s="1080"/>
      <c r="CI53" s="1081"/>
      <c r="CJ53" s="1081"/>
      <c r="CK53" s="1081"/>
      <c r="CL53" s="1082"/>
      <c r="CM53" s="1080"/>
      <c r="CN53" s="1081"/>
      <c r="CO53" s="1081"/>
      <c r="CP53" s="1081"/>
      <c r="CQ53" s="1082"/>
      <c r="CR53" s="1080"/>
      <c r="CS53" s="1081"/>
      <c r="CT53" s="1081"/>
      <c r="CU53" s="1081"/>
      <c r="CV53" s="1082"/>
      <c r="CW53" s="1080"/>
      <c r="CX53" s="1081"/>
      <c r="CY53" s="1081"/>
      <c r="CZ53" s="1081"/>
      <c r="DA53" s="1082"/>
      <c r="DB53" s="1080"/>
      <c r="DC53" s="1081"/>
      <c r="DD53" s="1081"/>
      <c r="DE53" s="1081"/>
      <c r="DF53" s="1082"/>
      <c r="DG53" s="1080"/>
      <c r="DH53" s="1081"/>
      <c r="DI53" s="1081"/>
      <c r="DJ53" s="1081"/>
      <c r="DK53" s="1082"/>
      <c r="DL53" s="1080"/>
      <c r="DM53" s="1081"/>
      <c r="DN53" s="1081"/>
      <c r="DO53" s="1081"/>
      <c r="DP53" s="1082"/>
      <c r="DQ53" s="1080"/>
      <c r="DR53" s="1081"/>
      <c r="DS53" s="1081"/>
      <c r="DT53" s="1081"/>
      <c r="DU53" s="1082"/>
      <c r="DV53" s="1083"/>
      <c r="DW53" s="1084"/>
      <c r="DX53" s="1084"/>
      <c r="DY53" s="1084"/>
      <c r="DZ53" s="1085"/>
      <c r="EA53" s="245"/>
    </row>
    <row r="54" spans="1:131" s="246" customFormat="1" ht="26.25" customHeight="1" x14ac:dyDescent="0.2">
      <c r="A54" s="260">
        <v>27</v>
      </c>
      <c r="B54" s="1128"/>
      <c r="C54" s="1129"/>
      <c r="D54" s="1129"/>
      <c r="E54" s="1129"/>
      <c r="F54" s="1129"/>
      <c r="G54" s="1129"/>
      <c r="H54" s="1129"/>
      <c r="I54" s="1129"/>
      <c r="J54" s="1129"/>
      <c r="K54" s="1129"/>
      <c r="L54" s="1129"/>
      <c r="M54" s="1129"/>
      <c r="N54" s="1129"/>
      <c r="O54" s="1129"/>
      <c r="P54" s="1130"/>
      <c r="Q54" s="1131"/>
      <c r="R54" s="1114"/>
      <c r="S54" s="1114"/>
      <c r="T54" s="1114"/>
      <c r="U54" s="1114"/>
      <c r="V54" s="1114"/>
      <c r="W54" s="1114"/>
      <c r="X54" s="1114"/>
      <c r="Y54" s="1114"/>
      <c r="Z54" s="1114"/>
      <c r="AA54" s="1114"/>
      <c r="AB54" s="1114"/>
      <c r="AC54" s="1114"/>
      <c r="AD54" s="1114"/>
      <c r="AE54" s="1132"/>
      <c r="AF54" s="1110"/>
      <c r="AG54" s="1111"/>
      <c r="AH54" s="1111"/>
      <c r="AI54" s="1111"/>
      <c r="AJ54" s="1112"/>
      <c r="AK54" s="1113"/>
      <c r="AL54" s="1114"/>
      <c r="AM54" s="1114"/>
      <c r="AN54" s="1114"/>
      <c r="AO54" s="1114"/>
      <c r="AP54" s="1114"/>
      <c r="AQ54" s="1114"/>
      <c r="AR54" s="1114"/>
      <c r="AS54" s="1114"/>
      <c r="AT54" s="1114"/>
      <c r="AU54" s="1114"/>
      <c r="AV54" s="1114"/>
      <c r="AW54" s="1114"/>
      <c r="AX54" s="1114"/>
      <c r="AY54" s="1114"/>
      <c r="AZ54" s="1115"/>
      <c r="BA54" s="1115"/>
      <c r="BB54" s="1115"/>
      <c r="BC54" s="1115"/>
      <c r="BD54" s="1115"/>
      <c r="BE54" s="1123"/>
      <c r="BF54" s="1123"/>
      <c r="BG54" s="1123"/>
      <c r="BH54" s="1123"/>
      <c r="BI54" s="1124"/>
      <c r="BJ54" s="251"/>
      <c r="BK54" s="251"/>
      <c r="BL54" s="251"/>
      <c r="BM54" s="251"/>
      <c r="BN54" s="251"/>
      <c r="BO54" s="264"/>
      <c r="BP54" s="264"/>
      <c r="BQ54" s="261">
        <v>48</v>
      </c>
      <c r="BR54" s="262"/>
      <c r="BS54" s="1105"/>
      <c r="BT54" s="1106"/>
      <c r="BU54" s="1106"/>
      <c r="BV54" s="1106"/>
      <c r="BW54" s="1106"/>
      <c r="BX54" s="1106"/>
      <c r="BY54" s="1106"/>
      <c r="BZ54" s="1106"/>
      <c r="CA54" s="1106"/>
      <c r="CB54" s="1106"/>
      <c r="CC54" s="1106"/>
      <c r="CD54" s="1106"/>
      <c r="CE54" s="1106"/>
      <c r="CF54" s="1106"/>
      <c r="CG54" s="1107"/>
      <c r="CH54" s="1080"/>
      <c r="CI54" s="1081"/>
      <c r="CJ54" s="1081"/>
      <c r="CK54" s="1081"/>
      <c r="CL54" s="1082"/>
      <c r="CM54" s="1080"/>
      <c r="CN54" s="1081"/>
      <c r="CO54" s="1081"/>
      <c r="CP54" s="1081"/>
      <c r="CQ54" s="1082"/>
      <c r="CR54" s="1080"/>
      <c r="CS54" s="1081"/>
      <c r="CT54" s="1081"/>
      <c r="CU54" s="1081"/>
      <c r="CV54" s="1082"/>
      <c r="CW54" s="1080"/>
      <c r="CX54" s="1081"/>
      <c r="CY54" s="1081"/>
      <c r="CZ54" s="1081"/>
      <c r="DA54" s="1082"/>
      <c r="DB54" s="1080"/>
      <c r="DC54" s="1081"/>
      <c r="DD54" s="1081"/>
      <c r="DE54" s="1081"/>
      <c r="DF54" s="1082"/>
      <c r="DG54" s="1080"/>
      <c r="DH54" s="1081"/>
      <c r="DI54" s="1081"/>
      <c r="DJ54" s="1081"/>
      <c r="DK54" s="1082"/>
      <c r="DL54" s="1080"/>
      <c r="DM54" s="1081"/>
      <c r="DN54" s="1081"/>
      <c r="DO54" s="1081"/>
      <c r="DP54" s="1082"/>
      <c r="DQ54" s="1080"/>
      <c r="DR54" s="1081"/>
      <c r="DS54" s="1081"/>
      <c r="DT54" s="1081"/>
      <c r="DU54" s="1082"/>
      <c r="DV54" s="1083"/>
      <c r="DW54" s="1084"/>
      <c r="DX54" s="1084"/>
      <c r="DY54" s="1084"/>
      <c r="DZ54" s="1085"/>
      <c r="EA54" s="245"/>
    </row>
    <row r="55" spans="1:131" s="246" customFormat="1" ht="26.25" customHeight="1" x14ac:dyDescent="0.2">
      <c r="A55" s="260">
        <v>28</v>
      </c>
      <c r="B55" s="1128"/>
      <c r="C55" s="1129"/>
      <c r="D55" s="1129"/>
      <c r="E55" s="1129"/>
      <c r="F55" s="1129"/>
      <c r="G55" s="1129"/>
      <c r="H55" s="1129"/>
      <c r="I55" s="1129"/>
      <c r="J55" s="1129"/>
      <c r="K55" s="1129"/>
      <c r="L55" s="1129"/>
      <c r="M55" s="1129"/>
      <c r="N55" s="1129"/>
      <c r="O55" s="1129"/>
      <c r="P55" s="1130"/>
      <c r="Q55" s="1131"/>
      <c r="R55" s="1114"/>
      <c r="S55" s="1114"/>
      <c r="T55" s="1114"/>
      <c r="U55" s="1114"/>
      <c r="V55" s="1114"/>
      <c r="W55" s="1114"/>
      <c r="X55" s="1114"/>
      <c r="Y55" s="1114"/>
      <c r="Z55" s="1114"/>
      <c r="AA55" s="1114"/>
      <c r="AB55" s="1114"/>
      <c r="AC55" s="1114"/>
      <c r="AD55" s="1114"/>
      <c r="AE55" s="1132"/>
      <c r="AF55" s="1110"/>
      <c r="AG55" s="1111"/>
      <c r="AH55" s="1111"/>
      <c r="AI55" s="1111"/>
      <c r="AJ55" s="1112"/>
      <c r="AK55" s="1113"/>
      <c r="AL55" s="1114"/>
      <c r="AM55" s="1114"/>
      <c r="AN55" s="1114"/>
      <c r="AO55" s="1114"/>
      <c r="AP55" s="1114"/>
      <c r="AQ55" s="1114"/>
      <c r="AR55" s="1114"/>
      <c r="AS55" s="1114"/>
      <c r="AT55" s="1114"/>
      <c r="AU55" s="1114"/>
      <c r="AV55" s="1114"/>
      <c r="AW55" s="1114"/>
      <c r="AX55" s="1114"/>
      <c r="AY55" s="1114"/>
      <c r="AZ55" s="1115"/>
      <c r="BA55" s="1115"/>
      <c r="BB55" s="1115"/>
      <c r="BC55" s="1115"/>
      <c r="BD55" s="1115"/>
      <c r="BE55" s="1123"/>
      <c r="BF55" s="1123"/>
      <c r="BG55" s="1123"/>
      <c r="BH55" s="1123"/>
      <c r="BI55" s="1124"/>
      <c r="BJ55" s="251"/>
      <c r="BK55" s="251"/>
      <c r="BL55" s="251"/>
      <c r="BM55" s="251"/>
      <c r="BN55" s="251"/>
      <c r="BO55" s="264"/>
      <c r="BP55" s="264"/>
      <c r="BQ55" s="261">
        <v>49</v>
      </c>
      <c r="BR55" s="262"/>
      <c r="BS55" s="1105"/>
      <c r="BT55" s="1106"/>
      <c r="BU55" s="1106"/>
      <c r="BV55" s="1106"/>
      <c r="BW55" s="1106"/>
      <c r="BX55" s="1106"/>
      <c r="BY55" s="1106"/>
      <c r="BZ55" s="1106"/>
      <c r="CA55" s="1106"/>
      <c r="CB55" s="1106"/>
      <c r="CC55" s="1106"/>
      <c r="CD55" s="1106"/>
      <c r="CE55" s="1106"/>
      <c r="CF55" s="1106"/>
      <c r="CG55" s="1107"/>
      <c r="CH55" s="1080"/>
      <c r="CI55" s="1081"/>
      <c r="CJ55" s="1081"/>
      <c r="CK55" s="1081"/>
      <c r="CL55" s="1082"/>
      <c r="CM55" s="1080"/>
      <c r="CN55" s="1081"/>
      <c r="CO55" s="1081"/>
      <c r="CP55" s="1081"/>
      <c r="CQ55" s="1082"/>
      <c r="CR55" s="1080"/>
      <c r="CS55" s="1081"/>
      <c r="CT55" s="1081"/>
      <c r="CU55" s="1081"/>
      <c r="CV55" s="1082"/>
      <c r="CW55" s="1080"/>
      <c r="CX55" s="1081"/>
      <c r="CY55" s="1081"/>
      <c r="CZ55" s="1081"/>
      <c r="DA55" s="1082"/>
      <c r="DB55" s="1080"/>
      <c r="DC55" s="1081"/>
      <c r="DD55" s="1081"/>
      <c r="DE55" s="1081"/>
      <c r="DF55" s="1082"/>
      <c r="DG55" s="1080"/>
      <c r="DH55" s="1081"/>
      <c r="DI55" s="1081"/>
      <c r="DJ55" s="1081"/>
      <c r="DK55" s="1082"/>
      <c r="DL55" s="1080"/>
      <c r="DM55" s="1081"/>
      <c r="DN55" s="1081"/>
      <c r="DO55" s="1081"/>
      <c r="DP55" s="1082"/>
      <c r="DQ55" s="1080"/>
      <c r="DR55" s="1081"/>
      <c r="DS55" s="1081"/>
      <c r="DT55" s="1081"/>
      <c r="DU55" s="1082"/>
      <c r="DV55" s="1083"/>
      <c r="DW55" s="1084"/>
      <c r="DX55" s="1084"/>
      <c r="DY55" s="1084"/>
      <c r="DZ55" s="1085"/>
      <c r="EA55" s="245"/>
    </row>
    <row r="56" spans="1:131" s="246" customFormat="1" ht="26.25" customHeight="1" x14ac:dyDescent="0.2">
      <c r="A56" s="260">
        <v>29</v>
      </c>
      <c r="B56" s="1128"/>
      <c r="C56" s="1129"/>
      <c r="D56" s="1129"/>
      <c r="E56" s="1129"/>
      <c r="F56" s="1129"/>
      <c r="G56" s="1129"/>
      <c r="H56" s="1129"/>
      <c r="I56" s="1129"/>
      <c r="J56" s="1129"/>
      <c r="K56" s="1129"/>
      <c r="L56" s="1129"/>
      <c r="M56" s="1129"/>
      <c r="N56" s="1129"/>
      <c r="O56" s="1129"/>
      <c r="P56" s="1130"/>
      <c r="Q56" s="1131"/>
      <c r="R56" s="1114"/>
      <c r="S56" s="1114"/>
      <c r="T56" s="1114"/>
      <c r="U56" s="1114"/>
      <c r="V56" s="1114"/>
      <c r="W56" s="1114"/>
      <c r="X56" s="1114"/>
      <c r="Y56" s="1114"/>
      <c r="Z56" s="1114"/>
      <c r="AA56" s="1114"/>
      <c r="AB56" s="1114"/>
      <c r="AC56" s="1114"/>
      <c r="AD56" s="1114"/>
      <c r="AE56" s="1132"/>
      <c r="AF56" s="1110"/>
      <c r="AG56" s="1111"/>
      <c r="AH56" s="1111"/>
      <c r="AI56" s="1111"/>
      <c r="AJ56" s="1112"/>
      <c r="AK56" s="1113"/>
      <c r="AL56" s="1114"/>
      <c r="AM56" s="1114"/>
      <c r="AN56" s="1114"/>
      <c r="AO56" s="1114"/>
      <c r="AP56" s="1114"/>
      <c r="AQ56" s="1114"/>
      <c r="AR56" s="1114"/>
      <c r="AS56" s="1114"/>
      <c r="AT56" s="1114"/>
      <c r="AU56" s="1114"/>
      <c r="AV56" s="1114"/>
      <c r="AW56" s="1114"/>
      <c r="AX56" s="1114"/>
      <c r="AY56" s="1114"/>
      <c r="AZ56" s="1115"/>
      <c r="BA56" s="1115"/>
      <c r="BB56" s="1115"/>
      <c r="BC56" s="1115"/>
      <c r="BD56" s="1115"/>
      <c r="BE56" s="1123"/>
      <c r="BF56" s="1123"/>
      <c r="BG56" s="1123"/>
      <c r="BH56" s="1123"/>
      <c r="BI56" s="1124"/>
      <c r="BJ56" s="251"/>
      <c r="BK56" s="251"/>
      <c r="BL56" s="251"/>
      <c r="BM56" s="251"/>
      <c r="BN56" s="251"/>
      <c r="BO56" s="264"/>
      <c r="BP56" s="264"/>
      <c r="BQ56" s="261">
        <v>50</v>
      </c>
      <c r="BR56" s="262"/>
      <c r="BS56" s="1105"/>
      <c r="BT56" s="1106"/>
      <c r="BU56" s="1106"/>
      <c r="BV56" s="1106"/>
      <c r="BW56" s="1106"/>
      <c r="BX56" s="1106"/>
      <c r="BY56" s="1106"/>
      <c r="BZ56" s="1106"/>
      <c r="CA56" s="1106"/>
      <c r="CB56" s="1106"/>
      <c r="CC56" s="1106"/>
      <c r="CD56" s="1106"/>
      <c r="CE56" s="1106"/>
      <c r="CF56" s="1106"/>
      <c r="CG56" s="1107"/>
      <c r="CH56" s="1080"/>
      <c r="CI56" s="1081"/>
      <c r="CJ56" s="1081"/>
      <c r="CK56" s="1081"/>
      <c r="CL56" s="1082"/>
      <c r="CM56" s="1080"/>
      <c r="CN56" s="1081"/>
      <c r="CO56" s="1081"/>
      <c r="CP56" s="1081"/>
      <c r="CQ56" s="1082"/>
      <c r="CR56" s="1080"/>
      <c r="CS56" s="1081"/>
      <c r="CT56" s="1081"/>
      <c r="CU56" s="1081"/>
      <c r="CV56" s="1082"/>
      <c r="CW56" s="1080"/>
      <c r="CX56" s="1081"/>
      <c r="CY56" s="1081"/>
      <c r="CZ56" s="1081"/>
      <c r="DA56" s="1082"/>
      <c r="DB56" s="1080"/>
      <c r="DC56" s="1081"/>
      <c r="DD56" s="1081"/>
      <c r="DE56" s="1081"/>
      <c r="DF56" s="1082"/>
      <c r="DG56" s="1080"/>
      <c r="DH56" s="1081"/>
      <c r="DI56" s="1081"/>
      <c r="DJ56" s="1081"/>
      <c r="DK56" s="1082"/>
      <c r="DL56" s="1080"/>
      <c r="DM56" s="1081"/>
      <c r="DN56" s="1081"/>
      <c r="DO56" s="1081"/>
      <c r="DP56" s="1082"/>
      <c r="DQ56" s="1080"/>
      <c r="DR56" s="1081"/>
      <c r="DS56" s="1081"/>
      <c r="DT56" s="1081"/>
      <c r="DU56" s="1082"/>
      <c r="DV56" s="1083"/>
      <c r="DW56" s="1084"/>
      <c r="DX56" s="1084"/>
      <c r="DY56" s="1084"/>
      <c r="DZ56" s="1085"/>
      <c r="EA56" s="245"/>
    </row>
    <row r="57" spans="1:131" s="246" customFormat="1" ht="26.25" customHeight="1" x14ac:dyDescent="0.2">
      <c r="A57" s="260">
        <v>30</v>
      </c>
      <c r="B57" s="1128"/>
      <c r="C57" s="1129"/>
      <c r="D57" s="1129"/>
      <c r="E57" s="1129"/>
      <c r="F57" s="1129"/>
      <c r="G57" s="1129"/>
      <c r="H57" s="1129"/>
      <c r="I57" s="1129"/>
      <c r="J57" s="1129"/>
      <c r="K57" s="1129"/>
      <c r="L57" s="1129"/>
      <c r="M57" s="1129"/>
      <c r="N57" s="1129"/>
      <c r="O57" s="1129"/>
      <c r="P57" s="1130"/>
      <c r="Q57" s="1131"/>
      <c r="R57" s="1114"/>
      <c r="S57" s="1114"/>
      <c r="T57" s="1114"/>
      <c r="U57" s="1114"/>
      <c r="V57" s="1114"/>
      <c r="W57" s="1114"/>
      <c r="X57" s="1114"/>
      <c r="Y57" s="1114"/>
      <c r="Z57" s="1114"/>
      <c r="AA57" s="1114"/>
      <c r="AB57" s="1114"/>
      <c r="AC57" s="1114"/>
      <c r="AD57" s="1114"/>
      <c r="AE57" s="1132"/>
      <c r="AF57" s="1110"/>
      <c r="AG57" s="1111"/>
      <c r="AH57" s="1111"/>
      <c r="AI57" s="1111"/>
      <c r="AJ57" s="1112"/>
      <c r="AK57" s="1113"/>
      <c r="AL57" s="1114"/>
      <c r="AM57" s="1114"/>
      <c r="AN57" s="1114"/>
      <c r="AO57" s="1114"/>
      <c r="AP57" s="1114"/>
      <c r="AQ57" s="1114"/>
      <c r="AR57" s="1114"/>
      <c r="AS57" s="1114"/>
      <c r="AT57" s="1114"/>
      <c r="AU57" s="1114"/>
      <c r="AV57" s="1114"/>
      <c r="AW57" s="1114"/>
      <c r="AX57" s="1114"/>
      <c r="AY57" s="1114"/>
      <c r="AZ57" s="1115"/>
      <c r="BA57" s="1115"/>
      <c r="BB57" s="1115"/>
      <c r="BC57" s="1115"/>
      <c r="BD57" s="1115"/>
      <c r="BE57" s="1123"/>
      <c r="BF57" s="1123"/>
      <c r="BG57" s="1123"/>
      <c r="BH57" s="1123"/>
      <c r="BI57" s="1124"/>
      <c r="BJ57" s="251"/>
      <c r="BK57" s="251"/>
      <c r="BL57" s="251"/>
      <c r="BM57" s="251"/>
      <c r="BN57" s="251"/>
      <c r="BO57" s="264"/>
      <c r="BP57" s="264"/>
      <c r="BQ57" s="261">
        <v>51</v>
      </c>
      <c r="BR57" s="262"/>
      <c r="BS57" s="1105"/>
      <c r="BT57" s="1106"/>
      <c r="BU57" s="1106"/>
      <c r="BV57" s="1106"/>
      <c r="BW57" s="1106"/>
      <c r="BX57" s="1106"/>
      <c r="BY57" s="1106"/>
      <c r="BZ57" s="1106"/>
      <c r="CA57" s="1106"/>
      <c r="CB57" s="1106"/>
      <c r="CC57" s="1106"/>
      <c r="CD57" s="1106"/>
      <c r="CE57" s="1106"/>
      <c r="CF57" s="1106"/>
      <c r="CG57" s="1107"/>
      <c r="CH57" s="1080"/>
      <c r="CI57" s="1081"/>
      <c r="CJ57" s="1081"/>
      <c r="CK57" s="1081"/>
      <c r="CL57" s="1082"/>
      <c r="CM57" s="1080"/>
      <c r="CN57" s="1081"/>
      <c r="CO57" s="1081"/>
      <c r="CP57" s="1081"/>
      <c r="CQ57" s="1082"/>
      <c r="CR57" s="1080"/>
      <c r="CS57" s="1081"/>
      <c r="CT57" s="1081"/>
      <c r="CU57" s="1081"/>
      <c r="CV57" s="1082"/>
      <c r="CW57" s="1080"/>
      <c r="CX57" s="1081"/>
      <c r="CY57" s="1081"/>
      <c r="CZ57" s="1081"/>
      <c r="DA57" s="1082"/>
      <c r="DB57" s="1080"/>
      <c r="DC57" s="1081"/>
      <c r="DD57" s="1081"/>
      <c r="DE57" s="1081"/>
      <c r="DF57" s="1082"/>
      <c r="DG57" s="1080"/>
      <c r="DH57" s="1081"/>
      <c r="DI57" s="1081"/>
      <c r="DJ57" s="1081"/>
      <c r="DK57" s="1082"/>
      <c r="DL57" s="1080"/>
      <c r="DM57" s="1081"/>
      <c r="DN57" s="1081"/>
      <c r="DO57" s="1081"/>
      <c r="DP57" s="1082"/>
      <c r="DQ57" s="1080"/>
      <c r="DR57" s="1081"/>
      <c r="DS57" s="1081"/>
      <c r="DT57" s="1081"/>
      <c r="DU57" s="1082"/>
      <c r="DV57" s="1083"/>
      <c r="DW57" s="1084"/>
      <c r="DX57" s="1084"/>
      <c r="DY57" s="1084"/>
      <c r="DZ57" s="1085"/>
      <c r="EA57" s="245"/>
    </row>
    <row r="58" spans="1:131" s="246" customFormat="1" ht="26.25" customHeight="1" x14ac:dyDescent="0.2">
      <c r="A58" s="260">
        <v>31</v>
      </c>
      <c r="B58" s="1128"/>
      <c r="C58" s="1129"/>
      <c r="D58" s="1129"/>
      <c r="E58" s="1129"/>
      <c r="F58" s="1129"/>
      <c r="G58" s="1129"/>
      <c r="H58" s="1129"/>
      <c r="I58" s="1129"/>
      <c r="J58" s="1129"/>
      <c r="K58" s="1129"/>
      <c r="L58" s="1129"/>
      <c r="M58" s="1129"/>
      <c r="N58" s="1129"/>
      <c r="O58" s="1129"/>
      <c r="P58" s="1130"/>
      <c r="Q58" s="1131"/>
      <c r="R58" s="1114"/>
      <c r="S58" s="1114"/>
      <c r="T58" s="1114"/>
      <c r="U58" s="1114"/>
      <c r="V58" s="1114"/>
      <c r="W58" s="1114"/>
      <c r="X58" s="1114"/>
      <c r="Y58" s="1114"/>
      <c r="Z58" s="1114"/>
      <c r="AA58" s="1114"/>
      <c r="AB58" s="1114"/>
      <c r="AC58" s="1114"/>
      <c r="AD58" s="1114"/>
      <c r="AE58" s="1132"/>
      <c r="AF58" s="1110"/>
      <c r="AG58" s="1111"/>
      <c r="AH58" s="1111"/>
      <c r="AI58" s="1111"/>
      <c r="AJ58" s="1112"/>
      <c r="AK58" s="1113"/>
      <c r="AL58" s="1114"/>
      <c r="AM58" s="1114"/>
      <c r="AN58" s="1114"/>
      <c r="AO58" s="1114"/>
      <c r="AP58" s="1114"/>
      <c r="AQ58" s="1114"/>
      <c r="AR58" s="1114"/>
      <c r="AS58" s="1114"/>
      <c r="AT58" s="1114"/>
      <c r="AU58" s="1114"/>
      <c r="AV58" s="1114"/>
      <c r="AW58" s="1114"/>
      <c r="AX58" s="1114"/>
      <c r="AY58" s="1114"/>
      <c r="AZ58" s="1115"/>
      <c r="BA58" s="1115"/>
      <c r="BB58" s="1115"/>
      <c r="BC58" s="1115"/>
      <c r="BD58" s="1115"/>
      <c r="BE58" s="1123"/>
      <c r="BF58" s="1123"/>
      <c r="BG58" s="1123"/>
      <c r="BH58" s="1123"/>
      <c r="BI58" s="1124"/>
      <c r="BJ58" s="251"/>
      <c r="BK58" s="251"/>
      <c r="BL58" s="251"/>
      <c r="BM58" s="251"/>
      <c r="BN58" s="251"/>
      <c r="BO58" s="264"/>
      <c r="BP58" s="264"/>
      <c r="BQ58" s="261">
        <v>52</v>
      </c>
      <c r="BR58" s="262"/>
      <c r="BS58" s="1105"/>
      <c r="BT58" s="1106"/>
      <c r="BU58" s="1106"/>
      <c r="BV58" s="1106"/>
      <c r="BW58" s="1106"/>
      <c r="BX58" s="1106"/>
      <c r="BY58" s="1106"/>
      <c r="BZ58" s="1106"/>
      <c r="CA58" s="1106"/>
      <c r="CB58" s="1106"/>
      <c r="CC58" s="1106"/>
      <c r="CD58" s="1106"/>
      <c r="CE58" s="1106"/>
      <c r="CF58" s="1106"/>
      <c r="CG58" s="1107"/>
      <c r="CH58" s="1080"/>
      <c r="CI58" s="1081"/>
      <c r="CJ58" s="1081"/>
      <c r="CK58" s="1081"/>
      <c r="CL58" s="1082"/>
      <c r="CM58" s="1080"/>
      <c r="CN58" s="1081"/>
      <c r="CO58" s="1081"/>
      <c r="CP58" s="1081"/>
      <c r="CQ58" s="1082"/>
      <c r="CR58" s="1080"/>
      <c r="CS58" s="1081"/>
      <c r="CT58" s="1081"/>
      <c r="CU58" s="1081"/>
      <c r="CV58" s="1082"/>
      <c r="CW58" s="1080"/>
      <c r="CX58" s="1081"/>
      <c r="CY58" s="1081"/>
      <c r="CZ58" s="1081"/>
      <c r="DA58" s="1082"/>
      <c r="DB58" s="1080"/>
      <c r="DC58" s="1081"/>
      <c r="DD58" s="1081"/>
      <c r="DE58" s="1081"/>
      <c r="DF58" s="1082"/>
      <c r="DG58" s="1080"/>
      <c r="DH58" s="1081"/>
      <c r="DI58" s="1081"/>
      <c r="DJ58" s="1081"/>
      <c r="DK58" s="1082"/>
      <c r="DL58" s="1080"/>
      <c r="DM58" s="1081"/>
      <c r="DN58" s="1081"/>
      <c r="DO58" s="1081"/>
      <c r="DP58" s="1082"/>
      <c r="DQ58" s="1080"/>
      <c r="DR58" s="1081"/>
      <c r="DS58" s="1081"/>
      <c r="DT58" s="1081"/>
      <c r="DU58" s="1082"/>
      <c r="DV58" s="1083"/>
      <c r="DW58" s="1084"/>
      <c r="DX58" s="1084"/>
      <c r="DY58" s="1084"/>
      <c r="DZ58" s="1085"/>
      <c r="EA58" s="245"/>
    </row>
    <row r="59" spans="1:131" s="246" customFormat="1" ht="26.25" customHeight="1" x14ac:dyDescent="0.2">
      <c r="A59" s="260">
        <v>32</v>
      </c>
      <c r="B59" s="1128"/>
      <c r="C59" s="1129"/>
      <c r="D59" s="1129"/>
      <c r="E59" s="1129"/>
      <c r="F59" s="1129"/>
      <c r="G59" s="1129"/>
      <c r="H59" s="1129"/>
      <c r="I59" s="1129"/>
      <c r="J59" s="1129"/>
      <c r="K59" s="1129"/>
      <c r="L59" s="1129"/>
      <c r="M59" s="1129"/>
      <c r="N59" s="1129"/>
      <c r="O59" s="1129"/>
      <c r="P59" s="1130"/>
      <c r="Q59" s="1131"/>
      <c r="R59" s="1114"/>
      <c r="S59" s="1114"/>
      <c r="T59" s="1114"/>
      <c r="U59" s="1114"/>
      <c r="V59" s="1114"/>
      <c r="W59" s="1114"/>
      <c r="X59" s="1114"/>
      <c r="Y59" s="1114"/>
      <c r="Z59" s="1114"/>
      <c r="AA59" s="1114"/>
      <c r="AB59" s="1114"/>
      <c r="AC59" s="1114"/>
      <c r="AD59" s="1114"/>
      <c r="AE59" s="1132"/>
      <c r="AF59" s="1110"/>
      <c r="AG59" s="1111"/>
      <c r="AH59" s="1111"/>
      <c r="AI59" s="1111"/>
      <c r="AJ59" s="1112"/>
      <c r="AK59" s="1113"/>
      <c r="AL59" s="1114"/>
      <c r="AM59" s="1114"/>
      <c r="AN59" s="1114"/>
      <c r="AO59" s="1114"/>
      <c r="AP59" s="1114"/>
      <c r="AQ59" s="1114"/>
      <c r="AR59" s="1114"/>
      <c r="AS59" s="1114"/>
      <c r="AT59" s="1114"/>
      <c r="AU59" s="1114"/>
      <c r="AV59" s="1114"/>
      <c r="AW59" s="1114"/>
      <c r="AX59" s="1114"/>
      <c r="AY59" s="1114"/>
      <c r="AZ59" s="1115"/>
      <c r="BA59" s="1115"/>
      <c r="BB59" s="1115"/>
      <c r="BC59" s="1115"/>
      <c r="BD59" s="1115"/>
      <c r="BE59" s="1123"/>
      <c r="BF59" s="1123"/>
      <c r="BG59" s="1123"/>
      <c r="BH59" s="1123"/>
      <c r="BI59" s="1124"/>
      <c r="BJ59" s="251"/>
      <c r="BK59" s="251"/>
      <c r="BL59" s="251"/>
      <c r="BM59" s="251"/>
      <c r="BN59" s="251"/>
      <c r="BO59" s="264"/>
      <c r="BP59" s="264"/>
      <c r="BQ59" s="261">
        <v>53</v>
      </c>
      <c r="BR59" s="262"/>
      <c r="BS59" s="1105"/>
      <c r="BT59" s="1106"/>
      <c r="BU59" s="1106"/>
      <c r="BV59" s="1106"/>
      <c r="BW59" s="1106"/>
      <c r="BX59" s="1106"/>
      <c r="BY59" s="1106"/>
      <c r="BZ59" s="1106"/>
      <c r="CA59" s="1106"/>
      <c r="CB59" s="1106"/>
      <c r="CC59" s="1106"/>
      <c r="CD59" s="1106"/>
      <c r="CE59" s="1106"/>
      <c r="CF59" s="1106"/>
      <c r="CG59" s="1107"/>
      <c r="CH59" s="1080"/>
      <c r="CI59" s="1081"/>
      <c r="CJ59" s="1081"/>
      <c r="CK59" s="1081"/>
      <c r="CL59" s="1082"/>
      <c r="CM59" s="1080"/>
      <c r="CN59" s="1081"/>
      <c r="CO59" s="1081"/>
      <c r="CP59" s="1081"/>
      <c r="CQ59" s="1082"/>
      <c r="CR59" s="1080"/>
      <c r="CS59" s="1081"/>
      <c r="CT59" s="1081"/>
      <c r="CU59" s="1081"/>
      <c r="CV59" s="1082"/>
      <c r="CW59" s="1080"/>
      <c r="CX59" s="1081"/>
      <c r="CY59" s="1081"/>
      <c r="CZ59" s="1081"/>
      <c r="DA59" s="1082"/>
      <c r="DB59" s="1080"/>
      <c r="DC59" s="1081"/>
      <c r="DD59" s="1081"/>
      <c r="DE59" s="1081"/>
      <c r="DF59" s="1082"/>
      <c r="DG59" s="1080"/>
      <c r="DH59" s="1081"/>
      <c r="DI59" s="1081"/>
      <c r="DJ59" s="1081"/>
      <c r="DK59" s="1082"/>
      <c r="DL59" s="1080"/>
      <c r="DM59" s="1081"/>
      <c r="DN59" s="1081"/>
      <c r="DO59" s="1081"/>
      <c r="DP59" s="1082"/>
      <c r="DQ59" s="1080"/>
      <c r="DR59" s="1081"/>
      <c r="DS59" s="1081"/>
      <c r="DT59" s="1081"/>
      <c r="DU59" s="1082"/>
      <c r="DV59" s="1083"/>
      <c r="DW59" s="1084"/>
      <c r="DX59" s="1084"/>
      <c r="DY59" s="1084"/>
      <c r="DZ59" s="1085"/>
      <c r="EA59" s="245"/>
    </row>
    <row r="60" spans="1:131" s="246" customFormat="1" ht="26.25" customHeight="1" x14ac:dyDescent="0.2">
      <c r="A60" s="260">
        <v>33</v>
      </c>
      <c r="B60" s="1128"/>
      <c r="C60" s="1129"/>
      <c r="D60" s="1129"/>
      <c r="E60" s="1129"/>
      <c r="F60" s="1129"/>
      <c r="G60" s="1129"/>
      <c r="H60" s="1129"/>
      <c r="I60" s="1129"/>
      <c r="J60" s="1129"/>
      <c r="K60" s="1129"/>
      <c r="L60" s="1129"/>
      <c r="M60" s="1129"/>
      <c r="N60" s="1129"/>
      <c r="O60" s="1129"/>
      <c r="P60" s="1130"/>
      <c r="Q60" s="1131"/>
      <c r="R60" s="1114"/>
      <c r="S60" s="1114"/>
      <c r="T60" s="1114"/>
      <c r="U60" s="1114"/>
      <c r="V60" s="1114"/>
      <c r="W60" s="1114"/>
      <c r="X60" s="1114"/>
      <c r="Y60" s="1114"/>
      <c r="Z60" s="1114"/>
      <c r="AA60" s="1114"/>
      <c r="AB60" s="1114"/>
      <c r="AC60" s="1114"/>
      <c r="AD60" s="1114"/>
      <c r="AE60" s="1132"/>
      <c r="AF60" s="1110"/>
      <c r="AG60" s="1111"/>
      <c r="AH60" s="1111"/>
      <c r="AI60" s="1111"/>
      <c r="AJ60" s="1112"/>
      <c r="AK60" s="1113"/>
      <c r="AL60" s="1114"/>
      <c r="AM60" s="1114"/>
      <c r="AN60" s="1114"/>
      <c r="AO60" s="1114"/>
      <c r="AP60" s="1114"/>
      <c r="AQ60" s="1114"/>
      <c r="AR60" s="1114"/>
      <c r="AS60" s="1114"/>
      <c r="AT60" s="1114"/>
      <c r="AU60" s="1114"/>
      <c r="AV60" s="1114"/>
      <c r="AW60" s="1114"/>
      <c r="AX60" s="1114"/>
      <c r="AY60" s="1114"/>
      <c r="AZ60" s="1115"/>
      <c r="BA60" s="1115"/>
      <c r="BB60" s="1115"/>
      <c r="BC60" s="1115"/>
      <c r="BD60" s="1115"/>
      <c r="BE60" s="1123"/>
      <c r="BF60" s="1123"/>
      <c r="BG60" s="1123"/>
      <c r="BH60" s="1123"/>
      <c r="BI60" s="1124"/>
      <c r="BJ60" s="251"/>
      <c r="BK60" s="251"/>
      <c r="BL60" s="251"/>
      <c r="BM60" s="251"/>
      <c r="BN60" s="251"/>
      <c r="BO60" s="264"/>
      <c r="BP60" s="264"/>
      <c r="BQ60" s="261">
        <v>54</v>
      </c>
      <c r="BR60" s="262"/>
      <c r="BS60" s="1105"/>
      <c r="BT60" s="1106"/>
      <c r="BU60" s="1106"/>
      <c r="BV60" s="1106"/>
      <c r="BW60" s="1106"/>
      <c r="BX60" s="1106"/>
      <c r="BY60" s="1106"/>
      <c r="BZ60" s="1106"/>
      <c r="CA60" s="1106"/>
      <c r="CB60" s="1106"/>
      <c r="CC60" s="1106"/>
      <c r="CD60" s="1106"/>
      <c r="CE60" s="1106"/>
      <c r="CF60" s="1106"/>
      <c r="CG60" s="1107"/>
      <c r="CH60" s="1080"/>
      <c r="CI60" s="1081"/>
      <c r="CJ60" s="1081"/>
      <c r="CK60" s="1081"/>
      <c r="CL60" s="1082"/>
      <c r="CM60" s="1080"/>
      <c r="CN60" s="1081"/>
      <c r="CO60" s="1081"/>
      <c r="CP60" s="1081"/>
      <c r="CQ60" s="1082"/>
      <c r="CR60" s="1080"/>
      <c r="CS60" s="1081"/>
      <c r="CT60" s="1081"/>
      <c r="CU60" s="1081"/>
      <c r="CV60" s="1082"/>
      <c r="CW60" s="1080"/>
      <c r="CX60" s="1081"/>
      <c r="CY60" s="1081"/>
      <c r="CZ60" s="1081"/>
      <c r="DA60" s="1082"/>
      <c r="DB60" s="1080"/>
      <c r="DC60" s="1081"/>
      <c r="DD60" s="1081"/>
      <c r="DE60" s="1081"/>
      <c r="DF60" s="1082"/>
      <c r="DG60" s="1080"/>
      <c r="DH60" s="1081"/>
      <c r="DI60" s="1081"/>
      <c r="DJ60" s="1081"/>
      <c r="DK60" s="1082"/>
      <c r="DL60" s="1080"/>
      <c r="DM60" s="1081"/>
      <c r="DN60" s="1081"/>
      <c r="DO60" s="1081"/>
      <c r="DP60" s="1082"/>
      <c r="DQ60" s="1080"/>
      <c r="DR60" s="1081"/>
      <c r="DS60" s="1081"/>
      <c r="DT60" s="1081"/>
      <c r="DU60" s="1082"/>
      <c r="DV60" s="1083"/>
      <c r="DW60" s="1084"/>
      <c r="DX60" s="1084"/>
      <c r="DY60" s="1084"/>
      <c r="DZ60" s="1085"/>
      <c r="EA60" s="245"/>
    </row>
    <row r="61" spans="1:131" s="246" customFormat="1" ht="26.25" customHeight="1" thickBot="1" x14ac:dyDescent="0.25">
      <c r="A61" s="260">
        <v>34</v>
      </c>
      <c r="B61" s="1128"/>
      <c r="C61" s="1129"/>
      <c r="D61" s="1129"/>
      <c r="E61" s="1129"/>
      <c r="F61" s="1129"/>
      <c r="G61" s="1129"/>
      <c r="H61" s="1129"/>
      <c r="I61" s="1129"/>
      <c r="J61" s="1129"/>
      <c r="K61" s="1129"/>
      <c r="L61" s="1129"/>
      <c r="M61" s="1129"/>
      <c r="N61" s="1129"/>
      <c r="O61" s="1129"/>
      <c r="P61" s="1130"/>
      <c r="Q61" s="1131"/>
      <c r="R61" s="1114"/>
      <c r="S61" s="1114"/>
      <c r="T61" s="1114"/>
      <c r="U61" s="1114"/>
      <c r="V61" s="1114"/>
      <c r="W61" s="1114"/>
      <c r="X61" s="1114"/>
      <c r="Y61" s="1114"/>
      <c r="Z61" s="1114"/>
      <c r="AA61" s="1114"/>
      <c r="AB61" s="1114"/>
      <c r="AC61" s="1114"/>
      <c r="AD61" s="1114"/>
      <c r="AE61" s="1132"/>
      <c r="AF61" s="1110"/>
      <c r="AG61" s="1111"/>
      <c r="AH61" s="1111"/>
      <c r="AI61" s="1111"/>
      <c r="AJ61" s="1112"/>
      <c r="AK61" s="1113"/>
      <c r="AL61" s="1114"/>
      <c r="AM61" s="1114"/>
      <c r="AN61" s="1114"/>
      <c r="AO61" s="1114"/>
      <c r="AP61" s="1114"/>
      <c r="AQ61" s="1114"/>
      <c r="AR61" s="1114"/>
      <c r="AS61" s="1114"/>
      <c r="AT61" s="1114"/>
      <c r="AU61" s="1114"/>
      <c r="AV61" s="1114"/>
      <c r="AW61" s="1114"/>
      <c r="AX61" s="1114"/>
      <c r="AY61" s="1114"/>
      <c r="AZ61" s="1115"/>
      <c r="BA61" s="1115"/>
      <c r="BB61" s="1115"/>
      <c r="BC61" s="1115"/>
      <c r="BD61" s="1115"/>
      <c r="BE61" s="1123"/>
      <c r="BF61" s="1123"/>
      <c r="BG61" s="1123"/>
      <c r="BH61" s="1123"/>
      <c r="BI61" s="1124"/>
      <c r="BJ61" s="251"/>
      <c r="BK61" s="251"/>
      <c r="BL61" s="251"/>
      <c r="BM61" s="251"/>
      <c r="BN61" s="251"/>
      <c r="BO61" s="264"/>
      <c r="BP61" s="264"/>
      <c r="BQ61" s="261">
        <v>55</v>
      </c>
      <c r="BR61" s="262"/>
      <c r="BS61" s="1105"/>
      <c r="BT61" s="1106"/>
      <c r="BU61" s="1106"/>
      <c r="BV61" s="1106"/>
      <c r="BW61" s="1106"/>
      <c r="BX61" s="1106"/>
      <c r="BY61" s="1106"/>
      <c r="BZ61" s="1106"/>
      <c r="CA61" s="1106"/>
      <c r="CB61" s="1106"/>
      <c r="CC61" s="1106"/>
      <c r="CD61" s="1106"/>
      <c r="CE61" s="1106"/>
      <c r="CF61" s="1106"/>
      <c r="CG61" s="1107"/>
      <c r="CH61" s="1080"/>
      <c r="CI61" s="1081"/>
      <c r="CJ61" s="1081"/>
      <c r="CK61" s="1081"/>
      <c r="CL61" s="1082"/>
      <c r="CM61" s="1080"/>
      <c r="CN61" s="1081"/>
      <c r="CO61" s="1081"/>
      <c r="CP61" s="1081"/>
      <c r="CQ61" s="1082"/>
      <c r="CR61" s="1080"/>
      <c r="CS61" s="1081"/>
      <c r="CT61" s="1081"/>
      <c r="CU61" s="1081"/>
      <c r="CV61" s="1082"/>
      <c r="CW61" s="1080"/>
      <c r="CX61" s="1081"/>
      <c r="CY61" s="1081"/>
      <c r="CZ61" s="1081"/>
      <c r="DA61" s="1082"/>
      <c r="DB61" s="1080"/>
      <c r="DC61" s="1081"/>
      <c r="DD61" s="1081"/>
      <c r="DE61" s="1081"/>
      <c r="DF61" s="1082"/>
      <c r="DG61" s="1080"/>
      <c r="DH61" s="1081"/>
      <c r="DI61" s="1081"/>
      <c r="DJ61" s="1081"/>
      <c r="DK61" s="1082"/>
      <c r="DL61" s="1080"/>
      <c r="DM61" s="1081"/>
      <c r="DN61" s="1081"/>
      <c r="DO61" s="1081"/>
      <c r="DP61" s="1082"/>
      <c r="DQ61" s="1080"/>
      <c r="DR61" s="1081"/>
      <c r="DS61" s="1081"/>
      <c r="DT61" s="1081"/>
      <c r="DU61" s="1082"/>
      <c r="DV61" s="1083"/>
      <c r="DW61" s="1084"/>
      <c r="DX61" s="1084"/>
      <c r="DY61" s="1084"/>
      <c r="DZ61" s="1085"/>
      <c r="EA61" s="245"/>
    </row>
    <row r="62" spans="1:131" s="246" customFormat="1" ht="26.25" customHeight="1" x14ac:dyDescent="0.2">
      <c r="A62" s="260">
        <v>35</v>
      </c>
      <c r="B62" s="1128"/>
      <c r="C62" s="1129"/>
      <c r="D62" s="1129"/>
      <c r="E62" s="1129"/>
      <c r="F62" s="1129"/>
      <c r="G62" s="1129"/>
      <c r="H62" s="1129"/>
      <c r="I62" s="1129"/>
      <c r="J62" s="1129"/>
      <c r="K62" s="1129"/>
      <c r="L62" s="1129"/>
      <c r="M62" s="1129"/>
      <c r="N62" s="1129"/>
      <c r="O62" s="1129"/>
      <c r="P62" s="1130"/>
      <c r="Q62" s="1131"/>
      <c r="R62" s="1114"/>
      <c r="S62" s="1114"/>
      <c r="T62" s="1114"/>
      <c r="U62" s="1114"/>
      <c r="V62" s="1114"/>
      <c r="W62" s="1114"/>
      <c r="X62" s="1114"/>
      <c r="Y62" s="1114"/>
      <c r="Z62" s="1114"/>
      <c r="AA62" s="1114"/>
      <c r="AB62" s="1114"/>
      <c r="AC62" s="1114"/>
      <c r="AD62" s="1114"/>
      <c r="AE62" s="1132"/>
      <c r="AF62" s="1110"/>
      <c r="AG62" s="1111"/>
      <c r="AH62" s="1111"/>
      <c r="AI62" s="1111"/>
      <c r="AJ62" s="1112"/>
      <c r="AK62" s="1113"/>
      <c r="AL62" s="1114"/>
      <c r="AM62" s="1114"/>
      <c r="AN62" s="1114"/>
      <c r="AO62" s="1114"/>
      <c r="AP62" s="1114"/>
      <c r="AQ62" s="1114"/>
      <c r="AR62" s="1114"/>
      <c r="AS62" s="1114"/>
      <c r="AT62" s="1114"/>
      <c r="AU62" s="1114"/>
      <c r="AV62" s="1114"/>
      <c r="AW62" s="1114"/>
      <c r="AX62" s="1114"/>
      <c r="AY62" s="1114"/>
      <c r="AZ62" s="1115"/>
      <c r="BA62" s="1115"/>
      <c r="BB62" s="1115"/>
      <c r="BC62" s="1115"/>
      <c r="BD62" s="1115"/>
      <c r="BE62" s="1123"/>
      <c r="BF62" s="1123"/>
      <c r="BG62" s="1123"/>
      <c r="BH62" s="1123"/>
      <c r="BI62" s="1124"/>
      <c r="BJ62" s="1125" t="s">
        <v>415</v>
      </c>
      <c r="BK62" s="1126"/>
      <c r="BL62" s="1126"/>
      <c r="BM62" s="1126"/>
      <c r="BN62" s="1127"/>
      <c r="BO62" s="264"/>
      <c r="BP62" s="264"/>
      <c r="BQ62" s="261">
        <v>56</v>
      </c>
      <c r="BR62" s="262"/>
      <c r="BS62" s="1105"/>
      <c r="BT62" s="1106"/>
      <c r="BU62" s="1106"/>
      <c r="BV62" s="1106"/>
      <c r="BW62" s="1106"/>
      <c r="BX62" s="1106"/>
      <c r="BY62" s="1106"/>
      <c r="BZ62" s="1106"/>
      <c r="CA62" s="1106"/>
      <c r="CB62" s="1106"/>
      <c r="CC62" s="1106"/>
      <c r="CD62" s="1106"/>
      <c r="CE62" s="1106"/>
      <c r="CF62" s="1106"/>
      <c r="CG62" s="1107"/>
      <c r="CH62" s="1080"/>
      <c r="CI62" s="1081"/>
      <c r="CJ62" s="1081"/>
      <c r="CK62" s="1081"/>
      <c r="CL62" s="1082"/>
      <c r="CM62" s="1080"/>
      <c r="CN62" s="1081"/>
      <c r="CO62" s="1081"/>
      <c r="CP62" s="1081"/>
      <c r="CQ62" s="1082"/>
      <c r="CR62" s="1080"/>
      <c r="CS62" s="1081"/>
      <c r="CT62" s="1081"/>
      <c r="CU62" s="1081"/>
      <c r="CV62" s="1082"/>
      <c r="CW62" s="1080"/>
      <c r="CX62" s="1081"/>
      <c r="CY62" s="1081"/>
      <c r="CZ62" s="1081"/>
      <c r="DA62" s="1082"/>
      <c r="DB62" s="1080"/>
      <c r="DC62" s="1081"/>
      <c r="DD62" s="1081"/>
      <c r="DE62" s="1081"/>
      <c r="DF62" s="1082"/>
      <c r="DG62" s="1080"/>
      <c r="DH62" s="1081"/>
      <c r="DI62" s="1081"/>
      <c r="DJ62" s="1081"/>
      <c r="DK62" s="1082"/>
      <c r="DL62" s="1080"/>
      <c r="DM62" s="1081"/>
      <c r="DN62" s="1081"/>
      <c r="DO62" s="1081"/>
      <c r="DP62" s="1082"/>
      <c r="DQ62" s="1080"/>
      <c r="DR62" s="1081"/>
      <c r="DS62" s="1081"/>
      <c r="DT62" s="1081"/>
      <c r="DU62" s="1082"/>
      <c r="DV62" s="1083"/>
      <c r="DW62" s="1084"/>
      <c r="DX62" s="1084"/>
      <c r="DY62" s="1084"/>
      <c r="DZ62" s="1085"/>
      <c r="EA62" s="245"/>
    </row>
    <row r="63" spans="1:131" s="246" customFormat="1" ht="26.25" customHeight="1" thickBot="1" x14ac:dyDescent="0.25">
      <c r="A63" s="263" t="s">
        <v>391</v>
      </c>
      <c r="B63" s="1035" t="s">
        <v>416</v>
      </c>
      <c r="C63" s="1036"/>
      <c r="D63" s="1036"/>
      <c r="E63" s="1036"/>
      <c r="F63" s="1036"/>
      <c r="G63" s="1036"/>
      <c r="H63" s="1036"/>
      <c r="I63" s="1036"/>
      <c r="J63" s="1036"/>
      <c r="K63" s="1036"/>
      <c r="L63" s="1036"/>
      <c r="M63" s="1036"/>
      <c r="N63" s="1036"/>
      <c r="O63" s="1036"/>
      <c r="P63" s="1037"/>
      <c r="Q63" s="1053"/>
      <c r="R63" s="1054"/>
      <c r="S63" s="1054"/>
      <c r="T63" s="1054"/>
      <c r="U63" s="1054"/>
      <c r="V63" s="1054"/>
      <c r="W63" s="1054"/>
      <c r="X63" s="1054"/>
      <c r="Y63" s="1054"/>
      <c r="Z63" s="1054"/>
      <c r="AA63" s="1054"/>
      <c r="AB63" s="1054"/>
      <c r="AC63" s="1054"/>
      <c r="AD63" s="1054"/>
      <c r="AE63" s="1119"/>
      <c r="AF63" s="1120">
        <v>804</v>
      </c>
      <c r="AG63" s="1050"/>
      <c r="AH63" s="1050"/>
      <c r="AI63" s="1050"/>
      <c r="AJ63" s="1121"/>
      <c r="AK63" s="1122"/>
      <c r="AL63" s="1054"/>
      <c r="AM63" s="1054"/>
      <c r="AN63" s="1054"/>
      <c r="AO63" s="1054"/>
      <c r="AP63" s="1050">
        <v>3029</v>
      </c>
      <c r="AQ63" s="1050"/>
      <c r="AR63" s="1050"/>
      <c r="AS63" s="1050"/>
      <c r="AT63" s="1050"/>
      <c r="AU63" s="1050">
        <v>2370</v>
      </c>
      <c r="AV63" s="1050"/>
      <c r="AW63" s="1050"/>
      <c r="AX63" s="1050"/>
      <c r="AY63" s="1050"/>
      <c r="AZ63" s="1116"/>
      <c r="BA63" s="1116"/>
      <c r="BB63" s="1116"/>
      <c r="BC63" s="1116"/>
      <c r="BD63" s="1116"/>
      <c r="BE63" s="1051"/>
      <c r="BF63" s="1051"/>
      <c r="BG63" s="1051"/>
      <c r="BH63" s="1051"/>
      <c r="BI63" s="1052"/>
      <c r="BJ63" s="1117" t="s">
        <v>174</v>
      </c>
      <c r="BK63" s="1042"/>
      <c r="BL63" s="1042"/>
      <c r="BM63" s="1042"/>
      <c r="BN63" s="1118"/>
      <c r="BO63" s="264"/>
      <c r="BP63" s="264"/>
      <c r="BQ63" s="261">
        <v>57</v>
      </c>
      <c r="BR63" s="262"/>
      <c r="BS63" s="1105"/>
      <c r="BT63" s="1106"/>
      <c r="BU63" s="1106"/>
      <c r="BV63" s="1106"/>
      <c r="BW63" s="1106"/>
      <c r="BX63" s="1106"/>
      <c r="BY63" s="1106"/>
      <c r="BZ63" s="1106"/>
      <c r="CA63" s="1106"/>
      <c r="CB63" s="1106"/>
      <c r="CC63" s="1106"/>
      <c r="CD63" s="1106"/>
      <c r="CE63" s="1106"/>
      <c r="CF63" s="1106"/>
      <c r="CG63" s="1107"/>
      <c r="CH63" s="1080"/>
      <c r="CI63" s="1081"/>
      <c r="CJ63" s="1081"/>
      <c r="CK63" s="1081"/>
      <c r="CL63" s="1082"/>
      <c r="CM63" s="1080"/>
      <c r="CN63" s="1081"/>
      <c r="CO63" s="1081"/>
      <c r="CP63" s="1081"/>
      <c r="CQ63" s="1082"/>
      <c r="CR63" s="1080"/>
      <c r="CS63" s="1081"/>
      <c r="CT63" s="1081"/>
      <c r="CU63" s="1081"/>
      <c r="CV63" s="1082"/>
      <c r="CW63" s="1080"/>
      <c r="CX63" s="1081"/>
      <c r="CY63" s="1081"/>
      <c r="CZ63" s="1081"/>
      <c r="DA63" s="1082"/>
      <c r="DB63" s="1080"/>
      <c r="DC63" s="1081"/>
      <c r="DD63" s="1081"/>
      <c r="DE63" s="1081"/>
      <c r="DF63" s="1082"/>
      <c r="DG63" s="1080"/>
      <c r="DH63" s="1081"/>
      <c r="DI63" s="1081"/>
      <c r="DJ63" s="1081"/>
      <c r="DK63" s="1082"/>
      <c r="DL63" s="1080"/>
      <c r="DM63" s="1081"/>
      <c r="DN63" s="1081"/>
      <c r="DO63" s="1081"/>
      <c r="DP63" s="1082"/>
      <c r="DQ63" s="1080"/>
      <c r="DR63" s="1081"/>
      <c r="DS63" s="1081"/>
      <c r="DT63" s="1081"/>
      <c r="DU63" s="1082"/>
      <c r="DV63" s="1083"/>
      <c r="DW63" s="1084"/>
      <c r="DX63" s="1084"/>
      <c r="DY63" s="1084"/>
      <c r="DZ63" s="1085"/>
      <c r="EA63" s="245"/>
    </row>
    <row r="64" spans="1:131" s="246" customFormat="1" ht="26.25" customHeight="1" x14ac:dyDescent="0.2">
      <c r="A64" s="264"/>
      <c r="B64" s="264"/>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264"/>
      <c r="AV64" s="264"/>
      <c r="AW64" s="264"/>
      <c r="AX64" s="264"/>
      <c r="AY64" s="264"/>
      <c r="AZ64" s="264"/>
      <c r="BA64" s="264"/>
      <c r="BB64" s="264"/>
      <c r="BC64" s="264"/>
      <c r="BD64" s="264"/>
      <c r="BE64" s="264"/>
      <c r="BF64" s="264"/>
      <c r="BG64" s="264"/>
      <c r="BH64" s="264"/>
      <c r="BI64" s="264"/>
      <c r="BJ64" s="264"/>
      <c r="BK64" s="264"/>
      <c r="BL64" s="264"/>
      <c r="BM64" s="264"/>
      <c r="BN64" s="264"/>
      <c r="BO64" s="264"/>
      <c r="BP64" s="264"/>
      <c r="BQ64" s="261">
        <v>58</v>
      </c>
      <c r="BR64" s="262"/>
      <c r="BS64" s="1105"/>
      <c r="BT64" s="1106"/>
      <c r="BU64" s="1106"/>
      <c r="BV64" s="1106"/>
      <c r="BW64" s="1106"/>
      <c r="BX64" s="1106"/>
      <c r="BY64" s="1106"/>
      <c r="BZ64" s="1106"/>
      <c r="CA64" s="1106"/>
      <c r="CB64" s="1106"/>
      <c r="CC64" s="1106"/>
      <c r="CD64" s="1106"/>
      <c r="CE64" s="1106"/>
      <c r="CF64" s="1106"/>
      <c r="CG64" s="1107"/>
      <c r="CH64" s="1080"/>
      <c r="CI64" s="1081"/>
      <c r="CJ64" s="1081"/>
      <c r="CK64" s="1081"/>
      <c r="CL64" s="1082"/>
      <c r="CM64" s="1080"/>
      <c r="CN64" s="1081"/>
      <c r="CO64" s="1081"/>
      <c r="CP64" s="1081"/>
      <c r="CQ64" s="1082"/>
      <c r="CR64" s="1080"/>
      <c r="CS64" s="1081"/>
      <c r="CT64" s="1081"/>
      <c r="CU64" s="1081"/>
      <c r="CV64" s="1082"/>
      <c r="CW64" s="1080"/>
      <c r="CX64" s="1081"/>
      <c r="CY64" s="1081"/>
      <c r="CZ64" s="1081"/>
      <c r="DA64" s="1082"/>
      <c r="DB64" s="1080"/>
      <c r="DC64" s="1081"/>
      <c r="DD64" s="1081"/>
      <c r="DE64" s="1081"/>
      <c r="DF64" s="1082"/>
      <c r="DG64" s="1080"/>
      <c r="DH64" s="1081"/>
      <c r="DI64" s="1081"/>
      <c r="DJ64" s="1081"/>
      <c r="DK64" s="1082"/>
      <c r="DL64" s="1080"/>
      <c r="DM64" s="1081"/>
      <c r="DN64" s="1081"/>
      <c r="DO64" s="1081"/>
      <c r="DP64" s="1082"/>
      <c r="DQ64" s="1080"/>
      <c r="DR64" s="1081"/>
      <c r="DS64" s="1081"/>
      <c r="DT64" s="1081"/>
      <c r="DU64" s="1082"/>
      <c r="DV64" s="1083"/>
      <c r="DW64" s="1084"/>
      <c r="DX64" s="1084"/>
      <c r="DY64" s="1084"/>
      <c r="DZ64" s="1085"/>
      <c r="EA64" s="245"/>
    </row>
    <row r="65" spans="1:131" s="246" customFormat="1" ht="26.25" customHeight="1" thickBot="1" x14ac:dyDescent="0.25">
      <c r="A65" s="251" t="s">
        <v>417</v>
      </c>
      <c r="B65" s="251"/>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64"/>
      <c r="BF65" s="264"/>
      <c r="BG65" s="264"/>
      <c r="BH65" s="264"/>
      <c r="BI65" s="264"/>
      <c r="BJ65" s="264"/>
      <c r="BK65" s="264"/>
      <c r="BL65" s="264"/>
      <c r="BM65" s="264"/>
      <c r="BN65" s="264"/>
      <c r="BO65" s="264"/>
      <c r="BP65" s="264"/>
      <c r="BQ65" s="261">
        <v>59</v>
      </c>
      <c r="BR65" s="262"/>
      <c r="BS65" s="1105"/>
      <c r="BT65" s="1106"/>
      <c r="BU65" s="1106"/>
      <c r="BV65" s="1106"/>
      <c r="BW65" s="1106"/>
      <c r="BX65" s="1106"/>
      <c r="BY65" s="1106"/>
      <c r="BZ65" s="1106"/>
      <c r="CA65" s="1106"/>
      <c r="CB65" s="1106"/>
      <c r="CC65" s="1106"/>
      <c r="CD65" s="1106"/>
      <c r="CE65" s="1106"/>
      <c r="CF65" s="1106"/>
      <c r="CG65" s="1107"/>
      <c r="CH65" s="1080"/>
      <c r="CI65" s="1081"/>
      <c r="CJ65" s="1081"/>
      <c r="CK65" s="1081"/>
      <c r="CL65" s="1082"/>
      <c r="CM65" s="1080"/>
      <c r="CN65" s="1081"/>
      <c r="CO65" s="1081"/>
      <c r="CP65" s="1081"/>
      <c r="CQ65" s="1082"/>
      <c r="CR65" s="1080"/>
      <c r="CS65" s="1081"/>
      <c r="CT65" s="1081"/>
      <c r="CU65" s="1081"/>
      <c r="CV65" s="1082"/>
      <c r="CW65" s="1080"/>
      <c r="CX65" s="1081"/>
      <c r="CY65" s="1081"/>
      <c r="CZ65" s="1081"/>
      <c r="DA65" s="1082"/>
      <c r="DB65" s="1080"/>
      <c r="DC65" s="1081"/>
      <c r="DD65" s="1081"/>
      <c r="DE65" s="1081"/>
      <c r="DF65" s="1082"/>
      <c r="DG65" s="1080"/>
      <c r="DH65" s="1081"/>
      <c r="DI65" s="1081"/>
      <c r="DJ65" s="1081"/>
      <c r="DK65" s="1082"/>
      <c r="DL65" s="1080"/>
      <c r="DM65" s="1081"/>
      <c r="DN65" s="1081"/>
      <c r="DO65" s="1081"/>
      <c r="DP65" s="1082"/>
      <c r="DQ65" s="1080"/>
      <c r="DR65" s="1081"/>
      <c r="DS65" s="1081"/>
      <c r="DT65" s="1081"/>
      <c r="DU65" s="1082"/>
      <c r="DV65" s="1083"/>
      <c r="DW65" s="1084"/>
      <c r="DX65" s="1084"/>
      <c r="DY65" s="1084"/>
      <c r="DZ65" s="1085"/>
      <c r="EA65" s="245"/>
    </row>
    <row r="66" spans="1:131" s="246" customFormat="1" ht="26.25" customHeight="1" x14ac:dyDescent="0.2">
      <c r="A66" s="1086" t="s">
        <v>418</v>
      </c>
      <c r="B66" s="1087"/>
      <c r="C66" s="1087"/>
      <c r="D66" s="1087"/>
      <c r="E66" s="1087"/>
      <c r="F66" s="1087"/>
      <c r="G66" s="1087"/>
      <c r="H66" s="1087"/>
      <c r="I66" s="1087"/>
      <c r="J66" s="1087"/>
      <c r="K66" s="1087"/>
      <c r="L66" s="1087"/>
      <c r="M66" s="1087"/>
      <c r="N66" s="1087"/>
      <c r="O66" s="1087"/>
      <c r="P66" s="1088"/>
      <c r="Q66" s="1092" t="s">
        <v>419</v>
      </c>
      <c r="R66" s="1093"/>
      <c r="S66" s="1093"/>
      <c r="T66" s="1093"/>
      <c r="U66" s="1094"/>
      <c r="V66" s="1092" t="s">
        <v>420</v>
      </c>
      <c r="W66" s="1093"/>
      <c r="X66" s="1093"/>
      <c r="Y66" s="1093"/>
      <c r="Z66" s="1094"/>
      <c r="AA66" s="1092" t="s">
        <v>397</v>
      </c>
      <c r="AB66" s="1093"/>
      <c r="AC66" s="1093"/>
      <c r="AD66" s="1093"/>
      <c r="AE66" s="1094"/>
      <c r="AF66" s="1098" t="s">
        <v>421</v>
      </c>
      <c r="AG66" s="1099"/>
      <c r="AH66" s="1099"/>
      <c r="AI66" s="1099"/>
      <c r="AJ66" s="1100"/>
      <c r="AK66" s="1092" t="s">
        <v>399</v>
      </c>
      <c r="AL66" s="1087"/>
      <c r="AM66" s="1087"/>
      <c r="AN66" s="1087"/>
      <c r="AO66" s="1088"/>
      <c r="AP66" s="1092" t="s">
        <v>422</v>
      </c>
      <c r="AQ66" s="1093"/>
      <c r="AR66" s="1093"/>
      <c r="AS66" s="1093"/>
      <c r="AT66" s="1094"/>
      <c r="AU66" s="1092" t="s">
        <v>423</v>
      </c>
      <c r="AV66" s="1093"/>
      <c r="AW66" s="1093"/>
      <c r="AX66" s="1093"/>
      <c r="AY66" s="1094"/>
      <c r="AZ66" s="1092" t="s">
        <v>379</v>
      </c>
      <c r="BA66" s="1093"/>
      <c r="BB66" s="1093"/>
      <c r="BC66" s="1093"/>
      <c r="BD66" s="1108"/>
      <c r="BE66" s="264"/>
      <c r="BF66" s="264"/>
      <c r="BG66" s="264"/>
      <c r="BH66" s="264"/>
      <c r="BI66" s="264"/>
      <c r="BJ66" s="264"/>
      <c r="BK66" s="264"/>
      <c r="BL66" s="264"/>
      <c r="BM66" s="264"/>
      <c r="BN66" s="264"/>
      <c r="BO66" s="264"/>
      <c r="BP66" s="264"/>
      <c r="BQ66" s="261">
        <v>60</v>
      </c>
      <c r="BR66" s="266"/>
      <c r="BS66" s="1044"/>
      <c r="BT66" s="1045"/>
      <c r="BU66" s="1045"/>
      <c r="BV66" s="1045"/>
      <c r="BW66" s="1045"/>
      <c r="BX66" s="1045"/>
      <c r="BY66" s="1045"/>
      <c r="BZ66" s="1045"/>
      <c r="CA66" s="1045"/>
      <c r="CB66" s="1045"/>
      <c r="CC66" s="1045"/>
      <c r="CD66" s="1045"/>
      <c r="CE66" s="1045"/>
      <c r="CF66" s="1045"/>
      <c r="CG66" s="1046"/>
      <c r="CH66" s="1047"/>
      <c r="CI66" s="1048"/>
      <c r="CJ66" s="1048"/>
      <c r="CK66" s="1048"/>
      <c r="CL66" s="1049"/>
      <c r="CM66" s="1047"/>
      <c r="CN66" s="1048"/>
      <c r="CO66" s="1048"/>
      <c r="CP66" s="1048"/>
      <c r="CQ66" s="1049"/>
      <c r="CR66" s="1047"/>
      <c r="CS66" s="1048"/>
      <c r="CT66" s="1048"/>
      <c r="CU66" s="1048"/>
      <c r="CV66" s="1049"/>
      <c r="CW66" s="1047"/>
      <c r="CX66" s="1048"/>
      <c r="CY66" s="1048"/>
      <c r="CZ66" s="1048"/>
      <c r="DA66" s="1049"/>
      <c r="DB66" s="1047"/>
      <c r="DC66" s="1048"/>
      <c r="DD66" s="1048"/>
      <c r="DE66" s="1048"/>
      <c r="DF66" s="1049"/>
      <c r="DG66" s="1047"/>
      <c r="DH66" s="1048"/>
      <c r="DI66" s="1048"/>
      <c r="DJ66" s="1048"/>
      <c r="DK66" s="1049"/>
      <c r="DL66" s="1047"/>
      <c r="DM66" s="1048"/>
      <c r="DN66" s="1048"/>
      <c r="DO66" s="1048"/>
      <c r="DP66" s="1049"/>
      <c r="DQ66" s="1047"/>
      <c r="DR66" s="1048"/>
      <c r="DS66" s="1048"/>
      <c r="DT66" s="1048"/>
      <c r="DU66" s="1049"/>
      <c r="DV66" s="1032"/>
      <c r="DW66" s="1033"/>
      <c r="DX66" s="1033"/>
      <c r="DY66" s="1033"/>
      <c r="DZ66" s="1034"/>
      <c r="EA66" s="245"/>
    </row>
    <row r="67" spans="1:131" s="246" customFormat="1" ht="26.25" customHeight="1" thickBot="1" x14ac:dyDescent="0.25">
      <c r="A67" s="1089"/>
      <c r="B67" s="1090"/>
      <c r="C67" s="1090"/>
      <c r="D67" s="1090"/>
      <c r="E67" s="1090"/>
      <c r="F67" s="1090"/>
      <c r="G67" s="1090"/>
      <c r="H67" s="1090"/>
      <c r="I67" s="1090"/>
      <c r="J67" s="1090"/>
      <c r="K67" s="1090"/>
      <c r="L67" s="1090"/>
      <c r="M67" s="1090"/>
      <c r="N67" s="1090"/>
      <c r="O67" s="1090"/>
      <c r="P67" s="1091"/>
      <c r="Q67" s="1095"/>
      <c r="R67" s="1096"/>
      <c r="S67" s="1096"/>
      <c r="T67" s="1096"/>
      <c r="U67" s="1097"/>
      <c r="V67" s="1095"/>
      <c r="W67" s="1096"/>
      <c r="X67" s="1096"/>
      <c r="Y67" s="1096"/>
      <c r="Z67" s="1097"/>
      <c r="AA67" s="1095"/>
      <c r="AB67" s="1096"/>
      <c r="AC67" s="1096"/>
      <c r="AD67" s="1096"/>
      <c r="AE67" s="1097"/>
      <c r="AF67" s="1101"/>
      <c r="AG67" s="1102"/>
      <c r="AH67" s="1102"/>
      <c r="AI67" s="1102"/>
      <c r="AJ67" s="1103"/>
      <c r="AK67" s="1104"/>
      <c r="AL67" s="1090"/>
      <c r="AM67" s="1090"/>
      <c r="AN67" s="1090"/>
      <c r="AO67" s="1091"/>
      <c r="AP67" s="1095"/>
      <c r="AQ67" s="1096"/>
      <c r="AR67" s="1096"/>
      <c r="AS67" s="1096"/>
      <c r="AT67" s="1097"/>
      <c r="AU67" s="1095"/>
      <c r="AV67" s="1096"/>
      <c r="AW67" s="1096"/>
      <c r="AX67" s="1096"/>
      <c r="AY67" s="1097"/>
      <c r="AZ67" s="1095"/>
      <c r="BA67" s="1096"/>
      <c r="BB67" s="1096"/>
      <c r="BC67" s="1096"/>
      <c r="BD67" s="1109"/>
      <c r="BE67" s="264"/>
      <c r="BF67" s="264"/>
      <c r="BG67" s="264"/>
      <c r="BH67" s="264"/>
      <c r="BI67" s="264"/>
      <c r="BJ67" s="264"/>
      <c r="BK67" s="264"/>
      <c r="BL67" s="264"/>
      <c r="BM67" s="264"/>
      <c r="BN67" s="264"/>
      <c r="BO67" s="264"/>
      <c r="BP67" s="264"/>
      <c r="BQ67" s="261">
        <v>61</v>
      </c>
      <c r="BR67" s="266"/>
      <c r="BS67" s="1044"/>
      <c r="BT67" s="1045"/>
      <c r="BU67" s="1045"/>
      <c r="BV67" s="1045"/>
      <c r="BW67" s="1045"/>
      <c r="BX67" s="1045"/>
      <c r="BY67" s="1045"/>
      <c r="BZ67" s="1045"/>
      <c r="CA67" s="1045"/>
      <c r="CB67" s="1045"/>
      <c r="CC67" s="1045"/>
      <c r="CD67" s="1045"/>
      <c r="CE67" s="1045"/>
      <c r="CF67" s="1045"/>
      <c r="CG67" s="1046"/>
      <c r="CH67" s="1047"/>
      <c r="CI67" s="1048"/>
      <c r="CJ67" s="1048"/>
      <c r="CK67" s="1048"/>
      <c r="CL67" s="1049"/>
      <c r="CM67" s="1047"/>
      <c r="CN67" s="1048"/>
      <c r="CO67" s="1048"/>
      <c r="CP67" s="1048"/>
      <c r="CQ67" s="1049"/>
      <c r="CR67" s="1047"/>
      <c r="CS67" s="1048"/>
      <c r="CT67" s="1048"/>
      <c r="CU67" s="1048"/>
      <c r="CV67" s="1049"/>
      <c r="CW67" s="1047"/>
      <c r="CX67" s="1048"/>
      <c r="CY67" s="1048"/>
      <c r="CZ67" s="1048"/>
      <c r="DA67" s="1049"/>
      <c r="DB67" s="1047"/>
      <c r="DC67" s="1048"/>
      <c r="DD67" s="1048"/>
      <c r="DE67" s="1048"/>
      <c r="DF67" s="1049"/>
      <c r="DG67" s="1047"/>
      <c r="DH67" s="1048"/>
      <c r="DI67" s="1048"/>
      <c r="DJ67" s="1048"/>
      <c r="DK67" s="1049"/>
      <c r="DL67" s="1047"/>
      <c r="DM67" s="1048"/>
      <c r="DN67" s="1048"/>
      <c r="DO67" s="1048"/>
      <c r="DP67" s="1049"/>
      <c r="DQ67" s="1047"/>
      <c r="DR67" s="1048"/>
      <c r="DS67" s="1048"/>
      <c r="DT67" s="1048"/>
      <c r="DU67" s="1049"/>
      <c r="DV67" s="1032"/>
      <c r="DW67" s="1033"/>
      <c r="DX67" s="1033"/>
      <c r="DY67" s="1033"/>
      <c r="DZ67" s="1034"/>
      <c r="EA67" s="245"/>
    </row>
    <row r="68" spans="1:131" s="246" customFormat="1" ht="26.25" customHeight="1" thickTop="1" x14ac:dyDescent="0.2">
      <c r="A68" s="257">
        <v>1</v>
      </c>
      <c r="B68" s="1076" t="s">
        <v>589</v>
      </c>
      <c r="C68" s="1077"/>
      <c r="D68" s="1077"/>
      <c r="E68" s="1077"/>
      <c r="F68" s="1077"/>
      <c r="G68" s="1077"/>
      <c r="H68" s="1077"/>
      <c r="I68" s="1077"/>
      <c r="J68" s="1077"/>
      <c r="K68" s="1077"/>
      <c r="L68" s="1077"/>
      <c r="M68" s="1077"/>
      <c r="N68" s="1077"/>
      <c r="O68" s="1077"/>
      <c r="P68" s="1078"/>
      <c r="Q68" s="1079">
        <v>2367</v>
      </c>
      <c r="R68" s="1073"/>
      <c r="S68" s="1073"/>
      <c r="T68" s="1073"/>
      <c r="U68" s="1073"/>
      <c r="V68" s="1073">
        <v>2172</v>
      </c>
      <c r="W68" s="1073"/>
      <c r="X68" s="1073"/>
      <c r="Y68" s="1073"/>
      <c r="Z68" s="1073"/>
      <c r="AA68" s="1073">
        <v>196</v>
      </c>
      <c r="AB68" s="1073"/>
      <c r="AC68" s="1073"/>
      <c r="AD68" s="1073"/>
      <c r="AE68" s="1073"/>
      <c r="AF68" s="1073">
        <v>65</v>
      </c>
      <c r="AG68" s="1073"/>
      <c r="AH68" s="1073"/>
      <c r="AI68" s="1073"/>
      <c r="AJ68" s="1073"/>
      <c r="AK68" s="1073">
        <v>347</v>
      </c>
      <c r="AL68" s="1073"/>
      <c r="AM68" s="1073"/>
      <c r="AN68" s="1073"/>
      <c r="AO68" s="1073"/>
      <c r="AP68" s="1073">
        <v>911</v>
      </c>
      <c r="AQ68" s="1073"/>
      <c r="AR68" s="1073"/>
      <c r="AS68" s="1073"/>
      <c r="AT68" s="1073"/>
      <c r="AU68" s="1073">
        <v>134</v>
      </c>
      <c r="AV68" s="1073"/>
      <c r="AW68" s="1073"/>
      <c r="AX68" s="1073"/>
      <c r="AY68" s="1073"/>
      <c r="AZ68" s="1074"/>
      <c r="BA68" s="1074"/>
      <c r="BB68" s="1074"/>
      <c r="BC68" s="1074"/>
      <c r="BD68" s="1075"/>
      <c r="BE68" s="264"/>
      <c r="BF68" s="264"/>
      <c r="BG68" s="264"/>
      <c r="BH68" s="264"/>
      <c r="BI68" s="264"/>
      <c r="BJ68" s="264"/>
      <c r="BK68" s="264"/>
      <c r="BL68" s="264"/>
      <c r="BM68" s="264"/>
      <c r="BN68" s="264"/>
      <c r="BO68" s="264"/>
      <c r="BP68" s="264"/>
      <c r="BQ68" s="261">
        <v>62</v>
      </c>
      <c r="BR68" s="266"/>
      <c r="BS68" s="1044"/>
      <c r="BT68" s="1045"/>
      <c r="BU68" s="1045"/>
      <c r="BV68" s="1045"/>
      <c r="BW68" s="1045"/>
      <c r="BX68" s="1045"/>
      <c r="BY68" s="1045"/>
      <c r="BZ68" s="1045"/>
      <c r="CA68" s="1045"/>
      <c r="CB68" s="1045"/>
      <c r="CC68" s="1045"/>
      <c r="CD68" s="1045"/>
      <c r="CE68" s="1045"/>
      <c r="CF68" s="1045"/>
      <c r="CG68" s="1046"/>
      <c r="CH68" s="1047"/>
      <c r="CI68" s="1048"/>
      <c r="CJ68" s="1048"/>
      <c r="CK68" s="1048"/>
      <c r="CL68" s="1049"/>
      <c r="CM68" s="1047"/>
      <c r="CN68" s="1048"/>
      <c r="CO68" s="1048"/>
      <c r="CP68" s="1048"/>
      <c r="CQ68" s="1049"/>
      <c r="CR68" s="1047"/>
      <c r="CS68" s="1048"/>
      <c r="CT68" s="1048"/>
      <c r="CU68" s="1048"/>
      <c r="CV68" s="1049"/>
      <c r="CW68" s="1047"/>
      <c r="CX68" s="1048"/>
      <c r="CY68" s="1048"/>
      <c r="CZ68" s="1048"/>
      <c r="DA68" s="1049"/>
      <c r="DB68" s="1047"/>
      <c r="DC68" s="1048"/>
      <c r="DD68" s="1048"/>
      <c r="DE68" s="1048"/>
      <c r="DF68" s="1049"/>
      <c r="DG68" s="1047"/>
      <c r="DH68" s="1048"/>
      <c r="DI68" s="1048"/>
      <c r="DJ68" s="1048"/>
      <c r="DK68" s="1049"/>
      <c r="DL68" s="1047"/>
      <c r="DM68" s="1048"/>
      <c r="DN68" s="1048"/>
      <c r="DO68" s="1048"/>
      <c r="DP68" s="1049"/>
      <c r="DQ68" s="1047"/>
      <c r="DR68" s="1048"/>
      <c r="DS68" s="1048"/>
      <c r="DT68" s="1048"/>
      <c r="DU68" s="1049"/>
      <c r="DV68" s="1032"/>
      <c r="DW68" s="1033"/>
      <c r="DX68" s="1033"/>
      <c r="DY68" s="1033"/>
      <c r="DZ68" s="1034"/>
      <c r="EA68" s="245"/>
    </row>
    <row r="69" spans="1:131" s="246" customFormat="1" ht="26.25" customHeight="1" x14ac:dyDescent="0.2">
      <c r="A69" s="260">
        <v>2</v>
      </c>
      <c r="B69" s="1065" t="s">
        <v>590</v>
      </c>
      <c r="C69" s="1066"/>
      <c r="D69" s="1066"/>
      <c r="E69" s="1066"/>
      <c r="F69" s="1066"/>
      <c r="G69" s="1066"/>
      <c r="H69" s="1066"/>
      <c r="I69" s="1066"/>
      <c r="J69" s="1066"/>
      <c r="K69" s="1066"/>
      <c r="L69" s="1066"/>
      <c r="M69" s="1066"/>
      <c r="N69" s="1066"/>
      <c r="O69" s="1066"/>
      <c r="P69" s="1067"/>
      <c r="Q69" s="1068">
        <v>53</v>
      </c>
      <c r="R69" s="1062"/>
      <c r="S69" s="1062"/>
      <c r="T69" s="1062"/>
      <c r="U69" s="1062"/>
      <c r="V69" s="1062">
        <v>53</v>
      </c>
      <c r="W69" s="1062"/>
      <c r="X69" s="1062"/>
      <c r="Y69" s="1062"/>
      <c r="Z69" s="1062"/>
      <c r="AA69" s="1062">
        <v>0</v>
      </c>
      <c r="AB69" s="1062"/>
      <c r="AC69" s="1062"/>
      <c r="AD69" s="1062"/>
      <c r="AE69" s="1062"/>
      <c r="AF69" s="1062">
        <v>413</v>
      </c>
      <c r="AG69" s="1062"/>
      <c r="AH69" s="1062"/>
      <c r="AI69" s="1062"/>
      <c r="AJ69" s="1062"/>
      <c r="AK69" s="1062">
        <v>53</v>
      </c>
      <c r="AL69" s="1062"/>
      <c r="AM69" s="1062"/>
      <c r="AN69" s="1062"/>
      <c r="AO69" s="1062"/>
      <c r="AP69" s="1062" t="s">
        <v>598</v>
      </c>
      <c r="AQ69" s="1062"/>
      <c r="AR69" s="1062"/>
      <c r="AS69" s="1062"/>
      <c r="AT69" s="1062"/>
      <c r="AU69" s="1062" t="s">
        <v>598</v>
      </c>
      <c r="AV69" s="1062"/>
      <c r="AW69" s="1062"/>
      <c r="AX69" s="1062"/>
      <c r="AY69" s="1062"/>
      <c r="AZ69" s="1063"/>
      <c r="BA69" s="1063"/>
      <c r="BB69" s="1063"/>
      <c r="BC69" s="1063"/>
      <c r="BD69" s="1064"/>
      <c r="BE69" s="264"/>
      <c r="BF69" s="264"/>
      <c r="BG69" s="264"/>
      <c r="BH69" s="264"/>
      <c r="BI69" s="264"/>
      <c r="BJ69" s="264"/>
      <c r="BK69" s="264"/>
      <c r="BL69" s="264"/>
      <c r="BM69" s="264"/>
      <c r="BN69" s="264"/>
      <c r="BO69" s="264"/>
      <c r="BP69" s="264"/>
      <c r="BQ69" s="261">
        <v>63</v>
      </c>
      <c r="BR69" s="266"/>
      <c r="BS69" s="1044"/>
      <c r="BT69" s="1045"/>
      <c r="BU69" s="1045"/>
      <c r="BV69" s="1045"/>
      <c r="BW69" s="1045"/>
      <c r="BX69" s="1045"/>
      <c r="BY69" s="1045"/>
      <c r="BZ69" s="1045"/>
      <c r="CA69" s="1045"/>
      <c r="CB69" s="1045"/>
      <c r="CC69" s="1045"/>
      <c r="CD69" s="1045"/>
      <c r="CE69" s="1045"/>
      <c r="CF69" s="1045"/>
      <c r="CG69" s="1046"/>
      <c r="CH69" s="1047"/>
      <c r="CI69" s="1048"/>
      <c r="CJ69" s="1048"/>
      <c r="CK69" s="1048"/>
      <c r="CL69" s="1049"/>
      <c r="CM69" s="1047"/>
      <c r="CN69" s="1048"/>
      <c r="CO69" s="1048"/>
      <c r="CP69" s="1048"/>
      <c r="CQ69" s="1049"/>
      <c r="CR69" s="1047"/>
      <c r="CS69" s="1048"/>
      <c r="CT69" s="1048"/>
      <c r="CU69" s="1048"/>
      <c r="CV69" s="1049"/>
      <c r="CW69" s="1047"/>
      <c r="CX69" s="1048"/>
      <c r="CY69" s="1048"/>
      <c r="CZ69" s="1048"/>
      <c r="DA69" s="1049"/>
      <c r="DB69" s="1047"/>
      <c r="DC69" s="1048"/>
      <c r="DD69" s="1048"/>
      <c r="DE69" s="1048"/>
      <c r="DF69" s="1049"/>
      <c r="DG69" s="1047"/>
      <c r="DH69" s="1048"/>
      <c r="DI69" s="1048"/>
      <c r="DJ69" s="1048"/>
      <c r="DK69" s="1049"/>
      <c r="DL69" s="1047"/>
      <c r="DM69" s="1048"/>
      <c r="DN69" s="1048"/>
      <c r="DO69" s="1048"/>
      <c r="DP69" s="1049"/>
      <c r="DQ69" s="1047"/>
      <c r="DR69" s="1048"/>
      <c r="DS69" s="1048"/>
      <c r="DT69" s="1048"/>
      <c r="DU69" s="1049"/>
      <c r="DV69" s="1032"/>
      <c r="DW69" s="1033"/>
      <c r="DX69" s="1033"/>
      <c r="DY69" s="1033"/>
      <c r="DZ69" s="1034"/>
      <c r="EA69" s="245"/>
    </row>
    <row r="70" spans="1:131" s="246" customFormat="1" ht="26.25" customHeight="1" x14ac:dyDescent="0.2">
      <c r="A70" s="260">
        <v>3</v>
      </c>
      <c r="B70" s="1065" t="s">
        <v>591</v>
      </c>
      <c r="C70" s="1066"/>
      <c r="D70" s="1066"/>
      <c r="E70" s="1066"/>
      <c r="F70" s="1066"/>
      <c r="G70" s="1066"/>
      <c r="H70" s="1066"/>
      <c r="I70" s="1066"/>
      <c r="J70" s="1066"/>
      <c r="K70" s="1066"/>
      <c r="L70" s="1066"/>
      <c r="M70" s="1066"/>
      <c r="N70" s="1066"/>
      <c r="O70" s="1066"/>
      <c r="P70" s="1067"/>
      <c r="Q70" s="1068">
        <v>104</v>
      </c>
      <c r="R70" s="1062"/>
      <c r="S70" s="1062"/>
      <c r="T70" s="1062"/>
      <c r="U70" s="1062"/>
      <c r="V70" s="1062">
        <v>90</v>
      </c>
      <c r="W70" s="1062"/>
      <c r="X70" s="1062"/>
      <c r="Y70" s="1062"/>
      <c r="Z70" s="1062"/>
      <c r="AA70" s="1062">
        <v>15</v>
      </c>
      <c r="AB70" s="1062"/>
      <c r="AC70" s="1062"/>
      <c r="AD70" s="1062"/>
      <c r="AE70" s="1062"/>
      <c r="AF70" s="1062">
        <v>15</v>
      </c>
      <c r="AG70" s="1062"/>
      <c r="AH70" s="1062"/>
      <c r="AI70" s="1062"/>
      <c r="AJ70" s="1062"/>
      <c r="AK70" s="1062">
        <v>0</v>
      </c>
      <c r="AL70" s="1062"/>
      <c r="AM70" s="1062"/>
      <c r="AN70" s="1062"/>
      <c r="AO70" s="1062"/>
      <c r="AP70" s="1062" t="s">
        <v>598</v>
      </c>
      <c r="AQ70" s="1062"/>
      <c r="AR70" s="1062"/>
      <c r="AS70" s="1062"/>
      <c r="AT70" s="1062"/>
      <c r="AU70" s="1062" t="s">
        <v>598</v>
      </c>
      <c r="AV70" s="1062"/>
      <c r="AW70" s="1062"/>
      <c r="AX70" s="1062"/>
      <c r="AY70" s="1062"/>
      <c r="AZ70" s="1063"/>
      <c r="BA70" s="1063"/>
      <c r="BB70" s="1063"/>
      <c r="BC70" s="1063"/>
      <c r="BD70" s="1064"/>
      <c r="BE70" s="264"/>
      <c r="BF70" s="264"/>
      <c r="BG70" s="264"/>
      <c r="BH70" s="264"/>
      <c r="BI70" s="264"/>
      <c r="BJ70" s="264"/>
      <c r="BK70" s="264"/>
      <c r="BL70" s="264"/>
      <c r="BM70" s="264"/>
      <c r="BN70" s="264"/>
      <c r="BO70" s="264"/>
      <c r="BP70" s="264"/>
      <c r="BQ70" s="261">
        <v>64</v>
      </c>
      <c r="BR70" s="266"/>
      <c r="BS70" s="1044"/>
      <c r="BT70" s="1045"/>
      <c r="BU70" s="1045"/>
      <c r="BV70" s="1045"/>
      <c r="BW70" s="1045"/>
      <c r="BX70" s="1045"/>
      <c r="BY70" s="1045"/>
      <c r="BZ70" s="1045"/>
      <c r="CA70" s="1045"/>
      <c r="CB70" s="1045"/>
      <c r="CC70" s="1045"/>
      <c r="CD70" s="1045"/>
      <c r="CE70" s="1045"/>
      <c r="CF70" s="1045"/>
      <c r="CG70" s="1046"/>
      <c r="CH70" s="1047"/>
      <c r="CI70" s="1048"/>
      <c r="CJ70" s="1048"/>
      <c r="CK70" s="1048"/>
      <c r="CL70" s="1049"/>
      <c r="CM70" s="1047"/>
      <c r="CN70" s="1048"/>
      <c r="CO70" s="1048"/>
      <c r="CP70" s="1048"/>
      <c r="CQ70" s="1049"/>
      <c r="CR70" s="1047"/>
      <c r="CS70" s="1048"/>
      <c r="CT70" s="1048"/>
      <c r="CU70" s="1048"/>
      <c r="CV70" s="1049"/>
      <c r="CW70" s="1047"/>
      <c r="CX70" s="1048"/>
      <c r="CY70" s="1048"/>
      <c r="CZ70" s="1048"/>
      <c r="DA70" s="1049"/>
      <c r="DB70" s="1047"/>
      <c r="DC70" s="1048"/>
      <c r="DD70" s="1048"/>
      <c r="DE70" s="1048"/>
      <c r="DF70" s="1049"/>
      <c r="DG70" s="1047"/>
      <c r="DH70" s="1048"/>
      <c r="DI70" s="1048"/>
      <c r="DJ70" s="1048"/>
      <c r="DK70" s="1049"/>
      <c r="DL70" s="1047"/>
      <c r="DM70" s="1048"/>
      <c r="DN70" s="1048"/>
      <c r="DO70" s="1048"/>
      <c r="DP70" s="1049"/>
      <c r="DQ70" s="1047"/>
      <c r="DR70" s="1048"/>
      <c r="DS70" s="1048"/>
      <c r="DT70" s="1048"/>
      <c r="DU70" s="1049"/>
      <c r="DV70" s="1032"/>
      <c r="DW70" s="1033"/>
      <c r="DX70" s="1033"/>
      <c r="DY70" s="1033"/>
      <c r="DZ70" s="1034"/>
      <c r="EA70" s="245"/>
    </row>
    <row r="71" spans="1:131" s="246" customFormat="1" ht="26.25" customHeight="1" x14ac:dyDescent="0.2">
      <c r="A71" s="260">
        <v>4</v>
      </c>
      <c r="B71" s="1065" t="s">
        <v>592</v>
      </c>
      <c r="C71" s="1066"/>
      <c r="D71" s="1066"/>
      <c r="E71" s="1066"/>
      <c r="F71" s="1066"/>
      <c r="G71" s="1066"/>
      <c r="H71" s="1066"/>
      <c r="I71" s="1066"/>
      <c r="J71" s="1066"/>
      <c r="K71" s="1066"/>
      <c r="L71" s="1066"/>
      <c r="M71" s="1066"/>
      <c r="N71" s="1066"/>
      <c r="O71" s="1066"/>
      <c r="P71" s="1067"/>
      <c r="Q71" s="1068">
        <v>419</v>
      </c>
      <c r="R71" s="1062"/>
      <c r="S71" s="1062"/>
      <c r="T71" s="1062"/>
      <c r="U71" s="1062"/>
      <c r="V71" s="1062">
        <v>398</v>
      </c>
      <c r="W71" s="1062"/>
      <c r="X71" s="1062"/>
      <c r="Y71" s="1062"/>
      <c r="Z71" s="1062"/>
      <c r="AA71" s="1062">
        <v>21</v>
      </c>
      <c r="AB71" s="1062"/>
      <c r="AC71" s="1062"/>
      <c r="AD71" s="1062"/>
      <c r="AE71" s="1062"/>
      <c r="AF71" s="1062">
        <v>21</v>
      </c>
      <c r="AG71" s="1062"/>
      <c r="AH71" s="1062"/>
      <c r="AI71" s="1062"/>
      <c r="AJ71" s="1062"/>
      <c r="AK71" s="1062">
        <v>0</v>
      </c>
      <c r="AL71" s="1062"/>
      <c r="AM71" s="1062"/>
      <c r="AN71" s="1062"/>
      <c r="AO71" s="1062"/>
      <c r="AP71" s="1062">
        <v>3</v>
      </c>
      <c r="AQ71" s="1062"/>
      <c r="AR71" s="1062"/>
      <c r="AS71" s="1062"/>
      <c r="AT71" s="1062"/>
      <c r="AU71" s="1062">
        <v>1</v>
      </c>
      <c r="AV71" s="1062"/>
      <c r="AW71" s="1062"/>
      <c r="AX71" s="1062"/>
      <c r="AY71" s="1062"/>
      <c r="AZ71" s="1063"/>
      <c r="BA71" s="1063"/>
      <c r="BB71" s="1063"/>
      <c r="BC71" s="1063"/>
      <c r="BD71" s="1064"/>
      <c r="BE71" s="264"/>
      <c r="BF71" s="264"/>
      <c r="BG71" s="264"/>
      <c r="BH71" s="264"/>
      <c r="BI71" s="264"/>
      <c r="BJ71" s="264"/>
      <c r="BK71" s="264"/>
      <c r="BL71" s="264"/>
      <c r="BM71" s="264"/>
      <c r="BN71" s="264"/>
      <c r="BO71" s="264"/>
      <c r="BP71" s="264"/>
      <c r="BQ71" s="261">
        <v>65</v>
      </c>
      <c r="BR71" s="266"/>
      <c r="BS71" s="1044"/>
      <c r="BT71" s="1045"/>
      <c r="BU71" s="1045"/>
      <c r="BV71" s="1045"/>
      <c r="BW71" s="1045"/>
      <c r="BX71" s="1045"/>
      <c r="BY71" s="1045"/>
      <c r="BZ71" s="1045"/>
      <c r="CA71" s="1045"/>
      <c r="CB71" s="1045"/>
      <c r="CC71" s="1045"/>
      <c r="CD71" s="1045"/>
      <c r="CE71" s="1045"/>
      <c r="CF71" s="1045"/>
      <c r="CG71" s="1046"/>
      <c r="CH71" s="1047"/>
      <c r="CI71" s="1048"/>
      <c r="CJ71" s="1048"/>
      <c r="CK71" s="1048"/>
      <c r="CL71" s="1049"/>
      <c r="CM71" s="1047"/>
      <c r="CN71" s="1048"/>
      <c r="CO71" s="1048"/>
      <c r="CP71" s="1048"/>
      <c r="CQ71" s="1049"/>
      <c r="CR71" s="1047"/>
      <c r="CS71" s="1048"/>
      <c r="CT71" s="1048"/>
      <c r="CU71" s="1048"/>
      <c r="CV71" s="1049"/>
      <c r="CW71" s="1047"/>
      <c r="CX71" s="1048"/>
      <c r="CY71" s="1048"/>
      <c r="CZ71" s="1048"/>
      <c r="DA71" s="1049"/>
      <c r="DB71" s="1047"/>
      <c r="DC71" s="1048"/>
      <c r="DD71" s="1048"/>
      <c r="DE71" s="1048"/>
      <c r="DF71" s="1049"/>
      <c r="DG71" s="1047"/>
      <c r="DH71" s="1048"/>
      <c r="DI71" s="1048"/>
      <c r="DJ71" s="1048"/>
      <c r="DK71" s="1049"/>
      <c r="DL71" s="1047"/>
      <c r="DM71" s="1048"/>
      <c r="DN71" s="1048"/>
      <c r="DO71" s="1048"/>
      <c r="DP71" s="1049"/>
      <c r="DQ71" s="1047"/>
      <c r="DR71" s="1048"/>
      <c r="DS71" s="1048"/>
      <c r="DT71" s="1048"/>
      <c r="DU71" s="1049"/>
      <c r="DV71" s="1032"/>
      <c r="DW71" s="1033"/>
      <c r="DX71" s="1033"/>
      <c r="DY71" s="1033"/>
      <c r="DZ71" s="1034"/>
      <c r="EA71" s="245"/>
    </row>
    <row r="72" spans="1:131" s="246" customFormat="1" ht="26.25" customHeight="1" x14ac:dyDescent="0.2">
      <c r="A72" s="260">
        <v>5</v>
      </c>
      <c r="B72" s="1065" t="s">
        <v>593</v>
      </c>
      <c r="C72" s="1066"/>
      <c r="D72" s="1066"/>
      <c r="E72" s="1066"/>
      <c r="F72" s="1066"/>
      <c r="G72" s="1066"/>
      <c r="H72" s="1066"/>
      <c r="I72" s="1066"/>
      <c r="J72" s="1066"/>
      <c r="K72" s="1066"/>
      <c r="L72" s="1066"/>
      <c r="M72" s="1066"/>
      <c r="N72" s="1066"/>
      <c r="O72" s="1066"/>
      <c r="P72" s="1067"/>
      <c r="Q72" s="1068">
        <v>95</v>
      </c>
      <c r="R72" s="1062"/>
      <c r="S72" s="1062"/>
      <c r="T72" s="1062"/>
      <c r="U72" s="1062"/>
      <c r="V72" s="1062">
        <v>85</v>
      </c>
      <c r="W72" s="1062"/>
      <c r="X72" s="1062"/>
      <c r="Y72" s="1062"/>
      <c r="Z72" s="1062"/>
      <c r="AA72" s="1062">
        <v>10</v>
      </c>
      <c r="AB72" s="1062"/>
      <c r="AC72" s="1062"/>
      <c r="AD72" s="1062"/>
      <c r="AE72" s="1062"/>
      <c r="AF72" s="1062">
        <v>10</v>
      </c>
      <c r="AG72" s="1062"/>
      <c r="AH72" s="1062"/>
      <c r="AI72" s="1062"/>
      <c r="AJ72" s="1062"/>
      <c r="AK72" s="1062" t="s">
        <v>598</v>
      </c>
      <c r="AL72" s="1062"/>
      <c r="AM72" s="1062"/>
      <c r="AN72" s="1062"/>
      <c r="AO72" s="1062"/>
      <c r="AP72" s="1062" t="s">
        <v>598</v>
      </c>
      <c r="AQ72" s="1062"/>
      <c r="AR72" s="1062"/>
      <c r="AS72" s="1062"/>
      <c r="AT72" s="1062"/>
      <c r="AU72" s="1062" t="s">
        <v>598</v>
      </c>
      <c r="AV72" s="1062"/>
      <c r="AW72" s="1062"/>
      <c r="AX72" s="1062"/>
      <c r="AY72" s="1062"/>
      <c r="AZ72" s="1063"/>
      <c r="BA72" s="1063"/>
      <c r="BB72" s="1063"/>
      <c r="BC72" s="1063"/>
      <c r="BD72" s="1064"/>
      <c r="BE72" s="264"/>
      <c r="BF72" s="264"/>
      <c r="BG72" s="264"/>
      <c r="BH72" s="264"/>
      <c r="BI72" s="264"/>
      <c r="BJ72" s="264"/>
      <c r="BK72" s="264"/>
      <c r="BL72" s="264"/>
      <c r="BM72" s="264"/>
      <c r="BN72" s="264"/>
      <c r="BO72" s="264"/>
      <c r="BP72" s="264"/>
      <c r="BQ72" s="261">
        <v>66</v>
      </c>
      <c r="BR72" s="266"/>
      <c r="BS72" s="1044"/>
      <c r="BT72" s="1045"/>
      <c r="BU72" s="1045"/>
      <c r="BV72" s="1045"/>
      <c r="BW72" s="1045"/>
      <c r="BX72" s="1045"/>
      <c r="BY72" s="1045"/>
      <c r="BZ72" s="1045"/>
      <c r="CA72" s="1045"/>
      <c r="CB72" s="1045"/>
      <c r="CC72" s="1045"/>
      <c r="CD72" s="1045"/>
      <c r="CE72" s="1045"/>
      <c r="CF72" s="1045"/>
      <c r="CG72" s="1046"/>
      <c r="CH72" s="1047"/>
      <c r="CI72" s="1048"/>
      <c r="CJ72" s="1048"/>
      <c r="CK72" s="1048"/>
      <c r="CL72" s="1049"/>
      <c r="CM72" s="1047"/>
      <c r="CN72" s="1048"/>
      <c r="CO72" s="1048"/>
      <c r="CP72" s="1048"/>
      <c r="CQ72" s="1049"/>
      <c r="CR72" s="1047"/>
      <c r="CS72" s="1048"/>
      <c r="CT72" s="1048"/>
      <c r="CU72" s="1048"/>
      <c r="CV72" s="1049"/>
      <c r="CW72" s="1047"/>
      <c r="CX72" s="1048"/>
      <c r="CY72" s="1048"/>
      <c r="CZ72" s="1048"/>
      <c r="DA72" s="1049"/>
      <c r="DB72" s="1047"/>
      <c r="DC72" s="1048"/>
      <c r="DD72" s="1048"/>
      <c r="DE72" s="1048"/>
      <c r="DF72" s="1049"/>
      <c r="DG72" s="1047"/>
      <c r="DH72" s="1048"/>
      <c r="DI72" s="1048"/>
      <c r="DJ72" s="1048"/>
      <c r="DK72" s="1049"/>
      <c r="DL72" s="1047"/>
      <c r="DM72" s="1048"/>
      <c r="DN72" s="1048"/>
      <c r="DO72" s="1048"/>
      <c r="DP72" s="1049"/>
      <c r="DQ72" s="1047"/>
      <c r="DR72" s="1048"/>
      <c r="DS72" s="1048"/>
      <c r="DT72" s="1048"/>
      <c r="DU72" s="1049"/>
      <c r="DV72" s="1032"/>
      <c r="DW72" s="1033"/>
      <c r="DX72" s="1033"/>
      <c r="DY72" s="1033"/>
      <c r="DZ72" s="1034"/>
      <c r="EA72" s="245"/>
    </row>
    <row r="73" spans="1:131" s="246" customFormat="1" ht="26.25" customHeight="1" x14ac:dyDescent="0.2">
      <c r="A73" s="260">
        <v>6</v>
      </c>
      <c r="B73" s="1065" t="s">
        <v>594</v>
      </c>
      <c r="C73" s="1066"/>
      <c r="D73" s="1066"/>
      <c r="E73" s="1066"/>
      <c r="F73" s="1066"/>
      <c r="G73" s="1066"/>
      <c r="H73" s="1066"/>
      <c r="I73" s="1066"/>
      <c r="J73" s="1066"/>
      <c r="K73" s="1066"/>
      <c r="L73" s="1066"/>
      <c r="M73" s="1066"/>
      <c r="N73" s="1066"/>
      <c r="O73" s="1066"/>
      <c r="P73" s="1067"/>
      <c r="Q73" s="1068">
        <v>244880</v>
      </c>
      <c r="R73" s="1062"/>
      <c r="S73" s="1062"/>
      <c r="T73" s="1062"/>
      <c r="U73" s="1062"/>
      <c r="V73" s="1062">
        <v>239644</v>
      </c>
      <c r="W73" s="1062"/>
      <c r="X73" s="1062"/>
      <c r="Y73" s="1062"/>
      <c r="Z73" s="1062"/>
      <c r="AA73" s="1062">
        <v>5236</v>
      </c>
      <c r="AB73" s="1062"/>
      <c r="AC73" s="1062"/>
      <c r="AD73" s="1062"/>
      <c r="AE73" s="1062"/>
      <c r="AF73" s="1062">
        <v>5236</v>
      </c>
      <c r="AG73" s="1062"/>
      <c r="AH73" s="1062"/>
      <c r="AI73" s="1062"/>
      <c r="AJ73" s="1062"/>
      <c r="AK73" s="1062">
        <v>1477</v>
      </c>
      <c r="AL73" s="1062"/>
      <c r="AM73" s="1062"/>
      <c r="AN73" s="1062"/>
      <c r="AO73" s="1062"/>
      <c r="AP73" s="1062" t="s">
        <v>598</v>
      </c>
      <c r="AQ73" s="1062"/>
      <c r="AR73" s="1062"/>
      <c r="AS73" s="1062"/>
      <c r="AT73" s="1062"/>
      <c r="AU73" s="1062" t="s">
        <v>598</v>
      </c>
      <c r="AV73" s="1062"/>
      <c r="AW73" s="1062"/>
      <c r="AX73" s="1062"/>
      <c r="AY73" s="1062"/>
      <c r="AZ73" s="1063"/>
      <c r="BA73" s="1063"/>
      <c r="BB73" s="1063"/>
      <c r="BC73" s="1063"/>
      <c r="BD73" s="1064"/>
      <c r="BE73" s="264"/>
      <c r="BF73" s="264"/>
      <c r="BG73" s="264"/>
      <c r="BH73" s="264"/>
      <c r="BI73" s="264"/>
      <c r="BJ73" s="264"/>
      <c r="BK73" s="264"/>
      <c r="BL73" s="264"/>
      <c r="BM73" s="264"/>
      <c r="BN73" s="264"/>
      <c r="BO73" s="264"/>
      <c r="BP73" s="264"/>
      <c r="BQ73" s="261">
        <v>67</v>
      </c>
      <c r="BR73" s="266"/>
      <c r="BS73" s="1044"/>
      <c r="BT73" s="1045"/>
      <c r="BU73" s="1045"/>
      <c r="BV73" s="1045"/>
      <c r="BW73" s="1045"/>
      <c r="BX73" s="1045"/>
      <c r="BY73" s="1045"/>
      <c r="BZ73" s="1045"/>
      <c r="CA73" s="1045"/>
      <c r="CB73" s="1045"/>
      <c r="CC73" s="1045"/>
      <c r="CD73" s="1045"/>
      <c r="CE73" s="1045"/>
      <c r="CF73" s="1045"/>
      <c r="CG73" s="1046"/>
      <c r="CH73" s="1047"/>
      <c r="CI73" s="1048"/>
      <c r="CJ73" s="1048"/>
      <c r="CK73" s="1048"/>
      <c r="CL73" s="1049"/>
      <c r="CM73" s="1047"/>
      <c r="CN73" s="1048"/>
      <c r="CO73" s="1048"/>
      <c r="CP73" s="1048"/>
      <c r="CQ73" s="1049"/>
      <c r="CR73" s="1047"/>
      <c r="CS73" s="1048"/>
      <c r="CT73" s="1048"/>
      <c r="CU73" s="1048"/>
      <c r="CV73" s="1049"/>
      <c r="CW73" s="1047"/>
      <c r="CX73" s="1048"/>
      <c r="CY73" s="1048"/>
      <c r="CZ73" s="1048"/>
      <c r="DA73" s="1049"/>
      <c r="DB73" s="1047"/>
      <c r="DC73" s="1048"/>
      <c r="DD73" s="1048"/>
      <c r="DE73" s="1048"/>
      <c r="DF73" s="1049"/>
      <c r="DG73" s="1047"/>
      <c r="DH73" s="1048"/>
      <c r="DI73" s="1048"/>
      <c r="DJ73" s="1048"/>
      <c r="DK73" s="1049"/>
      <c r="DL73" s="1047"/>
      <c r="DM73" s="1048"/>
      <c r="DN73" s="1048"/>
      <c r="DO73" s="1048"/>
      <c r="DP73" s="1049"/>
      <c r="DQ73" s="1047"/>
      <c r="DR73" s="1048"/>
      <c r="DS73" s="1048"/>
      <c r="DT73" s="1048"/>
      <c r="DU73" s="1049"/>
      <c r="DV73" s="1032"/>
      <c r="DW73" s="1033"/>
      <c r="DX73" s="1033"/>
      <c r="DY73" s="1033"/>
      <c r="DZ73" s="1034"/>
      <c r="EA73" s="245"/>
    </row>
    <row r="74" spans="1:131" s="246" customFormat="1" ht="26.25" customHeight="1" x14ac:dyDescent="0.2">
      <c r="A74" s="260">
        <v>7</v>
      </c>
      <c r="B74" s="1065" t="s">
        <v>595</v>
      </c>
      <c r="C74" s="1066"/>
      <c r="D74" s="1066"/>
      <c r="E74" s="1066"/>
      <c r="F74" s="1066"/>
      <c r="G74" s="1066"/>
      <c r="H74" s="1066"/>
      <c r="I74" s="1066"/>
      <c r="J74" s="1066"/>
      <c r="K74" s="1066"/>
      <c r="L74" s="1066"/>
      <c r="M74" s="1066"/>
      <c r="N74" s="1066"/>
      <c r="O74" s="1066"/>
      <c r="P74" s="1067"/>
      <c r="Q74" s="1068">
        <v>5521</v>
      </c>
      <c r="R74" s="1062"/>
      <c r="S74" s="1062"/>
      <c r="T74" s="1062"/>
      <c r="U74" s="1062"/>
      <c r="V74" s="1062">
        <v>4998</v>
      </c>
      <c r="W74" s="1062"/>
      <c r="X74" s="1062"/>
      <c r="Y74" s="1062"/>
      <c r="Z74" s="1062"/>
      <c r="AA74" s="1062">
        <v>523</v>
      </c>
      <c r="AB74" s="1062"/>
      <c r="AC74" s="1062"/>
      <c r="AD74" s="1062"/>
      <c r="AE74" s="1062"/>
      <c r="AF74" s="1062">
        <v>523</v>
      </c>
      <c r="AG74" s="1062"/>
      <c r="AH74" s="1062"/>
      <c r="AI74" s="1062"/>
      <c r="AJ74" s="1062"/>
      <c r="AK74" s="1062">
        <v>750</v>
      </c>
      <c r="AL74" s="1062"/>
      <c r="AM74" s="1062"/>
      <c r="AN74" s="1062"/>
      <c r="AO74" s="1062"/>
      <c r="AP74" s="1062" t="s">
        <v>598</v>
      </c>
      <c r="AQ74" s="1062"/>
      <c r="AR74" s="1062"/>
      <c r="AS74" s="1062"/>
      <c r="AT74" s="1062"/>
      <c r="AU74" s="1062" t="s">
        <v>598</v>
      </c>
      <c r="AV74" s="1062"/>
      <c r="AW74" s="1062"/>
      <c r="AX74" s="1062"/>
      <c r="AY74" s="1062"/>
      <c r="AZ74" s="1063"/>
      <c r="BA74" s="1063"/>
      <c r="BB74" s="1063"/>
      <c r="BC74" s="1063"/>
      <c r="BD74" s="1064"/>
      <c r="BE74" s="264"/>
      <c r="BF74" s="264"/>
      <c r="BG74" s="264"/>
      <c r="BH74" s="264"/>
      <c r="BI74" s="264"/>
      <c r="BJ74" s="264"/>
      <c r="BK74" s="264"/>
      <c r="BL74" s="264"/>
      <c r="BM74" s="264"/>
      <c r="BN74" s="264"/>
      <c r="BO74" s="264"/>
      <c r="BP74" s="264"/>
      <c r="BQ74" s="261">
        <v>68</v>
      </c>
      <c r="BR74" s="266"/>
      <c r="BS74" s="1044"/>
      <c r="BT74" s="1045"/>
      <c r="BU74" s="1045"/>
      <c r="BV74" s="1045"/>
      <c r="BW74" s="1045"/>
      <c r="BX74" s="1045"/>
      <c r="BY74" s="1045"/>
      <c r="BZ74" s="1045"/>
      <c r="CA74" s="1045"/>
      <c r="CB74" s="1045"/>
      <c r="CC74" s="1045"/>
      <c r="CD74" s="1045"/>
      <c r="CE74" s="1045"/>
      <c r="CF74" s="1045"/>
      <c r="CG74" s="1046"/>
      <c r="CH74" s="1047"/>
      <c r="CI74" s="1048"/>
      <c r="CJ74" s="1048"/>
      <c r="CK74" s="1048"/>
      <c r="CL74" s="1049"/>
      <c r="CM74" s="1047"/>
      <c r="CN74" s="1048"/>
      <c r="CO74" s="1048"/>
      <c r="CP74" s="1048"/>
      <c r="CQ74" s="1049"/>
      <c r="CR74" s="1047"/>
      <c r="CS74" s="1048"/>
      <c r="CT74" s="1048"/>
      <c r="CU74" s="1048"/>
      <c r="CV74" s="1049"/>
      <c r="CW74" s="1047"/>
      <c r="CX74" s="1048"/>
      <c r="CY74" s="1048"/>
      <c r="CZ74" s="1048"/>
      <c r="DA74" s="1049"/>
      <c r="DB74" s="1047"/>
      <c r="DC74" s="1048"/>
      <c r="DD74" s="1048"/>
      <c r="DE74" s="1048"/>
      <c r="DF74" s="1049"/>
      <c r="DG74" s="1047"/>
      <c r="DH74" s="1048"/>
      <c r="DI74" s="1048"/>
      <c r="DJ74" s="1048"/>
      <c r="DK74" s="1049"/>
      <c r="DL74" s="1047"/>
      <c r="DM74" s="1048"/>
      <c r="DN74" s="1048"/>
      <c r="DO74" s="1048"/>
      <c r="DP74" s="1049"/>
      <c r="DQ74" s="1047"/>
      <c r="DR74" s="1048"/>
      <c r="DS74" s="1048"/>
      <c r="DT74" s="1048"/>
      <c r="DU74" s="1049"/>
      <c r="DV74" s="1032"/>
      <c r="DW74" s="1033"/>
      <c r="DX74" s="1033"/>
      <c r="DY74" s="1033"/>
      <c r="DZ74" s="1034"/>
      <c r="EA74" s="245"/>
    </row>
    <row r="75" spans="1:131" s="246" customFormat="1" ht="26.25" customHeight="1" x14ac:dyDescent="0.2">
      <c r="A75" s="260">
        <v>8</v>
      </c>
      <c r="B75" s="1065" t="s">
        <v>596</v>
      </c>
      <c r="C75" s="1066"/>
      <c r="D75" s="1066"/>
      <c r="E75" s="1066"/>
      <c r="F75" s="1066"/>
      <c r="G75" s="1066"/>
      <c r="H75" s="1066"/>
      <c r="I75" s="1066"/>
      <c r="J75" s="1066"/>
      <c r="K75" s="1066"/>
      <c r="L75" s="1066"/>
      <c r="M75" s="1066"/>
      <c r="N75" s="1066"/>
      <c r="O75" s="1066"/>
      <c r="P75" s="1067"/>
      <c r="Q75" s="1069">
        <v>188</v>
      </c>
      <c r="R75" s="1070"/>
      <c r="S75" s="1070"/>
      <c r="T75" s="1070"/>
      <c r="U75" s="1071"/>
      <c r="V75" s="1072">
        <v>154</v>
      </c>
      <c r="W75" s="1070"/>
      <c r="X75" s="1070"/>
      <c r="Y75" s="1070"/>
      <c r="Z75" s="1071"/>
      <c r="AA75" s="1072">
        <v>34</v>
      </c>
      <c r="AB75" s="1070"/>
      <c r="AC75" s="1070"/>
      <c r="AD75" s="1070"/>
      <c r="AE75" s="1071"/>
      <c r="AF75" s="1072">
        <v>34</v>
      </c>
      <c r="AG75" s="1070"/>
      <c r="AH75" s="1070"/>
      <c r="AI75" s="1070"/>
      <c r="AJ75" s="1071"/>
      <c r="AK75" s="1072">
        <v>40</v>
      </c>
      <c r="AL75" s="1070"/>
      <c r="AM75" s="1070"/>
      <c r="AN75" s="1070"/>
      <c r="AO75" s="1071"/>
      <c r="AP75" s="1072" t="s">
        <v>598</v>
      </c>
      <c r="AQ75" s="1070"/>
      <c r="AR75" s="1070"/>
      <c r="AS75" s="1070"/>
      <c r="AT75" s="1071"/>
      <c r="AU75" s="1072" t="s">
        <v>598</v>
      </c>
      <c r="AV75" s="1070"/>
      <c r="AW75" s="1070"/>
      <c r="AX75" s="1070"/>
      <c r="AY75" s="1071"/>
      <c r="AZ75" s="1063"/>
      <c r="BA75" s="1063"/>
      <c r="BB75" s="1063"/>
      <c r="BC75" s="1063"/>
      <c r="BD75" s="1064"/>
      <c r="BE75" s="264"/>
      <c r="BF75" s="264"/>
      <c r="BG75" s="264"/>
      <c r="BH75" s="264"/>
      <c r="BI75" s="264"/>
      <c r="BJ75" s="264"/>
      <c r="BK75" s="264"/>
      <c r="BL75" s="264"/>
      <c r="BM75" s="264"/>
      <c r="BN75" s="264"/>
      <c r="BO75" s="264"/>
      <c r="BP75" s="264"/>
      <c r="BQ75" s="261">
        <v>69</v>
      </c>
      <c r="BR75" s="266"/>
      <c r="BS75" s="1044"/>
      <c r="BT75" s="1045"/>
      <c r="BU75" s="1045"/>
      <c r="BV75" s="1045"/>
      <c r="BW75" s="1045"/>
      <c r="BX75" s="1045"/>
      <c r="BY75" s="1045"/>
      <c r="BZ75" s="1045"/>
      <c r="CA75" s="1045"/>
      <c r="CB75" s="1045"/>
      <c r="CC75" s="1045"/>
      <c r="CD75" s="1045"/>
      <c r="CE75" s="1045"/>
      <c r="CF75" s="1045"/>
      <c r="CG75" s="1046"/>
      <c r="CH75" s="1047"/>
      <c r="CI75" s="1048"/>
      <c r="CJ75" s="1048"/>
      <c r="CK75" s="1048"/>
      <c r="CL75" s="1049"/>
      <c r="CM75" s="1047"/>
      <c r="CN75" s="1048"/>
      <c r="CO75" s="1048"/>
      <c r="CP75" s="1048"/>
      <c r="CQ75" s="1049"/>
      <c r="CR75" s="1047"/>
      <c r="CS75" s="1048"/>
      <c r="CT75" s="1048"/>
      <c r="CU75" s="1048"/>
      <c r="CV75" s="1049"/>
      <c r="CW75" s="1047"/>
      <c r="CX75" s="1048"/>
      <c r="CY75" s="1048"/>
      <c r="CZ75" s="1048"/>
      <c r="DA75" s="1049"/>
      <c r="DB75" s="1047"/>
      <c r="DC75" s="1048"/>
      <c r="DD75" s="1048"/>
      <c r="DE75" s="1048"/>
      <c r="DF75" s="1049"/>
      <c r="DG75" s="1047"/>
      <c r="DH75" s="1048"/>
      <c r="DI75" s="1048"/>
      <c r="DJ75" s="1048"/>
      <c r="DK75" s="1049"/>
      <c r="DL75" s="1047"/>
      <c r="DM75" s="1048"/>
      <c r="DN75" s="1048"/>
      <c r="DO75" s="1048"/>
      <c r="DP75" s="1049"/>
      <c r="DQ75" s="1047"/>
      <c r="DR75" s="1048"/>
      <c r="DS75" s="1048"/>
      <c r="DT75" s="1048"/>
      <c r="DU75" s="1049"/>
      <c r="DV75" s="1032"/>
      <c r="DW75" s="1033"/>
      <c r="DX75" s="1033"/>
      <c r="DY75" s="1033"/>
      <c r="DZ75" s="1034"/>
      <c r="EA75" s="245"/>
    </row>
    <row r="76" spans="1:131" s="246" customFormat="1" ht="26.25" customHeight="1" x14ac:dyDescent="0.2">
      <c r="A76" s="260">
        <v>9</v>
      </c>
      <c r="B76" s="1065" t="s">
        <v>597</v>
      </c>
      <c r="C76" s="1066"/>
      <c r="D76" s="1066"/>
      <c r="E76" s="1066"/>
      <c r="F76" s="1066"/>
      <c r="G76" s="1066"/>
      <c r="H76" s="1066"/>
      <c r="I76" s="1066"/>
      <c r="J76" s="1066"/>
      <c r="K76" s="1066"/>
      <c r="L76" s="1066"/>
      <c r="M76" s="1066"/>
      <c r="N76" s="1066"/>
      <c r="O76" s="1066"/>
      <c r="P76" s="1067"/>
      <c r="Q76" s="1069">
        <v>447</v>
      </c>
      <c r="R76" s="1070"/>
      <c r="S76" s="1070"/>
      <c r="T76" s="1070"/>
      <c r="U76" s="1071"/>
      <c r="V76" s="1072">
        <v>567</v>
      </c>
      <c r="W76" s="1070"/>
      <c r="X76" s="1070"/>
      <c r="Y76" s="1070"/>
      <c r="Z76" s="1071"/>
      <c r="AA76" s="1072">
        <v>-120</v>
      </c>
      <c r="AB76" s="1070"/>
      <c r="AC76" s="1070"/>
      <c r="AD76" s="1070"/>
      <c r="AE76" s="1071"/>
      <c r="AF76" s="1072">
        <v>229</v>
      </c>
      <c r="AG76" s="1070"/>
      <c r="AH76" s="1070"/>
      <c r="AI76" s="1070"/>
      <c r="AJ76" s="1071"/>
      <c r="AK76" s="1072">
        <v>567</v>
      </c>
      <c r="AL76" s="1070"/>
      <c r="AM76" s="1070"/>
      <c r="AN76" s="1070"/>
      <c r="AO76" s="1071"/>
      <c r="AP76" s="1072">
        <v>1931</v>
      </c>
      <c r="AQ76" s="1070"/>
      <c r="AR76" s="1070"/>
      <c r="AS76" s="1070"/>
      <c r="AT76" s="1071"/>
      <c r="AU76" s="1072">
        <v>465</v>
      </c>
      <c r="AV76" s="1070"/>
      <c r="AW76" s="1070"/>
      <c r="AX76" s="1070"/>
      <c r="AY76" s="1071"/>
      <c r="AZ76" s="1063"/>
      <c r="BA76" s="1063"/>
      <c r="BB76" s="1063"/>
      <c r="BC76" s="1063"/>
      <c r="BD76" s="1064"/>
      <c r="BE76" s="264"/>
      <c r="BF76" s="264"/>
      <c r="BG76" s="264"/>
      <c r="BH76" s="264"/>
      <c r="BI76" s="264"/>
      <c r="BJ76" s="264"/>
      <c r="BK76" s="264"/>
      <c r="BL76" s="264"/>
      <c r="BM76" s="264"/>
      <c r="BN76" s="264"/>
      <c r="BO76" s="264"/>
      <c r="BP76" s="264"/>
      <c r="BQ76" s="261">
        <v>70</v>
      </c>
      <c r="BR76" s="266"/>
      <c r="BS76" s="1044"/>
      <c r="BT76" s="1045"/>
      <c r="BU76" s="1045"/>
      <c r="BV76" s="1045"/>
      <c r="BW76" s="1045"/>
      <c r="BX76" s="1045"/>
      <c r="BY76" s="1045"/>
      <c r="BZ76" s="1045"/>
      <c r="CA76" s="1045"/>
      <c r="CB76" s="1045"/>
      <c r="CC76" s="1045"/>
      <c r="CD76" s="1045"/>
      <c r="CE76" s="1045"/>
      <c r="CF76" s="1045"/>
      <c r="CG76" s="1046"/>
      <c r="CH76" s="1047"/>
      <c r="CI76" s="1048"/>
      <c r="CJ76" s="1048"/>
      <c r="CK76" s="1048"/>
      <c r="CL76" s="1049"/>
      <c r="CM76" s="1047"/>
      <c r="CN76" s="1048"/>
      <c r="CO76" s="1048"/>
      <c r="CP76" s="1048"/>
      <c r="CQ76" s="1049"/>
      <c r="CR76" s="1047"/>
      <c r="CS76" s="1048"/>
      <c r="CT76" s="1048"/>
      <c r="CU76" s="1048"/>
      <c r="CV76" s="1049"/>
      <c r="CW76" s="1047"/>
      <c r="CX76" s="1048"/>
      <c r="CY76" s="1048"/>
      <c r="CZ76" s="1048"/>
      <c r="DA76" s="1049"/>
      <c r="DB76" s="1047"/>
      <c r="DC76" s="1048"/>
      <c r="DD76" s="1048"/>
      <c r="DE76" s="1048"/>
      <c r="DF76" s="1049"/>
      <c r="DG76" s="1047"/>
      <c r="DH76" s="1048"/>
      <c r="DI76" s="1048"/>
      <c r="DJ76" s="1048"/>
      <c r="DK76" s="1049"/>
      <c r="DL76" s="1047"/>
      <c r="DM76" s="1048"/>
      <c r="DN76" s="1048"/>
      <c r="DO76" s="1048"/>
      <c r="DP76" s="1049"/>
      <c r="DQ76" s="1047"/>
      <c r="DR76" s="1048"/>
      <c r="DS76" s="1048"/>
      <c r="DT76" s="1048"/>
      <c r="DU76" s="1049"/>
      <c r="DV76" s="1032"/>
      <c r="DW76" s="1033"/>
      <c r="DX76" s="1033"/>
      <c r="DY76" s="1033"/>
      <c r="DZ76" s="1034"/>
      <c r="EA76" s="245"/>
    </row>
    <row r="77" spans="1:131" s="246" customFormat="1" ht="26.25" customHeight="1" x14ac:dyDescent="0.2">
      <c r="A77" s="260">
        <v>10</v>
      </c>
      <c r="B77" s="1065"/>
      <c r="C77" s="1066"/>
      <c r="D77" s="1066"/>
      <c r="E77" s="1066"/>
      <c r="F77" s="1066"/>
      <c r="G77" s="1066"/>
      <c r="H77" s="1066"/>
      <c r="I77" s="1066"/>
      <c r="J77" s="1066"/>
      <c r="K77" s="1066"/>
      <c r="L77" s="1066"/>
      <c r="M77" s="1066"/>
      <c r="N77" s="1066"/>
      <c r="O77" s="1066"/>
      <c r="P77" s="1067"/>
      <c r="Q77" s="1069"/>
      <c r="R77" s="1070"/>
      <c r="S77" s="1070"/>
      <c r="T77" s="1070"/>
      <c r="U77" s="1071"/>
      <c r="V77" s="1072"/>
      <c r="W77" s="1070"/>
      <c r="X77" s="1070"/>
      <c r="Y77" s="1070"/>
      <c r="Z77" s="1071"/>
      <c r="AA77" s="1072"/>
      <c r="AB77" s="1070"/>
      <c r="AC77" s="1070"/>
      <c r="AD77" s="1070"/>
      <c r="AE77" s="1071"/>
      <c r="AF77" s="1072"/>
      <c r="AG77" s="1070"/>
      <c r="AH77" s="1070"/>
      <c r="AI77" s="1070"/>
      <c r="AJ77" s="1071"/>
      <c r="AK77" s="1072"/>
      <c r="AL77" s="1070"/>
      <c r="AM77" s="1070"/>
      <c r="AN77" s="1070"/>
      <c r="AO77" s="1071"/>
      <c r="AP77" s="1072"/>
      <c r="AQ77" s="1070"/>
      <c r="AR77" s="1070"/>
      <c r="AS77" s="1070"/>
      <c r="AT77" s="1071"/>
      <c r="AU77" s="1072"/>
      <c r="AV77" s="1070"/>
      <c r="AW77" s="1070"/>
      <c r="AX77" s="1070"/>
      <c r="AY77" s="1071"/>
      <c r="AZ77" s="1063"/>
      <c r="BA77" s="1063"/>
      <c r="BB77" s="1063"/>
      <c r="BC77" s="1063"/>
      <c r="BD77" s="1064"/>
      <c r="BE77" s="264"/>
      <c r="BF77" s="264"/>
      <c r="BG77" s="264"/>
      <c r="BH77" s="264"/>
      <c r="BI77" s="264"/>
      <c r="BJ77" s="264"/>
      <c r="BK77" s="264"/>
      <c r="BL77" s="264"/>
      <c r="BM77" s="264"/>
      <c r="BN77" s="264"/>
      <c r="BO77" s="264"/>
      <c r="BP77" s="264"/>
      <c r="BQ77" s="261">
        <v>71</v>
      </c>
      <c r="BR77" s="266"/>
      <c r="BS77" s="1044"/>
      <c r="BT77" s="1045"/>
      <c r="BU77" s="1045"/>
      <c r="BV77" s="1045"/>
      <c r="BW77" s="1045"/>
      <c r="BX77" s="1045"/>
      <c r="BY77" s="1045"/>
      <c r="BZ77" s="1045"/>
      <c r="CA77" s="1045"/>
      <c r="CB77" s="1045"/>
      <c r="CC77" s="1045"/>
      <c r="CD77" s="1045"/>
      <c r="CE77" s="1045"/>
      <c r="CF77" s="1045"/>
      <c r="CG77" s="1046"/>
      <c r="CH77" s="1047"/>
      <c r="CI77" s="1048"/>
      <c r="CJ77" s="1048"/>
      <c r="CK77" s="1048"/>
      <c r="CL77" s="1049"/>
      <c r="CM77" s="1047"/>
      <c r="CN77" s="1048"/>
      <c r="CO77" s="1048"/>
      <c r="CP77" s="1048"/>
      <c r="CQ77" s="1049"/>
      <c r="CR77" s="1047"/>
      <c r="CS77" s="1048"/>
      <c r="CT77" s="1048"/>
      <c r="CU77" s="1048"/>
      <c r="CV77" s="1049"/>
      <c r="CW77" s="1047"/>
      <c r="CX77" s="1048"/>
      <c r="CY77" s="1048"/>
      <c r="CZ77" s="1048"/>
      <c r="DA77" s="1049"/>
      <c r="DB77" s="1047"/>
      <c r="DC77" s="1048"/>
      <c r="DD77" s="1048"/>
      <c r="DE77" s="1048"/>
      <c r="DF77" s="1049"/>
      <c r="DG77" s="1047"/>
      <c r="DH77" s="1048"/>
      <c r="DI77" s="1048"/>
      <c r="DJ77" s="1048"/>
      <c r="DK77" s="1049"/>
      <c r="DL77" s="1047"/>
      <c r="DM77" s="1048"/>
      <c r="DN77" s="1048"/>
      <c r="DO77" s="1048"/>
      <c r="DP77" s="1049"/>
      <c r="DQ77" s="1047"/>
      <c r="DR77" s="1048"/>
      <c r="DS77" s="1048"/>
      <c r="DT77" s="1048"/>
      <c r="DU77" s="1049"/>
      <c r="DV77" s="1032"/>
      <c r="DW77" s="1033"/>
      <c r="DX77" s="1033"/>
      <c r="DY77" s="1033"/>
      <c r="DZ77" s="1034"/>
      <c r="EA77" s="245"/>
    </row>
    <row r="78" spans="1:131" s="246" customFormat="1" ht="26.25" customHeight="1" x14ac:dyDescent="0.2">
      <c r="A78" s="260">
        <v>11</v>
      </c>
      <c r="B78" s="1065"/>
      <c r="C78" s="1066"/>
      <c r="D78" s="1066"/>
      <c r="E78" s="1066"/>
      <c r="F78" s="1066"/>
      <c r="G78" s="1066"/>
      <c r="H78" s="1066"/>
      <c r="I78" s="1066"/>
      <c r="J78" s="1066"/>
      <c r="K78" s="1066"/>
      <c r="L78" s="1066"/>
      <c r="M78" s="1066"/>
      <c r="N78" s="1066"/>
      <c r="O78" s="1066"/>
      <c r="P78" s="1067"/>
      <c r="Q78" s="1068"/>
      <c r="R78" s="1062"/>
      <c r="S78" s="1062"/>
      <c r="T78" s="1062"/>
      <c r="U78" s="1062"/>
      <c r="V78" s="1062"/>
      <c r="W78" s="1062"/>
      <c r="X78" s="1062"/>
      <c r="Y78" s="1062"/>
      <c r="Z78" s="1062"/>
      <c r="AA78" s="1062"/>
      <c r="AB78" s="1062"/>
      <c r="AC78" s="1062"/>
      <c r="AD78" s="1062"/>
      <c r="AE78" s="1062"/>
      <c r="AF78" s="1062"/>
      <c r="AG78" s="1062"/>
      <c r="AH78" s="1062"/>
      <c r="AI78" s="1062"/>
      <c r="AJ78" s="1062"/>
      <c r="AK78" s="1062"/>
      <c r="AL78" s="1062"/>
      <c r="AM78" s="1062"/>
      <c r="AN78" s="1062"/>
      <c r="AO78" s="1062"/>
      <c r="AP78" s="1062"/>
      <c r="AQ78" s="1062"/>
      <c r="AR78" s="1062"/>
      <c r="AS78" s="1062"/>
      <c r="AT78" s="1062"/>
      <c r="AU78" s="1062"/>
      <c r="AV78" s="1062"/>
      <c r="AW78" s="1062"/>
      <c r="AX78" s="1062"/>
      <c r="AY78" s="1062"/>
      <c r="AZ78" s="1063"/>
      <c r="BA78" s="1063"/>
      <c r="BB78" s="1063"/>
      <c r="BC78" s="1063"/>
      <c r="BD78" s="1064"/>
      <c r="BE78" s="264"/>
      <c r="BF78" s="264"/>
      <c r="BG78" s="264"/>
      <c r="BH78" s="264"/>
      <c r="BI78" s="264"/>
      <c r="BJ78" s="267"/>
      <c r="BK78" s="267"/>
      <c r="BL78" s="267"/>
      <c r="BM78" s="267"/>
      <c r="BN78" s="267"/>
      <c r="BO78" s="264"/>
      <c r="BP78" s="264"/>
      <c r="BQ78" s="261">
        <v>72</v>
      </c>
      <c r="BR78" s="266"/>
      <c r="BS78" s="1044"/>
      <c r="BT78" s="1045"/>
      <c r="BU78" s="1045"/>
      <c r="BV78" s="1045"/>
      <c r="BW78" s="1045"/>
      <c r="BX78" s="1045"/>
      <c r="BY78" s="1045"/>
      <c r="BZ78" s="1045"/>
      <c r="CA78" s="1045"/>
      <c r="CB78" s="1045"/>
      <c r="CC78" s="1045"/>
      <c r="CD78" s="1045"/>
      <c r="CE78" s="1045"/>
      <c r="CF78" s="1045"/>
      <c r="CG78" s="1046"/>
      <c r="CH78" s="1047"/>
      <c r="CI78" s="1048"/>
      <c r="CJ78" s="1048"/>
      <c r="CK78" s="1048"/>
      <c r="CL78" s="1049"/>
      <c r="CM78" s="1047"/>
      <c r="CN78" s="1048"/>
      <c r="CO78" s="1048"/>
      <c r="CP78" s="1048"/>
      <c r="CQ78" s="1049"/>
      <c r="CR78" s="1047"/>
      <c r="CS78" s="1048"/>
      <c r="CT78" s="1048"/>
      <c r="CU78" s="1048"/>
      <c r="CV78" s="1049"/>
      <c r="CW78" s="1047"/>
      <c r="CX78" s="1048"/>
      <c r="CY78" s="1048"/>
      <c r="CZ78" s="1048"/>
      <c r="DA78" s="1049"/>
      <c r="DB78" s="1047"/>
      <c r="DC78" s="1048"/>
      <c r="DD78" s="1048"/>
      <c r="DE78" s="1048"/>
      <c r="DF78" s="1049"/>
      <c r="DG78" s="1047"/>
      <c r="DH78" s="1048"/>
      <c r="DI78" s="1048"/>
      <c r="DJ78" s="1048"/>
      <c r="DK78" s="1049"/>
      <c r="DL78" s="1047"/>
      <c r="DM78" s="1048"/>
      <c r="DN78" s="1048"/>
      <c r="DO78" s="1048"/>
      <c r="DP78" s="1049"/>
      <c r="DQ78" s="1047"/>
      <c r="DR78" s="1048"/>
      <c r="DS78" s="1048"/>
      <c r="DT78" s="1048"/>
      <c r="DU78" s="1049"/>
      <c r="DV78" s="1032"/>
      <c r="DW78" s="1033"/>
      <c r="DX78" s="1033"/>
      <c r="DY78" s="1033"/>
      <c r="DZ78" s="1034"/>
      <c r="EA78" s="245"/>
    </row>
    <row r="79" spans="1:131" s="246" customFormat="1" ht="26.25" customHeight="1" x14ac:dyDescent="0.2">
      <c r="A79" s="260">
        <v>12</v>
      </c>
      <c r="B79" s="1065"/>
      <c r="C79" s="1066"/>
      <c r="D79" s="1066"/>
      <c r="E79" s="1066"/>
      <c r="F79" s="1066"/>
      <c r="G79" s="1066"/>
      <c r="H79" s="1066"/>
      <c r="I79" s="1066"/>
      <c r="J79" s="1066"/>
      <c r="K79" s="1066"/>
      <c r="L79" s="1066"/>
      <c r="M79" s="1066"/>
      <c r="N79" s="1066"/>
      <c r="O79" s="1066"/>
      <c r="P79" s="1067"/>
      <c r="Q79" s="1068"/>
      <c r="R79" s="1062"/>
      <c r="S79" s="1062"/>
      <c r="T79" s="1062"/>
      <c r="U79" s="1062"/>
      <c r="V79" s="1062"/>
      <c r="W79" s="1062"/>
      <c r="X79" s="1062"/>
      <c r="Y79" s="1062"/>
      <c r="Z79" s="1062"/>
      <c r="AA79" s="1062"/>
      <c r="AB79" s="1062"/>
      <c r="AC79" s="1062"/>
      <c r="AD79" s="1062"/>
      <c r="AE79" s="1062"/>
      <c r="AF79" s="1062"/>
      <c r="AG79" s="1062"/>
      <c r="AH79" s="1062"/>
      <c r="AI79" s="1062"/>
      <c r="AJ79" s="1062"/>
      <c r="AK79" s="1062"/>
      <c r="AL79" s="1062"/>
      <c r="AM79" s="1062"/>
      <c r="AN79" s="1062"/>
      <c r="AO79" s="1062"/>
      <c r="AP79" s="1062"/>
      <c r="AQ79" s="1062"/>
      <c r="AR79" s="1062"/>
      <c r="AS79" s="1062"/>
      <c r="AT79" s="1062"/>
      <c r="AU79" s="1062"/>
      <c r="AV79" s="1062"/>
      <c r="AW79" s="1062"/>
      <c r="AX79" s="1062"/>
      <c r="AY79" s="1062"/>
      <c r="AZ79" s="1063"/>
      <c r="BA79" s="1063"/>
      <c r="BB79" s="1063"/>
      <c r="BC79" s="1063"/>
      <c r="BD79" s="1064"/>
      <c r="BE79" s="264"/>
      <c r="BF79" s="264"/>
      <c r="BG79" s="264"/>
      <c r="BH79" s="264"/>
      <c r="BI79" s="264"/>
      <c r="BJ79" s="267"/>
      <c r="BK79" s="267"/>
      <c r="BL79" s="267"/>
      <c r="BM79" s="267"/>
      <c r="BN79" s="267"/>
      <c r="BO79" s="264"/>
      <c r="BP79" s="264"/>
      <c r="BQ79" s="261">
        <v>73</v>
      </c>
      <c r="BR79" s="266"/>
      <c r="BS79" s="1044"/>
      <c r="BT79" s="1045"/>
      <c r="BU79" s="1045"/>
      <c r="BV79" s="1045"/>
      <c r="BW79" s="1045"/>
      <c r="BX79" s="1045"/>
      <c r="BY79" s="1045"/>
      <c r="BZ79" s="1045"/>
      <c r="CA79" s="1045"/>
      <c r="CB79" s="1045"/>
      <c r="CC79" s="1045"/>
      <c r="CD79" s="1045"/>
      <c r="CE79" s="1045"/>
      <c r="CF79" s="1045"/>
      <c r="CG79" s="1046"/>
      <c r="CH79" s="1047"/>
      <c r="CI79" s="1048"/>
      <c r="CJ79" s="1048"/>
      <c r="CK79" s="1048"/>
      <c r="CL79" s="1049"/>
      <c r="CM79" s="1047"/>
      <c r="CN79" s="1048"/>
      <c r="CO79" s="1048"/>
      <c r="CP79" s="1048"/>
      <c r="CQ79" s="1049"/>
      <c r="CR79" s="1047"/>
      <c r="CS79" s="1048"/>
      <c r="CT79" s="1048"/>
      <c r="CU79" s="1048"/>
      <c r="CV79" s="1049"/>
      <c r="CW79" s="1047"/>
      <c r="CX79" s="1048"/>
      <c r="CY79" s="1048"/>
      <c r="CZ79" s="1048"/>
      <c r="DA79" s="1049"/>
      <c r="DB79" s="1047"/>
      <c r="DC79" s="1048"/>
      <c r="DD79" s="1048"/>
      <c r="DE79" s="1048"/>
      <c r="DF79" s="1049"/>
      <c r="DG79" s="1047"/>
      <c r="DH79" s="1048"/>
      <c r="DI79" s="1048"/>
      <c r="DJ79" s="1048"/>
      <c r="DK79" s="1049"/>
      <c r="DL79" s="1047"/>
      <c r="DM79" s="1048"/>
      <c r="DN79" s="1048"/>
      <c r="DO79" s="1048"/>
      <c r="DP79" s="1049"/>
      <c r="DQ79" s="1047"/>
      <c r="DR79" s="1048"/>
      <c r="DS79" s="1048"/>
      <c r="DT79" s="1048"/>
      <c r="DU79" s="1049"/>
      <c r="DV79" s="1032"/>
      <c r="DW79" s="1033"/>
      <c r="DX79" s="1033"/>
      <c r="DY79" s="1033"/>
      <c r="DZ79" s="1034"/>
      <c r="EA79" s="245"/>
    </row>
    <row r="80" spans="1:131" s="246" customFormat="1" ht="26.25" customHeight="1" x14ac:dyDescent="0.2">
      <c r="A80" s="260">
        <v>13</v>
      </c>
      <c r="B80" s="1065"/>
      <c r="C80" s="1066"/>
      <c r="D80" s="1066"/>
      <c r="E80" s="1066"/>
      <c r="F80" s="1066"/>
      <c r="G80" s="1066"/>
      <c r="H80" s="1066"/>
      <c r="I80" s="1066"/>
      <c r="J80" s="1066"/>
      <c r="K80" s="1066"/>
      <c r="L80" s="1066"/>
      <c r="M80" s="1066"/>
      <c r="N80" s="1066"/>
      <c r="O80" s="1066"/>
      <c r="P80" s="1067"/>
      <c r="Q80" s="1068"/>
      <c r="R80" s="1062"/>
      <c r="S80" s="1062"/>
      <c r="T80" s="1062"/>
      <c r="U80" s="1062"/>
      <c r="V80" s="1062"/>
      <c r="W80" s="1062"/>
      <c r="X80" s="1062"/>
      <c r="Y80" s="1062"/>
      <c r="Z80" s="1062"/>
      <c r="AA80" s="1062"/>
      <c r="AB80" s="1062"/>
      <c r="AC80" s="1062"/>
      <c r="AD80" s="1062"/>
      <c r="AE80" s="1062"/>
      <c r="AF80" s="1062"/>
      <c r="AG80" s="1062"/>
      <c r="AH80" s="1062"/>
      <c r="AI80" s="1062"/>
      <c r="AJ80" s="1062"/>
      <c r="AK80" s="1062"/>
      <c r="AL80" s="1062"/>
      <c r="AM80" s="1062"/>
      <c r="AN80" s="1062"/>
      <c r="AO80" s="1062"/>
      <c r="AP80" s="1062"/>
      <c r="AQ80" s="1062"/>
      <c r="AR80" s="1062"/>
      <c r="AS80" s="1062"/>
      <c r="AT80" s="1062"/>
      <c r="AU80" s="1062"/>
      <c r="AV80" s="1062"/>
      <c r="AW80" s="1062"/>
      <c r="AX80" s="1062"/>
      <c r="AY80" s="1062"/>
      <c r="AZ80" s="1063"/>
      <c r="BA80" s="1063"/>
      <c r="BB80" s="1063"/>
      <c r="BC80" s="1063"/>
      <c r="BD80" s="1064"/>
      <c r="BE80" s="264"/>
      <c r="BF80" s="264"/>
      <c r="BG80" s="264"/>
      <c r="BH80" s="264"/>
      <c r="BI80" s="264"/>
      <c r="BJ80" s="264"/>
      <c r="BK80" s="264"/>
      <c r="BL80" s="264"/>
      <c r="BM80" s="264"/>
      <c r="BN80" s="264"/>
      <c r="BO80" s="264"/>
      <c r="BP80" s="264"/>
      <c r="BQ80" s="261">
        <v>74</v>
      </c>
      <c r="BR80" s="266"/>
      <c r="BS80" s="1044"/>
      <c r="BT80" s="1045"/>
      <c r="BU80" s="1045"/>
      <c r="BV80" s="1045"/>
      <c r="BW80" s="1045"/>
      <c r="BX80" s="1045"/>
      <c r="BY80" s="1045"/>
      <c r="BZ80" s="1045"/>
      <c r="CA80" s="1045"/>
      <c r="CB80" s="1045"/>
      <c r="CC80" s="1045"/>
      <c r="CD80" s="1045"/>
      <c r="CE80" s="1045"/>
      <c r="CF80" s="1045"/>
      <c r="CG80" s="1046"/>
      <c r="CH80" s="1047"/>
      <c r="CI80" s="1048"/>
      <c r="CJ80" s="1048"/>
      <c r="CK80" s="1048"/>
      <c r="CL80" s="1049"/>
      <c r="CM80" s="1047"/>
      <c r="CN80" s="1048"/>
      <c r="CO80" s="1048"/>
      <c r="CP80" s="1048"/>
      <c r="CQ80" s="1049"/>
      <c r="CR80" s="1047"/>
      <c r="CS80" s="1048"/>
      <c r="CT80" s="1048"/>
      <c r="CU80" s="1048"/>
      <c r="CV80" s="1049"/>
      <c r="CW80" s="1047"/>
      <c r="CX80" s="1048"/>
      <c r="CY80" s="1048"/>
      <c r="CZ80" s="1048"/>
      <c r="DA80" s="1049"/>
      <c r="DB80" s="1047"/>
      <c r="DC80" s="1048"/>
      <c r="DD80" s="1048"/>
      <c r="DE80" s="1048"/>
      <c r="DF80" s="1049"/>
      <c r="DG80" s="1047"/>
      <c r="DH80" s="1048"/>
      <c r="DI80" s="1048"/>
      <c r="DJ80" s="1048"/>
      <c r="DK80" s="1049"/>
      <c r="DL80" s="1047"/>
      <c r="DM80" s="1048"/>
      <c r="DN80" s="1048"/>
      <c r="DO80" s="1048"/>
      <c r="DP80" s="1049"/>
      <c r="DQ80" s="1047"/>
      <c r="DR80" s="1048"/>
      <c r="DS80" s="1048"/>
      <c r="DT80" s="1048"/>
      <c r="DU80" s="1049"/>
      <c r="DV80" s="1032"/>
      <c r="DW80" s="1033"/>
      <c r="DX80" s="1033"/>
      <c r="DY80" s="1033"/>
      <c r="DZ80" s="1034"/>
      <c r="EA80" s="245"/>
    </row>
    <row r="81" spans="1:131" s="246" customFormat="1" ht="26.25" customHeight="1" x14ac:dyDescent="0.2">
      <c r="A81" s="260">
        <v>14</v>
      </c>
      <c r="B81" s="1065"/>
      <c r="C81" s="1066"/>
      <c r="D81" s="1066"/>
      <c r="E81" s="1066"/>
      <c r="F81" s="1066"/>
      <c r="G81" s="1066"/>
      <c r="H81" s="1066"/>
      <c r="I81" s="1066"/>
      <c r="J81" s="1066"/>
      <c r="K81" s="1066"/>
      <c r="L81" s="1066"/>
      <c r="M81" s="1066"/>
      <c r="N81" s="1066"/>
      <c r="O81" s="1066"/>
      <c r="P81" s="1067"/>
      <c r="Q81" s="1068"/>
      <c r="R81" s="1062"/>
      <c r="S81" s="1062"/>
      <c r="T81" s="1062"/>
      <c r="U81" s="1062"/>
      <c r="V81" s="1062"/>
      <c r="W81" s="1062"/>
      <c r="X81" s="1062"/>
      <c r="Y81" s="1062"/>
      <c r="Z81" s="1062"/>
      <c r="AA81" s="1062"/>
      <c r="AB81" s="1062"/>
      <c r="AC81" s="1062"/>
      <c r="AD81" s="1062"/>
      <c r="AE81" s="1062"/>
      <c r="AF81" s="1062"/>
      <c r="AG81" s="1062"/>
      <c r="AH81" s="1062"/>
      <c r="AI81" s="1062"/>
      <c r="AJ81" s="1062"/>
      <c r="AK81" s="1062"/>
      <c r="AL81" s="1062"/>
      <c r="AM81" s="1062"/>
      <c r="AN81" s="1062"/>
      <c r="AO81" s="1062"/>
      <c r="AP81" s="1062"/>
      <c r="AQ81" s="1062"/>
      <c r="AR81" s="1062"/>
      <c r="AS81" s="1062"/>
      <c r="AT81" s="1062"/>
      <c r="AU81" s="1062"/>
      <c r="AV81" s="1062"/>
      <c r="AW81" s="1062"/>
      <c r="AX81" s="1062"/>
      <c r="AY81" s="1062"/>
      <c r="AZ81" s="1063"/>
      <c r="BA81" s="1063"/>
      <c r="BB81" s="1063"/>
      <c r="BC81" s="1063"/>
      <c r="BD81" s="1064"/>
      <c r="BE81" s="264"/>
      <c r="BF81" s="264"/>
      <c r="BG81" s="264"/>
      <c r="BH81" s="264"/>
      <c r="BI81" s="264"/>
      <c r="BJ81" s="264"/>
      <c r="BK81" s="264"/>
      <c r="BL81" s="264"/>
      <c r="BM81" s="264"/>
      <c r="BN81" s="264"/>
      <c r="BO81" s="264"/>
      <c r="BP81" s="264"/>
      <c r="BQ81" s="261">
        <v>75</v>
      </c>
      <c r="BR81" s="266"/>
      <c r="BS81" s="1044"/>
      <c r="BT81" s="1045"/>
      <c r="BU81" s="1045"/>
      <c r="BV81" s="1045"/>
      <c r="BW81" s="1045"/>
      <c r="BX81" s="1045"/>
      <c r="BY81" s="1045"/>
      <c r="BZ81" s="1045"/>
      <c r="CA81" s="1045"/>
      <c r="CB81" s="1045"/>
      <c r="CC81" s="1045"/>
      <c r="CD81" s="1045"/>
      <c r="CE81" s="1045"/>
      <c r="CF81" s="1045"/>
      <c r="CG81" s="1046"/>
      <c r="CH81" s="1047"/>
      <c r="CI81" s="1048"/>
      <c r="CJ81" s="1048"/>
      <c r="CK81" s="1048"/>
      <c r="CL81" s="1049"/>
      <c r="CM81" s="1047"/>
      <c r="CN81" s="1048"/>
      <c r="CO81" s="1048"/>
      <c r="CP81" s="1048"/>
      <c r="CQ81" s="1049"/>
      <c r="CR81" s="1047"/>
      <c r="CS81" s="1048"/>
      <c r="CT81" s="1048"/>
      <c r="CU81" s="1048"/>
      <c r="CV81" s="1049"/>
      <c r="CW81" s="1047"/>
      <c r="CX81" s="1048"/>
      <c r="CY81" s="1048"/>
      <c r="CZ81" s="1048"/>
      <c r="DA81" s="1049"/>
      <c r="DB81" s="1047"/>
      <c r="DC81" s="1048"/>
      <c r="DD81" s="1048"/>
      <c r="DE81" s="1048"/>
      <c r="DF81" s="1049"/>
      <c r="DG81" s="1047"/>
      <c r="DH81" s="1048"/>
      <c r="DI81" s="1048"/>
      <c r="DJ81" s="1048"/>
      <c r="DK81" s="1049"/>
      <c r="DL81" s="1047"/>
      <c r="DM81" s="1048"/>
      <c r="DN81" s="1048"/>
      <c r="DO81" s="1048"/>
      <c r="DP81" s="1049"/>
      <c r="DQ81" s="1047"/>
      <c r="DR81" s="1048"/>
      <c r="DS81" s="1048"/>
      <c r="DT81" s="1048"/>
      <c r="DU81" s="1049"/>
      <c r="DV81" s="1032"/>
      <c r="DW81" s="1033"/>
      <c r="DX81" s="1033"/>
      <c r="DY81" s="1033"/>
      <c r="DZ81" s="1034"/>
      <c r="EA81" s="245"/>
    </row>
    <row r="82" spans="1:131" s="246" customFormat="1" ht="26.25" customHeight="1" x14ac:dyDescent="0.2">
      <c r="A82" s="260">
        <v>15</v>
      </c>
      <c r="B82" s="1065"/>
      <c r="C82" s="1066"/>
      <c r="D82" s="1066"/>
      <c r="E82" s="1066"/>
      <c r="F82" s="1066"/>
      <c r="G82" s="1066"/>
      <c r="H82" s="1066"/>
      <c r="I82" s="1066"/>
      <c r="J82" s="1066"/>
      <c r="K82" s="1066"/>
      <c r="L82" s="1066"/>
      <c r="M82" s="1066"/>
      <c r="N82" s="1066"/>
      <c r="O82" s="1066"/>
      <c r="P82" s="1067"/>
      <c r="Q82" s="1068"/>
      <c r="R82" s="1062"/>
      <c r="S82" s="1062"/>
      <c r="T82" s="1062"/>
      <c r="U82" s="1062"/>
      <c r="V82" s="1062"/>
      <c r="W82" s="1062"/>
      <c r="X82" s="1062"/>
      <c r="Y82" s="1062"/>
      <c r="Z82" s="1062"/>
      <c r="AA82" s="1062"/>
      <c r="AB82" s="1062"/>
      <c r="AC82" s="1062"/>
      <c r="AD82" s="1062"/>
      <c r="AE82" s="1062"/>
      <c r="AF82" s="1062"/>
      <c r="AG82" s="1062"/>
      <c r="AH82" s="1062"/>
      <c r="AI82" s="1062"/>
      <c r="AJ82" s="1062"/>
      <c r="AK82" s="1062"/>
      <c r="AL82" s="1062"/>
      <c r="AM82" s="1062"/>
      <c r="AN82" s="1062"/>
      <c r="AO82" s="1062"/>
      <c r="AP82" s="1062"/>
      <c r="AQ82" s="1062"/>
      <c r="AR82" s="1062"/>
      <c r="AS82" s="1062"/>
      <c r="AT82" s="1062"/>
      <c r="AU82" s="1062"/>
      <c r="AV82" s="1062"/>
      <c r="AW82" s="1062"/>
      <c r="AX82" s="1062"/>
      <c r="AY82" s="1062"/>
      <c r="AZ82" s="1063"/>
      <c r="BA82" s="1063"/>
      <c r="BB82" s="1063"/>
      <c r="BC82" s="1063"/>
      <c r="BD82" s="1064"/>
      <c r="BE82" s="264"/>
      <c r="BF82" s="264"/>
      <c r="BG82" s="264"/>
      <c r="BH82" s="264"/>
      <c r="BI82" s="264"/>
      <c r="BJ82" s="264"/>
      <c r="BK82" s="264"/>
      <c r="BL82" s="264"/>
      <c r="BM82" s="264"/>
      <c r="BN82" s="264"/>
      <c r="BO82" s="264"/>
      <c r="BP82" s="264"/>
      <c r="BQ82" s="261">
        <v>76</v>
      </c>
      <c r="BR82" s="266"/>
      <c r="BS82" s="1044"/>
      <c r="BT82" s="1045"/>
      <c r="BU82" s="1045"/>
      <c r="BV82" s="1045"/>
      <c r="BW82" s="1045"/>
      <c r="BX82" s="1045"/>
      <c r="BY82" s="1045"/>
      <c r="BZ82" s="1045"/>
      <c r="CA82" s="1045"/>
      <c r="CB82" s="1045"/>
      <c r="CC82" s="1045"/>
      <c r="CD82" s="1045"/>
      <c r="CE82" s="1045"/>
      <c r="CF82" s="1045"/>
      <c r="CG82" s="1046"/>
      <c r="CH82" s="1047"/>
      <c r="CI82" s="1048"/>
      <c r="CJ82" s="1048"/>
      <c r="CK82" s="1048"/>
      <c r="CL82" s="1049"/>
      <c r="CM82" s="1047"/>
      <c r="CN82" s="1048"/>
      <c r="CO82" s="1048"/>
      <c r="CP82" s="1048"/>
      <c r="CQ82" s="1049"/>
      <c r="CR82" s="1047"/>
      <c r="CS82" s="1048"/>
      <c r="CT82" s="1048"/>
      <c r="CU82" s="1048"/>
      <c r="CV82" s="1049"/>
      <c r="CW82" s="1047"/>
      <c r="CX82" s="1048"/>
      <c r="CY82" s="1048"/>
      <c r="CZ82" s="1048"/>
      <c r="DA82" s="1049"/>
      <c r="DB82" s="1047"/>
      <c r="DC82" s="1048"/>
      <c r="DD82" s="1048"/>
      <c r="DE82" s="1048"/>
      <c r="DF82" s="1049"/>
      <c r="DG82" s="1047"/>
      <c r="DH82" s="1048"/>
      <c r="DI82" s="1048"/>
      <c r="DJ82" s="1048"/>
      <c r="DK82" s="1049"/>
      <c r="DL82" s="1047"/>
      <c r="DM82" s="1048"/>
      <c r="DN82" s="1048"/>
      <c r="DO82" s="1048"/>
      <c r="DP82" s="1049"/>
      <c r="DQ82" s="1047"/>
      <c r="DR82" s="1048"/>
      <c r="DS82" s="1048"/>
      <c r="DT82" s="1048"/>
      <c r="DU82" s="1049"/>
      <c r="DV82" s="1032"/>
      <c r="DW82" s="1033"/>
      <c r="DX82" s="1033"/>
      <c r="DY82" s="1033"/>
      <c r="DZ82" s="1034"/>
      <c r="EA82" s="245"/>
    </row>
    <row r="83" spans="1:131" s="246" customFormat="1" ht="26.25" customHeight="1" x14ac:dyDescent="0.2">
      <c r="A83" s="260">
        <v>16</v>
      </c>
      <c r="B83" s="1065"/>
      <c r="C83" s="1066"/>
      <c r="D83" s="1066"/>
      <c r="E83" s="1066"/>
      <c r="F83" s="1066"/>
      <c r="G83" s="1066"/>
      <c r="H83" s="1066"/>
      <c r="I83" s="1066"/>
      <c r="J83" s="1066"/>
      <c r="K83" s="1066"/>
      <c r="L83" s="1066"/>
      <c r="M83" s="1066"/>
      <c r="N83" s="1066"/>
      <c r="O83" s="1066"/>
      <c r="P83" s="1067"/>
      <c r="Q83" s="1068"/>
      <c r="R83" s="1062"/>
      <c r="S83" s="1062"/>
      <c r="T83" s="1062"/>
      <c r="U83" s="1062"/>
      <c r="V83" s="1062"/>
      <c r="W83" s="1062"/>
      <c r="X83" s="1062"/>
      <c r="Y83" s="1062"/>
      <c r="Z83" s="1062"/>
      <c r="AA83" s="1062"/>
      <c r="AB83" s="1062"/>
      <c r="AC83" s="1062"/>
      <c r="AD83" s="1062"/>
      <c r="AE83" s="1062"/>
      <c r="AF83" s="1062"/>
      <c r="AG83" s="1062"/>
      <c r="AH83" s="1062"/>
      <c r="AI83" s="1062"/>
      <c r="AJ83" s="1062"/>
      <c r="AK83" s="1062"/>
      <c r="AL83" s="1062"/>
      <c r="AM83" s="1062"/>
      <c r="AN83" s="1062"/>
      <c r="AO83" s="1062"/>
      <c r="AP83" s="1062"/>
      <c r="AQ83" s="1062"/>
      <c r="AR83" s="1062"/>
      <c r="AS83" s="1062"/>
      <c r="AT83" s="1062"/>
      <c r="AU83" s="1062"/>
      <c r="AV83" s="1062"/>
      <c r="AW83" s="1062"/>
      <c r="AX83" s="1062"/>
      <c r="AY83" s="1062"/>
      <c r="AZ83" s="1063"/>
      <c r="BA83" s="1063"/>
      <c r="BB83" s="1063"/>
      <c r="BC83" s="1063"/>
      <c r="BD83" s="1064"/>
      <c r="BE83" s="264"/>
      <c r="BF83" s="264"/>
      <c r="BG83" s="264"/>
      <c r="BH83" s="264"/>
      <c r="BI83" s="264"/>
      <c r="BJ83" s="264"/>
      <c r="BK83" s="264"/>
      <c r="BL83" s="264"/>
      <c r="BM83" s="264"/>
      <c r="BN83" s="264"/>
      <c r="BO83" s="264"/>
      <c r="BP83" s="264"/>
      <c r="BQ83" s="261">
        <v>77</v>
      </c>
      <c r="BR83" s="266"/>
      <c r="BS83" s="1044"/>
      <c r="BT83" s="1045"/>
      <c r="BU83" s="1045"/>
      <c r="BV83" s="1045"/>
      <c r="BW83" s="1045"/>
      <c r="BX83" s="1045"/>
      <c r="BY83" s="1045"/>
      <c r="BZ83" s="1045"/>
      <c r="CA83" s="1045"/>
      <c r="CB83" s="1045"/>
      <c r="CC83" s="1045"/>
      <c r="CD83" s="1045"/>
      <c r="CE83" s="1045"/>
      <c r="CF83" s="1045"/>
      <c r="CG83" s="1046"/>
      <c r="CH83" s="1047"/>
      <c r="CI83" s="1048"/>
      <c r="CJ83" s="1048"/>
      <c r="CK83" s="1048"/>
      <c r="CL83" s="1049"/>
      <c r="CM83" s="1047"/>
      <c r="CN83" s="1048"/>
      <c r="CO83" s="1048"/>
      <c r="CP83" s="1048"/>
      <c r="CQ83" s="1049"/>
      <c r="CR83" s="1047"/>
      <c r="CS83" s="1048"/>
      <c r="CT83" s="1048"/>
      <c r="CU83" s="1048"/>
      <c r="CV83" s="1049"/>
      <c r="CW83" s="1047"/>
      <c r="CX83" s="1048"/>
      <c r="CY83" s="1048"/>
      <c r="CZ83" s="1048"/>
      <c r="DA83" s="1049"/>
      <c r="DB83" s="1047"/>
      <c r="DC83" s="1048"/>
      <c r="DD83" s="1048"/>
      <c r="DE83" s="1048"/>
      <c r="DF83" s="1049"/>
      <c r="DG83" s="1047"/>
      <c r="DH83" s="1048"/>
      <c r="DI83" s="1048"/>
      <c r="DJ83" s="1048"/>
      <c r="DK83" s="1049"/>
      <c r="DL83" s="1047"/>
      <c r="DM83" s="1048"/>
      <c r="DN83" s="1048"/>
      <c r="DO83" s="1048"/>
      <c r="DP83" s="1049"/>
      <c r="DQ83" s="1047"/>
      <c r="DR83" s="1048"/>
      <c r="DS83" s="1048"/>
      <c r="DT83" s="1048"/>
      <c r="DU83" s="1049"/>
      <c r="DV83" s="1032"/>
      <c r="DW83" s="1033"/>
      <c r="DX83" s="1033"/>
      <c r="DY83" s="1033"/>
      <c r="DZ83" s="1034"/>
      <c r="EA83" s="245"/>
    </row>
    <row r="84" spans="1:131" s="246" customFormat="1" ht="26.25" customHeight="1" x14ac:dyDescent="0.2">
      <c r="A84" s="260">
        <v>17</v>
      </c>
      <c r="B84" s="1065"/>
      <c r="C84" s="1066"/>
      <c r="D84" s="1066"/>
      <c r="E84" s="1066"/>
      <c r="F84" s="1066"/>
      <c r="G84" s="1066"/>
      <c r="H84" s="1066"/>
      <c r="I84" s="1066"/>
      <c r="J84" s="1066"/>
      <c r="K84" s="1066"/>
      <c r="L84" s="1066"/>
      <c r="M84" s="1066"/>
      <c r="N84" s="1066"/>
      <c r="O84" s="1066"/>
      <c r="P84" s="1067"/>
      <c r="Q84" s="1068"/>
      <c r="R84" s="1062"/>
      <c r="S84" s="1062"/>
      <c r="T84" s="1062"/>
      <c r="U84" s="1062"/>
      <c r="V84" s="1062"/>
      <c r="W84" s="1062"/>
      <c r="X84" s="1062"/>
      <c r="Y84" s="1062"/>
      <c r="Z84" s="1062"/>
      <c r="AA84" s="1062"/>
      <c r="AB84" s="1062"/>
      <c r="AC84" s="1062"/>
      <c r="AD84" s="1062"/>
      <c r="AE84" s="1062"/>
      <c r="AF84" s="1062"/>
      <c r="AG84" s="1062"/>
      <c r="AH84" s="1062"/>
      <c r="AI84" s="1062"/>
      <c r="AJ84" s="1062"/>
      <c r="AK84" s="1062"/>
      <c r="AL84" s="1062"/>
      <c r="AM84" s="1062"/>
      <c r="AN84" s="1062"/>
      <c r="AO84" s="1062"/>
      <c r="AP84" s="1062"/>
      <c r="AQ84" s="1062"/>
      <c r="AR84" s="1062"/>
      <c r="AS84" s="1062"/>
      <c r="AT84" s="1062"/>
      <c r="AU84" s="1062"/>
      <c r="AV84" s="1062"/>
      <c r="AW84" s="1062"/>
      <c r="AX84" s="1062"/>
      <c r="AY84" s="1062"/>
      <c r="AZ84" s="1063"/>
      <c r="BA84" s="1063"/>
      <c r="BB84" s="1063"/>
      <c r="BC84" s="1063"/>
      <c r="BD84" s="1064"/>
      <c r="BE84" s="264"/>
      <c r="BF84" s="264"/>
      <c r="BG84" s="264"/>
      <c r="BH84" s="264"/>
      <c r="BI84" s="264"/>
      <c r="BJ84" s="264"/>
      <c r="BK84" s="264"/>
      <c r="BL84" s="264"/>
      <c r="BM84" s="264"/>
      <c r="BN84" s="264"/>
      <c r="BO84" s="264"/>
      <c r="BP84" s="264"/>
      <c r="BQ84" s="261">
        <v>78</v>
      </c>
      <c r="BR84" s="266"/>
      <c r="BS84" s="1044"/>
      <c r="BT84" s="1045"/>
      <c r="BU84" s="1045"/>
      <c r="BV84" s="1045"/>
      <c r="BW84" s="1045"/>
      <c r="BX84" s="1045"/>
      <c r="BY84" s="1045"/>
      <c r="BZ84" s="1045"/>
      <c r="CA84" s="1045"/>
      <c r="CB84" s="1045"/>
      <c r="CC84" s="1045"/>
      <c r="CD84" s="1045"/>
      <c r="CE84" s="1045"/>
      <c r="CF84" s="1045"/>
      <c r="CG84" s="1046"/>
      <c r="CH84" s="1047"/>
      <c r="CI84" s="1048"/>
      <c r="CJ84" s="1048"/>
      <c r="CK84" s="1048"/>
      <c r="CL84" s="1049"/>
      <c r="CM84" s="1047"/>
      <c r="CN84" s="1048"/>
      <c r="CO84" s="1048"/>
      <c r="CP84" s="1048"/>
      <c r="CQ84" s="1049"/>
      <c r="CR84" s="1047"/>
      <c r="CS84" s="1048"/>
      <c r="CT84" s="1048"/>
      <c r="CU84" s="1048"/>
      <c r="CV84" s="1049"/>
      <c r="CW84" s="1047"/>
      <c r="CX84" s="1048"/>
      <c r="CY84" s="1048"/>
      <c r="CZ84" s="1048"/>
      <c r="DA84" s="1049"/>
      <c r="DB84" s="1047"/>
      <c r="DC84" s="1048"/>
      <c r="DD84" s="1048"/>
      <c r="DE84" s="1048"/>
      <c r="DF84" s="1049"/>
      <c r="DG84" s="1047"/>
      <c r="DH84" s="1048"/>
      <c r="DI84" s="1048"/>
      <c r="DJ84" s="1048"/>
      <c r="DK84" s="1049"/>
      <c r="DL84" s="1047"/>
      <c r="DM84" s="1048"/>
      <c r="DN84" s="1048"/>
      <c r="DO84" s="1048"/>
      <c r="DP84" s="1049"/>
      <c r="DQ84" s="1047"/>
      <c r="DR84" s="1048"/>
      <c r="DS84" s="1048"/>
      <c r="DT84" s="1048"/>
      <c r="DU84" s="1049"/>
      <c r="DV84" s="1032"/>
      <c r="DW84" s="1033"/>
      <c r="DX84" s="1033"/>
      <c r="DY84" s="1033"/>
      <c r="DZ84" s="1034"/>
      <c r="EA84" s="245"/>
    </row>
    <row r="85" spans="1:131" s="246" customFormat="1" ht="26.25" customHeight="1" x14ac:dyDescent="0.2">
      <c r="A85" s="260">
        <v>18</v>
      </c>
      <c r="B85" s="1065"/>
      <c r="C85" s="1066"/>
      <c r="D85" s="1066"/>
      <c r="E85" s="1066"/>
      <c r="F85" s="1066"/>
      <c r="G85" s="1066"/>
      <c r="H85" s="1066"/>
      <c r="I85" s="1066"/>
      <c r="J85" s="1066"/>
      <c r="K85" s="1066"/>
      <c r="L85" s="1066"/>
      <c r="M85" s="1066"/>
      <c r="N85" s="1066"/>
      <c r="O85" s="1066"/>
      <c r="P85" s="1067"/>
      <c r="Q85" s="1068"/>
      <c r="R85" s="1062"/>
      <c r="S85" s="1062"/>
      <c r="T85" s="1062"/>
      <c r="U85" s="1062"/>
      <c r="V85" s="1062"/>
      <c r="W85" s="1062"/>
      <c r="X85" s="1062"/>
      <c r="Y85" s="1062"/>
      <c r="Z85" s="1062"/>
      <c r="AA85" s="1062"/>
      <c r="AB85" s="1062"/>
      <c r="AC85" s="1062"/>
      <c r="AD85" s="1062"/>
      <c r="AE85" s="1062"/>
      <c r="AF85" s="1062"/>
      <c r="AG85" s="1062"/>
      <c r="AH85" s="1062"/>
      <c r="AI85" s="1062"/>
      <c r="AJ85" s="1062"/>
      <c r="AK85" s="1062"/>
      <c r="AL85" s="1062"/>
      <c r="AM85" s="1062"/>
      <c r="AN85" s="1062"/>
      <c r="AO85" s="1062"/>
      <c r="AP85" s="1062"/>
      <c r="AQ85" s="1062"/>
      <c r="AR85" s="1062"/>
      <c r="AS85" s="1062"/>
      <c r="AT85" s="1062"/>
      <c r="AU85" s="1062"/>
      <c r="AV85" s="1062"/>
      <c r="AW85" s="1062"/>
      <c r="AX85" s="1062"/>
      <c r="AY85" s="1062"/>
      <c r="AZ85" s="1063"/>
      <c r="BA85" s="1063"/>
      <c r="BB85" s="1063"/>
      <c r="BC85" s="1063"/>
      <c r="BD85" s="1064"/>
      <c r="BE85" s="264"/>
      <c r="BF85" s="264"/>
      <c r="BG85" s="264"/>
      <c r="BH85" s="264"/>
      <c r="BI85" s="264"/>
      <c r="BJ85" s="264"/>
      <c r="BK85" s="264"/>
      <c r="BL85" s="264"/>
      <c r="BM85" s="264"/>
      <c r="BN85" s="264"/>
      <c r="BO85" s="264"/>
      <c r="BP85" s="264"/>
      <c r="BQ85" s="261">
        <v>79</v>
      </c>
      <c r="BR85" s="266"/>
      <c r="BS85" s="1044"/>
      <c r="BT85" s="1045"/>
      <c r="BU85" s="1045"/>
      <c r="BV85" s="1045"/>
      <c r="BW85" s="1045"/>
      <c r="BX85" s="1045"/>
      <c r="BY85" s="1045"/>
      <c r="BZ85" s="1045"/>
      <c r="CA85" s="1045"/>
      <c r="CB85" s="1045"/>
      <c r="CC85" s="1045"/>
      <c r="CD85" s="1045"/>
      <c r="CE85" s="1045"/>
      <c r="CF85" s="1045"/>
      <c r="CG85" s="1046"/>
      <c r="CH85" s="1047"/>
      <c r="CI85" s="1048"/>
      <c r="CJ85" s="1048"/>
      <c r="CK85" s="1048"/>
      <c r="CL85" s="1049"/>
      <c r="CM85" s="1047"/>
      <c r="CN85" s="1048"/>
      <c r="CO85" s="1048"/>
      <c r="CP85" s="1048"/>
      <c r="CQ85" s="1049"/>
      <c r="CR85" s="1047"/>
      <c r="CS85" s="1048"/>
      <c r="CT85" s="1048"/>
      <c r="CU85" s="1048"/>
      <c r="CV85" s="1049"/>
      <c r="CW85" s="1047"/>
      <c r="CX85" s="1048"/>
      <c r="CY85" s="1048"/>
      <c r="CZ85" s="1048"/>
      <c r="DA85" s="1049"/>
      <c r="DB85" s="1047"/>
      <c r="DC85" s="1048"/>
      <c r="DD85" s="1048"/>
      <c r="DE85" s="1048"/>
      <c r="DF85" s="1049"/>
      <c r="DG85" s="1047"/>
      <c r="DH85" s="1048"/>
      <c r="DI85" s="1048"/>
      <c r="DJ85" s="1048"/>
      <c r="DK85" s="1049"/>
      <c r="DL85" s="1047"/>
      <c r="DM85" s="1048"/>
      <c r="DN85" s="1048"/>
      <c r="DO85" s="1048"/>
      <c r="DP85" s="1049"/>
      <c r="DQ85" s="1047"/>
      <c r="DR85" s="1048"/>
      <c r="DS85" s="1048"/>
      <c r="DT85" s="1048"/>
      <c r="DU85" s="1049"/>
      <c r="DV85" s="1032"/>
      <c r="DW85" s="1033"/>
      <c r="DX85" s="1033"/>
      <c r="DY85" s="1033"/>
      <c r="DZ85" s="1034"/>
      <c r="EA85" s="245"/>
    </row>
    <row r="86" spans="1:131" s="246" customFormat="1" ht="26.25" customHeight="1" x14ac:dyDescent="0.2">
      <c r="A86" s="260">
        <v>19</v>
      </c>
      <c r="B86" s="1065"/>
      <c r="C86" s="1066"/>
      <c r="D86" s="1066"/>
      <c r="E86" s="1066"/>
      <c r="F86" s="1066"/>
      <c r="G86" s="1066"/>
      <c r="H86" s="1066"/>
      <c r="I86" s="1066"/>
      <c r="J86" s="1066"/>
      <c r="K86" s="1066"/>
      <c r="L86" s="1066"/>
      <c r="M86" s="1066"/>
      <c r="N86" s="1066"/>
      <c r="O86" s="1066"/>
      <c r="P86" s="1067"/>
      <c r="Q86" s="1068"/>
      <c r="R86" s="1062"/>
      <c r="S86" s="1062"/>
      <c r="T86" s="1062"/>
      <c r="U86" s="1062"/>
      <c r="V86" s="1062"/>
      <c r="W86" s="1062"/>
      <c r="X86" s="1062"/>
      <c r="Y86" s="1062"/>
      <c r="Z86" s="1062"/>
      <c r="AA86" s="1062"/>
      <c r="AB86" s="1062"/>
      <c r="AC86" s="1062"/>
      <c r="AD86" s="1062"/>
      <c r="AE86" s="1062"/>
      <c r="AF86" s="1062"/>
      <c r="AG86" s="1062"/>
      <c r="AH86" s="1062"/>
      <c r="AI86" s="1062"/>
      <c r="AJ86" s="1062"/>
      <c r="AK86" s="1062"/>
      <c r="AL86" s="1062"/>
      <c r="AM86" s="1062"/>
      <c r="AN86" s="1062"/>
      <c r="AO86" s="1062"/>
      <c r="AP86" s="1062"/>
      <c r="AQ86" s="1062"/>
      <c r="AR86" s="1062"/>
      <c r="AS86" s="1062"/>
      <c r="AT86" s="1062"/>
      <c r="AU86" s="1062"/>
      <c r="AV86" s="1062"/>
      <c r="AW86" s="1062"/>
      <c r="AX86" s="1062"/>
      <c r="AY86" s="1062"/>
      <c r="AZ86" s="1063"/>
      <c r="BA86" s="1063"/>
      <c r="BB86" s="1063"/>
      <c r="BC86" s="1063"/>
      <c r="BD86" s="1064"/>
      <c r="BE86" s="264"/>
      <c r="BF86" s="264"/>
      <c r="BG86" s="264"/>
      <c r="BH86" s="264"/>
      <c r="BI86" s="264"/>
      <c r="BJ86" s="264"/>
      <c r="BK86" s="264"/>
      <c r="BL86" s="264"/>
      <c r="BM86" s="264"/>
      <c r="BN86" s="264"/>
      <c r="BO86" s="264"/>
      <c r="BP86" s="264"/>
      <c r="BQ86" s="261">
        <v>80</v>
      </c>
      <c r="BR86" s="266"/>
      <c r="BS86" s="1044"/>
      <c r="BT86" s="1045"/>
      <c r="BU86" s="1045"/>
      <c r="BV86" s="1045"/>
      <c r="BW86" s="1045"/>
      <c r="BX86" s="1045"/>
      <c r="BY86" s="1045"/>
      <c r="BZ86" s="1045"/>
      <c r="CA86" s="1045"/>
      <c r="CB86" s="1045"/>
      <c r="CC86" s="1045"/>
      <c r="CD86" s="1045"/>
      <c r="CE86" s="1045"/>
      <c r="CF86" s="1045"/>
      <c r="CG86" s="1046"/>
      <c r="CH86" s="1047"/>
      <c r="CI86" s="1048"/>
      <c r="CJ86" s="1048"/>
      <c r="CK86" s="1048"/>
      <c r="CL86" s="1049"/>
      <c r="CM86" s="1047"/>
      <c r="CN86" s="1048"/>
      <c r="CO86" s="1048"/>
      <c r="CP86" s="1048"/>
      <c r="CQ86" s="1049"/>
      <c r="CR86" s="1047"/>
      <c r="CS86" s="1048"/>
      <c r="CT86" s="1048"/>
      <c r="CU86" s="1048"/>
      <c r="CV86" s="1049"/>
      <c r="CW86" s="1047"/>
      <c r="CX86" s="1048"/>
      <c r="CY86" s="1048"/>
      <c r="CZ86" s="1048"/>
      <c r="DA86" s="1049"/>
      <c r="DB86" s="1047"/>
      <c r="DC86" s="1048"/>
      <c r="DD86" s="1048"/>
      <c r="DE86" s="1048"/>
      <c r="DF86" s="1049"/>
      <c r="DG86" s="1047"/>
      <c r="DH86" s="1048"/>
      <c r="DI86" s="1048"/>
      <c r="DJ86" s="1048"/>
      <c r="DK86" s="1049"/>
      <c r="DL86" s="1047"/>
      <c r="DM86" s="1048"/>
      <c r="DN86" s="1048"/>
      <c r="DO86" s="1048"/>
      <c r="DP86" s="1049"/>
      <c r="DQ86" s="1047"/>
      <c r="DR86" s="1048"/>
      <c r="DS86" s="1048"/>
      <c r="DT86" s="1048"/>
      <c r="DU86" s="1049"/>
      <c r="DV86" s="1032"/>
      <c r="DW86" s="1033"/>
      <c r="DX86" s="1033"/>
      <c r="DY86" s="1033"/>
      <c r="DZ86" s="1034"/>
      <c r="EA86" s="245"/>
    </row>
    <row r="87" spans="1:131" s="246" customFormat="1" ht="26.25" customHeight="1" x14ac:dyDescent="0.2">
      <c r="A87" s="268">
        <v>20</v>
      </c>
      <c r="B87" s="1055"/>
      <c r="C87" s="1056"/>
      <c r="D87" s="1056"/>
      <c r="E87" s="1056"/>
      <c r="F87" s="1056"/>
      <c r="G87" s="1056"/>
      <c r="H87" s="1056"/>
      <c r="I87" s="1056"/>
      <c r="J87" s="1056"/>
      <c r="K87" s="1056"/>
      <c r="L87" s="1056"/>
      <c r="M87" s="1056"/>
      <c r="N87" s="1056"/>
      <c r="O87" s="1056"/>
      <c r="P87" s="1057"/>
      <c r="Q87" s="1058"/>
      <c r="R87" s="1059"/>
      <c r="S87" s="1059"/>
      <c r="T87" s="1059"/>
      <c r="U87" s="1059"/>
      <c r="V87" s="1059"/>
      <c r="W87" s="1059"/>
      <c r="X87" s="1059"/>
      <c r="Y87" s="1059"/>
      <c r="Z87" s="1059"/>
      <c r="AA87" s="1059"/>
      <c r="AB87" s="1059"/>
      <c r="AC87" s="1059"/>
      <c r="AD87" s="1059"/>
      <c r="AE87" s="1059"/>
      <c r="AF87" s="1059"/>
      <c r="AG87" s="1059"/>
      <c r="AH87" s="1059"/>
      <c r="AI87" s="1059"/>
      <c r="AJ87" s="1059"/>
      <c r="AK87" s="1059"/>
      <c r="AL87" s="1059"/>
      <c r="AM87" s="1059"/>
      <c r="AN87" s="1059"/>
      <c r="AO87" s="1059"/>
      <c r="AP87" s="1059"/>
      <c r="AQ87" s="1059"/>
      <c r="AR87" s="1059"/>
      <c r="AS87" s="1059"/>
      <c r="AT87" s="1059"/>
      <c r="AU87" s="1059"/>
      <c r="AV87" s="1059"/>
      <c r="AW87" s="1059"/>
      <c r="AX87" s="1059"/>
      <c r="AY87" s="1059"/>
      <c r="AZ87" s="1060"/>
      <c r="BA87" s="1060"/>
      <c r="BB87" s="1060"/>
      <c r="BC87" s="1060"/>
      <c r="BD87" s="1061"/>
      <c r="BE87" s="264"/>
      <c r="BF87" s="264"/>
      <c r="BG87" s="264"/>
      <c r="BH87" s="264"/>
      <c r="BI87" s="264"/>
      <c r="BJ87" s="264"/>
      <c r="BK87" s="264"/>
      <c r="BL87" s="264"/>
      <c r="BM87" s="264"/>
      <c r="BN87" s="264"/>
      <c r="BO87" s="264"/>
      <c r="BP87" s="264"/>
      <c r="BQ87" s="261">
        <v>81</v>
      </c>
      <c r="BR87" s="266"/>
      <c r="BS87" s="1044"/>
      <c r="BT87" s="1045"/>
      <c r="BU87" s="1045"/>
      <c r="BV87" s="1045"/>
      <c r="BW87" s="1045"/>
      <c r="BX87" s="1045"/>
      <c r="BY87" s="1045"/>
      <c r="BZ87" s="1045"/>
      <c r="CA87" s="1045"/>
      <c r="CB87" s="1045"/>
      <c r="CC87" s="1045"/>
      <c r="CD87" s="1045"/>
      <c r="CE87" s="1045"/>
      <c r="CF87" s="1045"/>
      <c r="CG87" s="1046"/>
      <c r="CH87" s="1047"/>
      <c r="CI87" s="1048"/>
      <c r="CJ87" s="1048"/>
      <c r="CK87" s="1048"/>
      <c r="CL87" s="1049"/>
      <c r="CM87" s="1047"/>
      <c r="CN87" s="1048"/>
      <c r="CO87" s="1048"/>
      <c r="CP87" s="1048"/>
      <c r="CQ87" s="1049"/>
      <c r="CR87" s="1047"/>
      <c r="CS87" s="1048"/>
      <c r="CT87" s="1048"/>
      <c r="CU87" s="1048"/>
      <c r="CV87" s="1049"/>
      <c r="CW87" s="1047"/>
      <c r="CX87" s="1048"/>
      <c r="CY87" s="1048"/>
      <c r="CZ87" s="1048"/>
      <c r="DA87" s="1049"/>
      <c r="DB87" s="1047"/>
      <c r="DC87" s="1048"/>
      <c r="DD87" s="1048"/>
      <c r="DE87" s="1048"/>
      <c r="DF87" s="1049"/>
      <c r="DG87" s="1047"/>
      <c r="DH87" s="1048"/>
      <c r="DI87" s="1048"/>
      <c r="DJ87" s="1048"/>
      <c r="DK87" s="1049"/>
      <c r="DL87" s="1047"/>
      <c r="DM87" s="1048"/>
      <c r="DN87" s="1048"/>
      <c r="DO87" s="1048"/>
      <c r="DP87" s="1049"/>
      <c r="DQ87" s="1047"/>
      <c r="DR87" s="1048"/>
      <c r="DS87" s="1048"/>
      <c r="DT87" s="1048"/>
      <c r="DU87" s="1049"/>
      <c r="DV87" s="1032"/>
      <c r="DW87" s="1033"/>
      <c r="DX87" s="1033"/>
      <c r="DY87" s="1033"/>
      <c r="DZ87" s="1034"/>
      <c r="EA87" s="245"/>
    </row>
    <row r="88" spans="1:131" s="246" customFormat="1" ht="26.25" customHeight="1" thickBot="1" x14ac:dyDescent="0.25">
      <c r="A88" s="263" t="s">
        <v>391</v>
      </c>
      <c r="B88" s="1035" t="s">
        <v>424</v>
      </c>
      <c r="C88" s="1036"/>
      <c r="D88" s="1036"/>
      <c r="E88" s="1036"/>
      <c r="F88" s="1036"/>
      <c r="G88" s="1036"/>
      <c r="H88" s="1036"/>
      <c r="I88" s="1036"/>
      <c r="J88" s="1036"/>
      <c r="K88" s="1036"/>
      <c r="L88" s="1036"/>
      <c r="M88" s="1036"/>
      <c r="N88" s="1036"/>
      <c r="O88" s="1036"/>
      <c r="P88" s="1037"/>
      <c r="Q88" s="1053"/>
      <c r="R88" s="1054"/>
      <c r="S88" s="1054"/>
      <c r="T88" s="1054"/>
      <c r="U88" s="1054"/>
      <c r="V88" s="1054"/>
      <c r="W88" s="1054"/>
      <c r="X88" s="1054"/>
      <c r="Y88" s="1054"/>
      <c r="Z88" s="1054"/>
      <c r="AA88" s="1054"/>
      <c r="AB88" s="1054"/>
      <c r="AC88" s="1054"/>
      <c r="AD88" s="1054"/>
      <c r="AE88" s="1054"/>
      <c r="AF88" s="1050">
        <v>6546</v>
      </c>
      <c r="AG88" s="1050"/>
      <c r="AH88" s="1050"/>
      <c r="AI88" s="1050"/>
      <c r="AJ88" s="1050"/>
      <c r="AK88" s="1054"/>
      <c r="AL88" s="1054"/>
      <c r="AM88" s="1054"/>
      <c r="AN88" s="1054"/>
      <c r="AO88" s="1054"/>
      <c r="AP88" s="1050">
        <v>2845</v>
      </c>
      <c r="AQ88" s="1050"/>
      <c r="AR88" s="1050"/>
      <c r="AS88" s="1050"/>
      <c r="AT88" s="1050"/>
      <c r="AU88" s="1050">
        <v>601</v>
      </c>
      <c r="AV88" s="1050"/>
      <c r="AW88" s="1050"/>
      <c r="AX88" s="1050"/>
      <c r="AY88" s="1050"/>
      <c r="AZ88" s="1051"/>
      <c r="BA88" s="1051"/>
      <c r="BB88" s="1051"/>
      <c r="BC88" s="1051"/>
      <c r="BD88" s="1052"/>
      <c r="BE88" s="264"/>
      <c r="BF88" s="264"/>
      <c r="BG88" s="264"/>
      <c r="BH88" s="264"/>
      <c r="BI88" s="264"/>
      <c r="BJ88" s="264"/>
      <c r="BK88" s="264"/>
      <c r="BL88" s="264"/>
      <c r="BM88" s="264"/>
      <c r="BN88" s="264"/>
      <c r="BO88" s="264"/>
      <c r="BP88" s="264"/>
      <c r="BQ88" s="261">
        <v>82</v>
      </c>
      <c r="BR88" s="266"/>
      <c r="BS88" s="1044"/>
      <c r="BT88" s="1045"/>
      <c r="BU88" s="1045"/>
      <c r="BV88" s="1045"/>
      <c r="BW88" s="1045"/>
      <c r="BX88" s="1045"/>
      <c r="BY88" s="1045"/>
      <c r="BZ88" s="1045"/>
      <c r="CA88" s="1045"/>
      <c r="CB88" s="1045"/>
      <c r="CC88" s="1045"/>
      <c r="CD88" s="1045"/>
      <c r="CE88" s="1045"/>
      <c r="CF88" s="1045"/>
      <c r="CG88" s="1046"/>
      <c r="CH88" s="1047"/>
      <c r="CI88" s="1048"/>
      <c r="CJ88" s="1048"/>
      <c r="CK88" s="1048"/>
      <c r="CL88" s="1049"/>
      <c r="CM88" s="1047"/>
      <c r="CN88" s="1048"/>
      <c r="CO88" s="1048"/>
      <c r="CP88" s="1048"/>
      <c r="CQ88" s="1049"/>
      <c r="CR88" s="1047"/>
      <c r="CS88" s="1048"/>
      <c r="CT88" s="1048"/>
      <c r="CU88" s="1048"/>
      <c r="CV88" s="1049"/>
      <c r="CW88" s="1047"/>
      <c r="CX88" s="1048"/>
      <c r="CY88" s="1048"/>
      <c r="CZ88" s="1048"/>
      <c r="DA88" s="1049"/>
      <c r="DB88" s="1047"/>
      <c r="DC88" s="1048"/>
      <c r="DD88" s="1048"/>
      <c r="DE88" s="1048"/>
      <c r="DF88" s="1049"/>
      <c r="DG88" s="1047"/>
      <c r="DH88" s="1048"/>
      <c r="DI88" s="1048"/>
      <c r="DJ88" s="1048"/>
      <c r="DK88" s="1049"/>
      <c r="DL88" s="1047"/>
      <c r="DM88" s="1048"/>
      <c r="DN88" s="1048"/>
      <c r="DO88" s="1048"/>
      <c r="DP88" s="1049"/>
      <c r="DQ88" s="1047"/>
      <c r="DR88" s="1048"/>
      <c r="DS88" s="1048"/>
      <c r="DT88" s="1048"/>
      <c r="DU88" s="1049"/>
      <c r="DV88" s="1032"/>
      <c r="DW88" s="1033"/>
      <c r="DX88" s="1033"/>
      <c r="DY88" s="1033"/>
      <c r="DZ88" s="1034"/>
      <c r="EA88" s="245"/>
    </row>
    <row r="89" spans="1:131" s="246" customFormat="1" ht="26.25" hidden="1" customHeight="1" x14ac:dyDescent="0.2">
      <c r="A89" s="269"/>
      <c r="B89" s="270"/>
      <c r="C89" s="270"/>
      <c r="D89" s="270"/>
      <c r="E89" s="270"/>
      <c r="F89" s="270"/>
      <c r="G89" s="270"/>
      <c r="H89" s="270"/>
      <c r="I89" s="270"/>
      <c r="J89" s="270"/>
      <c r="K89" s="270"/>
      <c r="L89" s="270"/>
      <c r="M89" s="270"/>
      <c r="N89" s="270"/>
      <c r="O89" s="270"/>
      <c r="P89" s="270"/>
      <c r="Q89" s="271"/>
      <c r="R89" s="271"/>
      <c r="S89" s="271"/>
      <c r="T89" s="271"/>
      <c r="U89" s="271"/>
      <c r="V89" s="271"/>
      <c r="W89" s="271"/>
      <c r="X89" s="271"/>
      <c r="Y89" s="271"/>
      <c r="Z89" s="271"/>
      <c r="AA89" s="271"/>
      <c r="AB89" s="271"/>
      <c r="AC89" s="271"/>
      <c r="AD89" s="271"/>
      <c r="AE89" s="271"/>
      <c r="AF89" s="271"/>
      <c r="AG89" s="271"/>
      <c r="AH89" s="271"/>
      <c r="AI89" s="271"/>
      <c r="AJ89" s="271"/>
      <c r="AK89" s="271"/>
      <c r="AL89" s="271"/>
      <c r="AM89" s="271"/>
      <c r="AN89" s="271"/>
      <c r="AO89" s="271"/>
      <c r="AP89" s="271"/>
      <c r="AQ89" s="271"/>
      <c r="AR89" s="271"/>
      <c r="AS89" s="271"/>
      <c r="AT89" s="271"/>
      <c r="AU89" s="271"/>
      <c r="AV89" s="271"/>
      <c r="AW89" s="271"/>
      <c r="AX89" s="271"/>
      <c r="AY89" s="271"/>
      <c r="AZ89" s="272"/>
      <c r="BA89" s="272"/>
      <c r="BB89" s="272"/>
      <c r="BC89" s="272"/>
      <c r="BD89" s="272"/>
      <c r="BE89" s="264"/>
      <c r="BF89" s="264"/>
      <c r="BG89" s="264"/>
      <c r="BH89" s="264"/>
      <c r="BI89" s="264"/>
      <c r="BJ89" s="264"/>
      <c r="BK89" s="264"/>
      <c r="BL89" s="264"/>
      <c r="BM89" s="264"/>
      <c r="BN89" s="264"/>
      <c r="BO89" s="264"/>
      <c r="BP89" s="264"/>
      <c r="BQ89" s="261">
        <v>83</v>
      </c>
      <c r="BR89" s="266"/>
      <c r="BS89" s="1044"/>
      <c r="BT89" s="1045"/>
      <c r="BU89" s="1045"/>
      <c r="BV89" s="1045"/>
      <c r="BW89" s="1045"/>
      <c r="BX89" s="1045"/>
      <c r="BY89" s="1045"/>
      <c r="BZ89" s="1045"/>
      <c r="CA89" s="1045"/>
      <c r="CB89" s="1045"/>
      <c r="CC89" s="1045"/>
      <c r="CD89" s="1045"/>
      <c r="CE89" s="1045"/>
      <c r="CF89" s="1045"/>
      <c r="CG89" s="1046"/>
      <c r="CH89" s="1047"/>
      <c r="CI89" s="1048"/>
      <c r="CJ89" s="1048"/>
      <c r="CK89" s="1048"/>
      <c r="CL89" s="1049"/>
      <c r="CM89" s="1047"/>
      <c r="CN89" s="1048"/>
      <c r="CO89" s="1048"/>
      <c r="CP89" s="1048"/>
      <c r="CQ89" s="1049"/>
      <c r="CR89" s="1047"/>
      <c r="CS89" s="1048"/>
      <c r="CT89" s="1048"/>
      <c r="CU89" s="1048"/>
      <c r="CV89" s="1049"/>
      <c r="CW89" s="1047"/>
      <c r="CX89" s="1048"/>
      <c r="CY89" s="1048"/>
      <c r="CZ89" s="1048"/>
      <c r="DA89" s="1049"/>
      <c r="DB89" s="1047"/>
      <c r="DC89" s="1048"/>
      <c r="DD89" s="1048"/>
      <c r="DE89" s="1048"/>
      <c r="DF89" s="1049"/>
      <c r="DG89" s="1047"/>
      <c r="DH89" s="1048"/>
      <c r="DI89" s="1048"/>
      <c r="DJ89" s="1048"/>
      <c r="DK89" s="1049"/>
      <c r="DL89" s="1047"/>
      <c r="DM89" s="1048"/>
      <c r="DN89" s="1048"/>
      <c r="DO89" s="1048"/>
      <c r="DP89" s="1049"/>
      <c r="DQ89" s="1047"/>
      <c r="DR89" s="1048"/>
      <c r="DS89" s="1048"/>
      <c r="DT89" s="1048"/>
      <c r="DU89" s="1049"/>
      <c r="DV89" s="1032"/>
      <c r="DW89" s="1033"/>
      <c r="DX89" s="1033"/>
      <c r="DY89" s="1033"/>
      <c r="DZ89" s="1034"/>
      <c r="EA89" s="245"/>
    </row>
    <row r="90" spans="1:131" s="246" customFormat="1" ht="26.25" hidden="1" customHeight="1" x14ac:dyDescent="0.2">
      <c r="A90" s="269"/>
      <c r="B90" s="270"/>
      <c r="C90" s="270"/>
      <c r="D90" s="270"/>
      <c r="E90" s="270"/>
      <c r="F90" s="270"/>
      <c r="G90" s="270"/>
      <c r="H90" s="270"/>
      <c r="I90" s="270"/>
      <c r="J90" s="270"/>
      <c r="K90" s="270"/>
      <c r="L90" s="270"/>
      <c r="M90" s="270"/>
      <c r="N90" s="270"/>
      <c r="O90" s="270"/>
      <c r="P90" s="270"/>
      <c r="Q90" s="271"/>
      <c r="R90" s="271"/>
      <c r="S90" s="271"/>
      <c r="T90" s="271"/>
      <c r="U90" s="271"/>
      <c r="V90" s="271"/>
      <c r="W90" s="271"/>
      <c r="X90" s="271"/>
      <c r="Y90" s="271"/>
      <c r="Z90" s="271"/>
      <c r="AA90" s="271"/>
      <c r="AB90" s="271"/>
      <c r="AC90" s="271"/>
      <c r="AD90" s="271"/>
      <c r="AE90" s="271"/>
      <c r="AF90" s="271"/>
      <c r="AG90" s="271"/>
      <c r="AH90" s="271"/>
      <c r="AI90" s="271"/>
      <c r="AJ90" s="271"/>
      <c r="AK90" s="271"/>
      <c r="AL90" s="271"/>
      <c r="AM90" s="271"/>
      <c r="AN90" s="271"/>
      <c r="AO90" s="271"/>
      <c r="AP90" s="271"/>
      <c r="AQ90" s="271"/>
      <c r="AR90" s="271"/>
      <c r="AS90" s="271"/>
      <c r="AT90" s="271"/>
      <c r="AU90" s="271"/>
      <c r="AV90" s="271"/>
      <c r="AW90" s="271"/>
      <c r="AX90" s="271"/>
      <c r="AY90" s="271"/>
      <c r="AZ90" s="272"/>
      <c r="BA90" s="272"/>
      <c r="BB90" s="272"/>
      <c r="BC90" s="272"/>
      <c r="BD90" s="272"/>
      <c r="BE90" s="264"/>
      <c r="BF90" s="264"/>
      <c r="BG90" s="264"/>
      <c r="BH90" s="264"/>
      <c r="BI90" s="264"/>
      <c r="BJ90" s="264"/>
      <c r="BK90" s="264"/>
      <c r="BL90" s="264"/>
      <c r="BM90" s="264"/>
      <c r="BN90" s="264"/>
      <c r="BO90" s="264"/>
      <c r="BP90" s="264"/>
      <c r="BQ90" s="261">
        <v>84</v>
      </c>
      <c r="BR90" s="266"/>
      <c r="BS90" s="1044"/>
      <c r="BT90" s="1045"/>
      <c r="BU90" s="1045"/>
      <c r="BV90" s="1045"/>
      <c r="BW90" s="1045"/>
      <c r="BX90" s="1045"/>
      <c r="BY90" s="1045"/>
      <c r="BZ90" s="1045"/>
      <c r="CA90" s="1045"/>
      <c r="CB90" s="1045"/>
      <c r="CC90" s="1045"/>
      <c r="CD90" s="1045"/>
      <c r="CE90" s="1045"/>
      <c r="CF90" s="1045"/>
      <c r="CG90" s="1046"/>
      <c r="CH90" s="1047"/>
      <c r="CI90" s="1048"/>
      <c r="CJ90" s="1048"/>
      <c r="CK90" s="1048"/>
      <c r="CL90" s="1049"/>
      <c r="CM90" s="1047"/>
      <c r="CN90" s="1048"/>
      <c r="CO90" s="1048"/>
      <c r="CP90" s="1048"/>
      <c r="CQ90" s="1049"/>
      <c r="CR90" s="1047"/>
      <c r="CS90" s="1048"/>
      <c r="CT90" s="1048"/>
      <c r="CU90" s="1048"/>
      <c r="CV90" s="1049"/>
      <c r="CW90" s="1047"/>
      <c r="CX90" s="1048"/>
      <c r="CY90" s="1048"/>
      <c r="CZ90" s="1048"/>
      <c r="DA90" s="1049"/>
      <c r="DB90" s="1047"/>
      <c r="DC90" s="1048"/>
      <c r="DD90" s="1048"/>
      <c r="DE90" s="1048"/>
      <c r="DF90" s="1049"/>
      <c r="DG90" s="1047"/>
      <c r="DH90" s="1048"/>
      <c r="DI90" s="1048"/>
      <c r="DJ90" s="1048"/>
      <c r="DK90" s="1049"/>
      <c r="DL90" s="1047"/>
      <c r="DM90" s="1048"/>
      <c r="DN90" s="1048"/>
      <c r="DO90" s="1048"/>
      <c r="DP90" s="1049"/>
      <c r="DQ90" s="1047"/>
      <c r="DR90" s="1048"/>
      <c r="DS90" s="1048"/>
      <c r="DT90" s="1048"/>
      <c r="DU90" s="1049"/>
      <c r="DV90" s="1032"/>
      <c r="DW90" s="1033"/>
      <c r="DX90" s="1033"/>
      <c r="DY90" s="1033"/>
      <c r="DZ90" s="1034"/>
      <c r="EA90" s="245"/>
    </row>
    <row r="91" spans="1:131" s="246" customFormat="1" ht="26.25" hidden="1" customHeight="1" x14ac:dyDescent="0.2">
      <c r="A91" s="269"/>
      <c r="B91" s="270"/>
      <c r="C91" s="270"/>
      <c r="D91" s="270"/>
      <c r="E91" s="270"/>
      <c r="F91" s="270"/>
      <c r="G91" s="270"/>
      <c r="H91" s="270"/>
      <c r="I91" s="270"/>
      <c r="J91" s="270"/>
      <c r="K91" s="270"/>
      <c r="L91" s="270"/>
      <c r="M91" s="270"/>
      <c r="N91" s="270"/>
      <c r="O91" s="270"/>
      <c r="P91" s="270"/>
      <c r="Q91" s="271"/>
      <c r="R91" s="271"/>
      <c r="S91" s="271"/>
      <c r="T91" s="271"/>
      <c r="U91" s="271"/>
      <c r="V91" s="271"/>
      <c r="W91" s="271"/>
      <c r="X91" s="271"/>
      <c r="Y91" s="271"/>
      <c r="Z91" s="271"/>
      <c r="AA91" s="271"/>
      <c r="AB91" s="271"/>
      <c r="AC91" s="271"/>
      <c r="AD91" s="271"/>
      <c r="AE91" s="271"/>
      <c r="AF91" s="271"/>
      <c r="AG91" s="271"/>
      <c r="AH91" s="271"/>
      <c r="AI91" s="271"/>
      <c r="AJ91" s="271"/>
      <c r="AK91" s="271"/>
      <c r="AL91" s="271"/>
      <c r="AM91" s="271"/>
      <c r="AN91" s="271"/>
      <c r="AO91" s="271"/>
      <c r="AP91" s="271"/>
      <c r="AQ91" s="271"/>
      <c r="AR91" s="271"/>
      <c r="AS91" s="271"/>
      <c r="AT91" s="271"/>
      <c r="AU91" s="271"/>
      <c r="AV91" s="271"/>
      <c r="AW91" s="271"/>
      <c r="AX91" s="271"/>
      <c r="AY91" s="271"/>
      <c r="AZ91" s="272"/>
      <c r="BA91" s="272"/>
      <c r="BB91" s="272"/>
      <c r="BC91" s="272"/>
      <c r="BD91" s="272"/>
      <c r="BE91" s="264"/>
      <c r="BF91" s="264"/>
      <c r="BG91" s="264"/>
      <c r="BH91" s="264"/>
      <c r="BI91" s="264"/>
      <c r="BJ91" s="264"/>
      <c r="BK91" s="264"/>
      <c r="BL91" s="264"/>
      <c r="BM91" s="264"/>
      <c r="BN91" s="264"/>
      <c r="BO91" s="264"/>
      <c r="BP91" s="264"/>
      <c r="BQ91" s="261">
        <v>85</v>
      </c>
      <c r="BR91" s="266"/>
      <c r="BS91" s="1044"/>
      <c r="BT91" s="1045"/>
      <c r="BU91" s="1045"/>
      <c r="BV91" s="1045"/>
      <c r="BW91" s="1045"/>
      <c r="BX91" s="1045"/>
      <c r="BY91" s="1045"/>
      <c r="BZ91" s="1045"/>
      <c r="CA91" s="1045"/>
      <c r="CB91" s="1045"/>
      <c r="CC91" s="1045"/>
      <c r="CD91" s="1045"/>
      <c r="CE91" s="1045"/>
      <c r="CF91" s="1045"/>
      <c r="CG91" s="1046"/>
      <c r="CH91" s="1047"/>
      <c r="CI91" s="1048"/>
      <c r="CJ91" s="1048"/>
      <c r="CK91" s="1048"/>
      <c r="CL91" s="1049"/>
      <c r="CM91" s="1047"/>
      <c r="CN91" s="1048"/>
      <c r="CO91" s="1048"/>
      <c r="CP91" s="1048"/>
      <c r="CQ91" s="1049"/>
      <c r="CR91" s="1047"/>
      <c r="CS91" s="1048"/>
      <c r="CT91" s="1048"/>
      <c r="CU91" s="1048"/>
      <c r="CV91" s="1049"/>
      <c r="CW91" s="1047"/>
      <c r="CX91" s="1048"/>
      <c r="CY91" s="1048"/>
      <c r="CZ91" s="1048"/>
      <c r="DA91" s="1049"/>
      <c r="DB91" s="1047"/>
      <c r="DC91" s="1048"/>
      <c r="DD91" s="1048"/>
      <c r="DE91" s="1048"/>
      <c r="DF91" s="1049"/>
      <c r="DG91" s="1047"/>
      <c r="DH91" s="1048"/>
      <c r="DI91" s="1048"/>
      <c r="DJ91" s="1048"/>
      <c r="DK91" s="1049"/>
      <c r="DL91" s="1047"/>
      <c r="DM91" s="1048"/>
      <c r="DN91" s="1048"/>
      <c r="DO91" s="1048"/>
      <c r="DP91" s="1049"/>
      <c r="DQ91" s="1047"/>
      <c r="DR91" s="1048"/>
      <c r="DS91" s="1048"/>
      <c r="DT91" s="1048"/>
      <c r="DU91" s="1049"/>
      <c r="DV91" s="1032"/>
      <c r="DW91" s="1033"/>
      <c r="DX91" s="1033"/>
      <c r="DY91" s="1033"/>
      <c r="DZ91" s="1034"/>
      <c r="EA91" s="245"/>
    </row>
    <row r="92" spans="1:131" s="246" customFormat="1" ht="26.25" hidden="1" customHeight="1" x14ac:dyDescent="0.2">
      <c r="A92" s="269"/>
      <c r="B92" s="270"/>
      <c r="C92" s="270"/>
      <c r="D92" s="270"/>
      <c r="E92" s="270"/>
      <c r="F92" s="270"/>
      <c r="G92" s="270"/>
      <c r="H92" s="270"/>
      <c r="I92" s="270"/>
      <c r="J92" s="270"/>
      <c r="K92" s="270"/>
      <c r="L92" s="270"/>
      <c r="M92" s="270"/>
      <c r="N92" s="270"/>
      <c r="O92" s="270"/>
      <c r="P92" s="270"/>
      <c r="Q92" s="271"/>
      <c r="R92" s="271"/>
      <c r="S92" s="271"/>
      <c r="T92" s="271"/>
      <c r="U92" s="271"/>
      <c r="V92" s="271"/>
      <c r="W92" s="271"/>
      <c r="X92" s="271"/>
      <c r="Y92" s="271"/>
      <c r="Z92" s="271"/>
      <c r="AA92" s="271"/>
      <c r="AB92" s="271"/>
      <c r="AC92" s="271"/>
      <c r="AD92" s="271"/>
      <c r="AE92" s="271"/>
      <c r="AF92" s="271"/>
      <c r="AG92" s="271"/>
      <c r="AH92" s="271"/>
      <c r="AI92" s="271"/>
      <c r="AJ92" s="271"/>
      <c r="AK92" s="271"/>
      <c r="AL92" s="271"/>
      <c r="AM92" s="271"/>
      <c r="AN92" s="271"/>
      <c r="AO92" s="271"/>
      <c r="AP92" s="271"/>
      <c r="AQ92" s="271"/>
      <c r="AR92" s="271"/>
      <c r="AS92" s="271"/>
      <c r="AT92" s="271"/>
      <c r="AU92" s="271"/>
      <c r="AV92" s="271"/>
      <c r="AW92" s="271"/>
      <c r="AX92" s="271"/>
      <c r="AY92" s="271"/>
      <c r="AZ92" s="272"/>
      <c r="BA92" s="272"/>
      <c r="BB92" s="272"/>
      <c r="BC92" s="272"/>
      <c r="BD92" s="272"/>
      <c r="BE92" s="264"/>
      <c r="BF92" s="264"/>
      <c r="BG92" s="264"/>
      <c r="BH92" s="264"/>
      <c r="BI92" s="264"/>
      <c r="BJ92" s="264"/>
      <c r="BK92" s="264"/>
      <c r="BL92" s="264"/>
      <c r="BM92" s="264"/>
      <c r="BN92" s="264"/>
      <c r="BO92" s="264"/>
      <c r="BP92" s="264"/>
      <c r="BQ92" s="261">
        <v>86</v>
      </c>
      <c r="BR92" s="266"/>
      <c r="BS92" s="1044"/>
      <c r="BT92" s="1045"/>
      <c r="BU92" s="1045"/>
      <c r="BV92" s="1045"/>
      <c r="BW92" s="1045"/>
      <c r="BX92" s="1045"/>
      <c r="BY92" s="1045"/>
      <c r="BZ92" s="1045"/>
      <c r="CA92" s="1045"/>
      <c r="CB92" s="1045"/>
      <c r="CC92" s="1045"/>
      <c r="CD92" s="1045"/>
      <c r="CE92" s="1045"/>
      <c r="CF92" s="1045"/>
      <c r="CG92" s="1046"/>
      <c r="CH92" s="1047"/>
      <c r="CI92" s="1048"/>
      <c r="CJ92" s="1048"/>
      <c r="CK92" s="1048"/>
      <c r="CL92" s="1049"/>
      <c r="CM92" s="1047"/>
      <c r="CN92" s="1048"/>
      <c r="CO92" s="1048"/>
      <c r="CP92" s="1048"/>
      <c r="CQ92" s="1049"/>
      <c r="CR92" s="1047"/>
      <c r="CS92" s="1048"/>
      <c r="CT92" s="1048"/>
      <c r="CU92" s="1048"/>
      <c r="CV92" s="1049"/>
      <c r="CW92" s="1047"/>
      <c r="CX92" s="1048"/>
      <c r="CY92" s="1048"/>
      <c r="CZ92" s="1048"/>
      <c r="DA92" s="1049"/>
      <c r="DB92" s="1047"/>
      <c r="DC92" s="1048"/>
      <c r="DD92" s="1048"/>
      <c r="DE92" s="1048"/>
      <c r="DF92" s="1049"/>
      <c r="DG92" s="1047"/>
      <c r="DH92" s="1048"/>
      <c r="DI92" s="1048"/>
      <c r="DJ92" s="1048"/>
      <c r="DK92" s="1049"/>
      <c r="DL92" s="1047"/>
      <c r="DM92" s="1048"/>
      <c r="DN92" s="1048"/>
      <c r="DO92" s="1048"/>
      <c r="DP92" s="1049"/>
      <c r="DQ92" s="1047"/>
      <c r="DR92" s="1048"/>
      <c r="DS92" s="1048"/>
      <c r="DT92" s="1048"/>
      <c r="DU92" s="1049"/>
      <c r="DV92" s="1032"/>
      <c r="DW92" s="1033"/>
      <c r="DX92" s="1033"/>
      <c r="DY92" s="1033"/>
      <c r="DZ92" s="1034"/>
      <c r="EA92" s="245"/>
    </row>
    <row r="93" spans="1:131" s="246" customFormat="1" ht="26.25" hidden="1" customHeight="1" x14ac:dyDescent="0.2">
      <c r="A93" s="269"/>
      <c r="B93" s="270"/>
      <c r="C93" s="270"/>
      <c r="D93" s="270"/>
      <c r="E93" s="270"/>
      <c r="F93" s="270"/>
      <c r="G93" s="270"/>
      <c r="H93" s="270"/>
      <c r="I93" s="270"/>
      <c r="J93" s="270"/>
      <c r="K93" s="270"/>
      <c r="L93" s="270"/>
      <c r="M93" s="270"/>
      <c r="N93" s="270"/>
      <c r="O93" s="270"/>
      <c r="P93" s="270"/>
      <c r="Q93" s="271"/>
      <c r="R93" s="271"/>
      <c r="S93" s="271"/>
      <c r="T93" s="271"/>
      <c r="U93" s="271"/>
      <c r="V93" s="271"/>
      <c r="W93" s="271"/>
      <c r="X93" s="271"/>
      <c r="Y93" s="271"/>
      <c r="Z93" s="271"/>
      <c r="AA93" s="271"/>
      <c r="AB93" s="271"/>
      <c r="AC93" s="271"/>
      <c r="AD93" s="271"/>
      <c r="AE93" s="271"/>
      <c r="AF93" s="271"/>
      <c r="AG93" s="271"/>
      <c r="AH93" s="271"/>
      <c r="AI93" s="271"/>
      <c r="AJ93" s="271"/>
      <c r="AK93" s="271"/>
      <c r="AL93" s="271"/>
      <c r="AM93" s="271"/>
      <c r="AN93" s="271"/>
      <c r="AO93" s="271"/>
      <c r="AP93" s="271"/>
      <c r="AQ93" s="271"/>
      <c r="AR93" s="271"/>
      <c r="AS93" s="271"/>
      <c r="AT93" s="271"/>
      <c r="AU93" s="271"/>
      <c r="AV93" s="271"/>
      <c r="AW93" s="271"/>
      <c r="AX93" s="271"/>
      <c r="AY93" s="271"/>
      <c r="AZ93" s="272"/>
      <c r="BA93" s="272"/>
      <c r="BB93" s="272"/>
      <c r="BC93" s="272"/>
      <c r="BD93" s="272"/>
      <c r="BE93" s="264"/>
      <c r="BF93" s="264"/>
      <c r="BG93" s="264"/>
      <c r="BH93" s="264"/>
      <c r="BI93" s="264"/>
      <c r="BJ93" s="264"/>
      <c r="BK93" s="264"/>
      <c r="BL93" s="264"/>
      <c r="BM93" s="264"/>
      <c r="BN93" s="264"/>
      <c r="BO93" s="264"/>
      <c r="BP93" s="264"/>
      <c r="BQ93" s="261">
        <v>87</v>
      </c>
      <c r="BR93" s="266"/>
      <c r="BS93" s="1044"/>
      <c r="BT93" s="1045"/>
      <c r="BU93" s="1045"/>
      <c r="BV93" s="1045"/>
      <c r="BW93" s="1045"/>
      <c r="BX93" s="1045"/>
      <c r="BY93" s="1045"/>
      <c r="BZ93" s="1045"/>
      <c r="CA93" s="1045"/>
      <c r="CB93" s="1045"/>
      <c r="CC93" s="1045"/>
      <c r="CD93" s="1045"/>
      <c r="CE93" s="1045"/>
      <c r="CF93" s="1045"/>
      <c r="CG93" s="1046"/>
      <c r="CH93" s="1047"/>
      <c r="CI93" s="1048"/>
      <c r="CJ93" s="1048"/>
      <c r="CK93" s="1048"/>
      <c r="CL93" s="1049"/>
      <c r="CM93" s="1047"/>
      <c r="CN93" s="1048"/>
      <c r="CO93" s="1048"/>
      <c r="CP93" s="1048"/>
      <c r="CQ93" s="1049"/>
      <c r="CR93" s="1047"/>
      <c r="CS93" s="1048"/>
      <c r="CT93" s="1048"/>
      <c r="CU93" s="1048"/>
      <c r="CV93" s="1049"/>
      <c r="CW93" s="1047"/>
      <c r="CX93" s="1048"/>
      <c r="CY93" s="1048"/>
      <c r="CZ93" s="1048"/>
      <c r="DA93" s="1049"/>
      <c r="DB93" s="1047"/>
      <c r="DC93" s="1048"/>
      <c r="DD93" s="1048"/>
      <c r="DE93" s="1048"/>
      <c r="DF93" s="1049"/>
      <c r="DG93" s="1047"/>
      <c r="DH93" s="1048"/>
      <c r="DI93" s="1048"/>
      <c r="DJ93" s="1048"/>
      <c r="DK93" s="1049"/>
      <c r="DL93" s="1047"/>
      <c r="DM93" s="1048"/>
      <c r="DN93" s="1048"/>
      <c r="DO93" s="1048"/>
      <c r="DP93" s="1049"/>
      <c r="DQ93" s="1047"/>
      <c r="DR93" s="1048"/>
      <c r="DS93" s="1048"/>
      <c r="DT93" s="1048"/>
      <c r="DU93" s="1049"/>
      <c r="DV93" s="1032"/>
      <c r="DW93" s="1033"/>
      <c r="DX93" s="1033"/>
      <c r="DY93" s="1033"/>
      <c r="DZ93" s="1034"/>
      <c r="EA93" s="245"/>
    </row>
    <row r="94" spans="1:131" s="246" customFormat="1" ht="26.25" hidden="1" customHeight="1" x14ac:dyDescent="0.2">
      <c r="A94" s="269"/>
      <c r="B94" s="270"/>
      <c r="C94" s="270"/>
      <c r="D94" s="270"/>
      <c r="E94" s="270"/>
      <c r="F94" s="270"/>
      <c r="G94" s="270"/>
      <c r="H94" s="270"/>
      <c r="I94" s="270"/>
      <c r="J94" s="270"/>
      <c r="K94" s="270"/>
      <c r="L94" s="270"/>
      <c r="M94" s="270"/>
      <c r="N94" s="270"/>
      <c r="O94" s="270"/>
      <c r="P94" s="270"/>
      <c r="Q94" s="271"/>
      <c r="R94" s="271"/>
      <c r="S94" s="271"/>
      <c r="T94" s="271"/>
      <c r="U94" s="271"/>
      <c r="V94" s="271"/>
      <c r="W94" s="271"/>
      <c r="X94" s="271"/>
      <c r="Y94" s="271"/>
      <c r="Z94" s="271"/>
      <c r="AA94" s="271"/>
      <c r="AB94" s="271"/>
      <c r="AC94" s="271"/>
      <c r="AD94" s="271"/>
      <c r="AE94" s="271"/>
      <c r="AF94" s="271"/>
      <c r="AG94" s="271"/>
      <c r="AH94" s="271"/>
      <c r="AI94" s="271"/>
      <c r="AJ94" s="271"/>
      <c r="AK94" s="271"/>
      <c r="AL94" s="271"/>
      <c r="AM94" s="271"/>
      <c r="AN94" s="271"/>
      <c r="AO94" s="271"/>
      <c r="AP94" s="271"/>
      <c r="AQ94" s="271"/>
      <c r="AR94" s="271"/>
      <c r="AS94" s="271"/>
      <c r="AT94" s="271"/>
      <c r="AU94" s="271"/>
      <c r="AV94" s="271"/>
      <c r="AW94" s="271"/>
      <c r="AX94" s="271"/>
      <c r="AY94" s="271"/>
      <c r="AZ94" s="272"/>
      <c r="BA94" s="272"/>
      <c r="BB94" s="272"/>
      <c r="BC94" s="272"/>
      <c r="BD94" s="272"/>
      <c r="BE94" s="264"/>
      <c r="BF94" s="264"/>
      <c r="BG94" s="264"/>
      <c r="BH94" s="264"/>
      <c r="BI94" s="264"/>
      <c r="BJ94" s="264"/>
      <c r="BK94" s="264"/>
      <c r="BL94" s="264"/>
      <c r="BM94" s="264"/>
      <c r="BN94" s="264"/>
      <c r="BO94" s="264"/>
      <c r="BP94" s="264"/>
      <c r="BQ94" s="261">
        <v>88</v>
      </c>
      <c r="BR94" s="266"/>
      <c r="BS94" s="1044"/>
      <c r="BT94" s="1045"/>
      <c r="BU94" s="1045"/>
      <c r="BV94" s="1045"/>
      <c r="BW94" s="1045"/>
      <c r="BX94" s="1045"/>
      <c r="BY94" s="1045"/>
      <c r="BZ94" s="1045"/>
      <c r="CA94" s="1045"/>
      <c r="CB94" s="1045"/>
      <c r="CC94" s="1045"/>
      <c r="CD94" s="1045"/>
      <c r="CE94" s="1045"/>
      <c r="CF94" s="1045"/>
      <c r="CG94" s="1046"/>
      <c r="CH94" s="1047"/>
      <c r="CI94" s="1048"/>
      <c r="CJ94" s="1048"/>
      <c r="CK94" s="1048"/>
      <c r="CL94" s="1049"/>
      <c r="CM94" s="1047"/>
      <c r="CN94" s="1048"/>
      <c r="CO94" s="1048"/>
      <c r="CP94" s="1048"/>
      <c r="CQ94" s="1049"/>
      <c r="CR94" s="1047"/>
      <c r="CS94" s="1048"/>
      <c r="CT94" s="1048"/>
      <c r="CU94" s="1048"/>
      <c r="CV94" s="1049"/>
      <c r="CW94" s="1047"/>
      <c r="CX94" s="1048"/>
      <c r="CY94" s="1048"/>
      <c r="CZ94" s="1048"/>
      <c r="DA94" s="1049"/>
      <c r="DB94" s="1047"/>
      <c r="DC94" s="1048"/>
      <c r="DD94" s="1048"/>
      <c r="DE94" s="1048"/>
      <c r="DF94" s="1049"/>
      <c r="DG94" s="1047"/>
      <c r="DH94" s="1048"/>
      <c r="DI94" s="1048"/>
      <c r="DJ94" s="1048"/>
      <c r="DK94" s="1049"/>
      <c r="DL94" s="1047"/>
      <c r="DM94" s="1048"/>
      <c r="DN94" s="1048"/>
      <c r="DO94" s="1048"/>
      <c r="DP94" s="1049"/>
      <c r="DQ94" s="1047"/>
      <c r="DR94" s="1048"/>
      <c r="DS94" s="1048"/>
      <c r="DT94" s="1048"/>
      <c r="DU94" s="1049"/>
      <c r="DV94" s="1032"/>
      <c r="DW94" s="1033"/>
      <c r="DX94" s="1033"/>
      <c r="DY94" s="1033"/>
      <c r="DZ94" s="1034"/>
      <c r="EA94" s="245"/>
    </row>
    <row r="95" spans="1:131" s="246" customFormat="1" ht="26.25" hidden="1" customHeight="1" x14ac:dyDescent="0.2">
      <c r="A95" s="269"/>
      <c r="B95" s="270"/>
      <c r="C95" s="270"/>
      <c r="D95" s="270"/>
      <c r="E95" s="270"/>
      <c r="F95" s="270"/>
      <c r="G95" s="270"/>
      <c r="H95" s="270"/>
      <c r="I95" s="270"/>
      <c r="J95" s="270"/>
      <c r="K95" s="270"/>
      <c r="L95" s="270"/>
      <c r="M95" s="270"/>
      <c r="N95" s="270"/>
      <c r="O95" s="270"/>
      <c r="P95" s="270"/>
      <c r="Q95" s="271"/>
      <c r="R95" s="271"/>
      <c r="S95" s="271"/>
      <c r="T95" s="271"/>
      <c r="U95" s="271"/>
      <c r="V95" s="271"/>
      <c r="W95" s="271"/>
      <c r="X95" s="271"/>
      <c r="Y95" s="271"/>
      <c r="Z95" s="271"/>
      <c r="AA95" s="271"/>
      <c r="AB95" s="271"/>
      <c r="AC95" s="271"/>
      <c r="AD95" s="271"/>
      <c r="AE95" s="271"/>
      <c r="AF95" s="271"/>
      <c r="AG95" s="271"/>
      <c r="AH95" s="271"/>
      <c r="AI95" s="271"/>
      <c r="AJ95" s="271"/>
      <c r="AK95" s="271"/>
      <c r="AL95" s="271"/>
      <c r="AM95" s="271"/>
      <c r="AN95" s="271"/>
      <c r="AO95" s="271"/>
      <c r="AP95" s="271"/>
      <c r="AQ95" s="271"/>
      <c r="AR95" s="271"/>
      <c r="AS95" s="271"/>
      <c r="AT95" s="271"/>
      <c r="AU95" s="271"/>
      <c r="AV95" s="271"/>
      <c r="AW95" s="271"/>
      <c r="AX95" s="271"/>
      <c r="AY95" s="271"/>
      <c r="AZ95" s="272"/>
      <c r="BA95" s="272"/>
      <c r="BB95" s="272"/>
      <c r="BC95" s="272"/>
      <c r="BD95" s="272"/>
      <c r="BE95" s="264"/>
      <c r="BF95" s="264"/>
      <c r="BG95" s="264"/>
      <c r="BH95" s="264"/>
      <c r="BI95" s="264"/>
      <c r="BJ95" s="264"/>
      <c r="BK95" s="264"/>
      <c r="BL95" s="264"/>
      <c r="BM95" s="264"/>
      <c r="BN95" s="264"/>
      <c r="BO95" s="264"/>
      <c r="BP95" s="264"/>
      <c r="BQ95" s="261">
        <v>89</v>
      </c>
      <c r="BR95" s="266"/>
      <c r="BS95" s="1044"/>
      <c r="BT95" s="1045"/>
      <c r="BU95" s="1045"/>
      <c r="BV95" s="1045"/>
      <c r="BW95" s="1045"/>
      <c r="BX95" s="1045"/>
      <c r="BY95" s="1045"/>
      <c r="BZ95" s="1045"/>
      <c r="CA95" s="1045"/>
      <c r="CB95" s="1045"/>
      <c r="CC95" s="1045"/>
      <c r="CD95" s="1045"/>
      <c r="CE95" s="1045"/>
      <c r="CF95" s="1045"/>
      <c r="CG95" s="1046"/>
      <c r="CH95" s="1047"/>
      <c r="CI95" s="1048"/>
      <c r="CJ95" s="1048"/>
      <c r="CK95" s="1048"/>
      <c r="CL95" s="1049"/>
      <c r="CM95" s="1047"/>
      <c r="CN95" s="1048"/>
      <c r="CO95" s="1048"/>
      <c r="CP95" s="1048"/>
      <c r="CQ95" s="1049"/>
      <c r="CR95" s="1047"/>
      <c r="CS95" s="1048"/>
      <c r="CT95" s="1048"/>
      <c r="CU95" s="1048"/>
      <c r="CV95" s="1049"/>
      <c r="CW95" s="1047"/>
      <c r="CX95" s="1048"/>
      <c r="CY95" s="1048"/>
      <c r="CZ95" s="1048"/>
      <c r="DA95" s="1049"/>
      <c r="DB95" s="1047"/>
      <c r="DC95" s="1048"/>
      <c r="DD95" s="1048"/>
      <c r="DE95" s="1048"/>
      <c r="DF95" s="1049"/>
      <c r="DG95" s="1047"/>
      <c r="DH95" s="1048"/>
      <c r="DI95" s="1048"/>
      <c r="DJ95" s="1048"/>
      <c r="DK95" s="1049"/>
      <c r="DL95" s="1047"/>
      <c r="DM95" s="1048"/>
      <c r="DN95" s="1048"/>
      <c r="DO95" s="1048"/>
      <c r="DP95" s="1049"/>
      <c r="DQ95" s="1047"/>
      <c r="DR95" s="1048"/>
      <c r="DS95" s="1048"/>
      <c r="DT95" s="1048"/>
      <c r="DU95" s="1049"/>
      <c r="DV95" s="1032"/>
      <c r="DW95" s="1033"/>
      <c r="DX95" s="1033"/>
      <c r="DY95" s="1033"/>
      <c r="DZ95" s="1034"/>
      <c r="EA95" s="245"/>
    </row>
    <row r="96" spans="1:131" s="246" customFormat="1" ht="26.25" hidden="1" customHeight="1" x14ac:dyDescent="0.2">
      <c r="A96" s="269"/>
      <c r="B96" s="270"/>
      <c r="C96" s="270"/>
      <c r="D96" s="270"/>
      <c r="E96" s="270"/>
      <c r="F96" s="270"/>
      <c r="G96" s="270"/>
      <c r="H96" s="270"/>
      <c r="I96" s="270"/>
      <c r="J96" s="270"/>
      <c r="K96" s="270"/>
      <c r="L96" s="270"/>
      <c r="M96" s="270"/>
      <c r="N96" s="270"/>
      <c r="O96" s="270"/>
      <c r="P96" s="270"/>
      <c r="Q96" s="271"/>
      <c r="R96" s="271"/>
      <c r="S96" s="271"/>
      <c r="T96" s="271"/>
      <c r="U96" s="271"/>
      <c r="V96" s="271"/>
      <c r="W96" s="271"/>
      <c r="X96" s="271"/>
      <c r="Y96" s="271"/>
      <c r="Z96" s="271"/>
      <c r="AA96" s="271"/>
      <c r="AB96" s="271"/>
      <c r="AC96" s="271"/>
      <c r="AD96" s="271"/>
      <c r="AE96" s="271"/>
      <c r="AF96" s="271"/>
      <c r="AG96" s="271"/>
      <c r="AH96" s="271"/>
      <c r="AI96" s="271"/>
      <c r="AJ96" s="271"/>
      <c r="AK96" s="271"/>
      <c r="AL96" s="271"/>
      <c r="AM96" s="271"/>
      <c r="AN96" s="271"/>
      <c r="AO96" s="271"/>
      <c r="AP96" s="271"/>
      <c r="AQ96" s="271"/>
      <c r="AR96" s="271"/>
      <c r="AS96" s="271"/>
      <c r="AT96" s="271"/>
      <c r="AU96" s="271"/>
      <c r="AV96" s="271"/>
      <c r="AW96" s="271"/>
      <c r="AX96" s="271"/>
      <c r="AY96" s="271"/>
      <c r="AZ96" s="272"/>
      <c r="BA96" s="272"/>
      <c r="BB96" s="272"/>
      <c r="BC96" s="272"/>
      <c r="BD96" s="272"/>
      <c r="BE96" s="264"/>
      <c r="BF96" s="264"/>
      <c r="BG96" s="264"/>
      <c r="BH96" s="264"/>
      <c r="BI96" s="264"/>
      <c r="BJ96" s="264"/>
      <c r="BK96" s="264"/>
      <c r="BL96" s="264"/>
      <c r="BM96" s="264"/>
      <c r="BN96" s="264"/>
      <c r="BO96" s="264"/>
      <c r="BP96" s="264"/>
      <c r="BQ96" s="261">
        <v>90</v>
      </c>
      <c r="BR96" s="266"/>
      <c r="BS96" s="1044"/>
      <c r="BT96" s="1045"/>
      <c r="BU96" s="1045"/>
      <c r="BV96" s="1045"/>
      <c r="BW96" s="1045"/>
      <c r="BX96" s="1045"/>
      <c r="BY96" s="1045"/>
      <c r="BZ96" s="1045"/>
      <c r="CA96" s="1045"/>
      <c r="CB96" s="1045"/>
      <c r="CC96" s="1045"/>
      <c r="CD96" s="1045"/>
      <c r="CE96" s="1045"/>
      <c r="CF96" s="1045"/>
      <c r="CG96" s="1046"/>
      <c r="CH96" s="1047"/>
      <c r="CI96" s="1048"/>
      <c r="CJ96" s="1048"/>
      <c r="CK96" s="1048"/>
      <c r="CL96" s="1049"/>
      <c r="CM96" s="1047"/>
      <c r="CN96" s="1048"/>
      <c r="CO96" s="1048"/>
      <c r="CP96" s="1048"/>
      <c r="CQ96" s="1049"/>
      <c r="CR96" s="1047"/>
      <c r="CS96" s="1048"/>
      <c r="CT96" s="1048"/>
      <c r="CU96" s="1048"/>
      <c r="CV96" s="1049"/>
      <c r="CW96" s="1047"/>
      <c r="CX96" s="1048"/>
      <c r="CY96" s="1048"/>
      <c r="CZ96" s="1048"/>
      <c r="DA96" s="1049"/>
      <c r="DB96" s="1047"/>
      <c r="DC96" s="1048"/>
      <c r="DD96" s="1048"/>
      <c r="DE96" s="1048"/>
      <c r="DF96" s="1049"/>
      <c r="DG96" s="1047"/>
      <c r="DH96" s="1048"/>
      <c r="DI96" s="1048"/>
      <c r="DJ96" s="1048"/>
      <c r="DK96" s="1049"/>
      <c r="DL96" s="1047"/>
      <c r="DM96" s="1048"/>
      <c r="DN96" s="1048"/>
      <c r="DO96" s="1048"/>
      <c r="DP96" s="1049"/>
      <c r="DQ96" s="1047"/>
      <c r="DR96" s="1048"/>
      <c r="DS96" s="1048"/>
      <c r="DT96" s="1048"/>
      <c r="DU96" s="1049"/>
      <c r="DV96" s="1032"/>
      <c r="DW96" s="1033"/>
      <c r="DX96" s="1033"/>
      <c r="DY96" s="1033"/>
      <c r="DZ96" s="1034"/>
      <c r="EA96" s="245"/>
    </row>
    <row r="97" spans="1:131" s="246" customFormat="1" ht="26.25" hidden="1" customHeight="1" x14ac:dyDescent="0.2">
      <c r="A97" s="269"/>
      <c r="B97" s="270"/>
      <c r="C97" s="270"/>
      <c r="D97" s="270"/>
      <c r="E97" s="270"/>
      <c r="F97" s="270"/>
      <c r="G97" s="270"/>
      <c r="H97" s="270"/>
      <c r="I97" s="270"/>
      <c r="J97" s="270"/>
      <c r="K97" s="270"/>
      <c r="L97" s="270"/>
      <c r="M97" s="270"/>
      <c r="N97" s="270"/>
      <c r="O97" s="270"/>
      <c r="P97" s="270"/>
      <c r="Q97" s="271"/>
      <c r="R97" s="271"/>
      <c r="S97" s="271"/>
      <c r="T97" s="271"/>
      <c r="U97" s="271"/>
      <c r="V97" s="271"/>
      <c r="W97" s="271"/>
      <c r="X97" s="271"/>
      <c r="Y97" s="271"/>
      <c r="Z97" s="271"/>
      <c r="AA97" s="271"/>
      <c r="AB97" s="271"/>
      <c r="AC97" s="271"/>
      <c r="AD97" s="271"/>
      <c r="AE97" s="271"/>
      <c r="AF97" s="271"/>
      <c r="AG97" s="271"/>
      <c r="AH97" s="271"/>
      <c r="AI97" s="271"/>
      <c r="AJ97" s="271"/>
      <c r="AK97" s="271"/>
      <c r="AL97" s="271"/>
      <c r="AM97" s="271"/>
      <c r="AN97" s="271"/>
      <c r="AO97" s="271"/>
      <c r="AP97" s="271"/>
      <c r="AQ97" s="271"/>
      <c r="AR97" s="271"/>
      <c r="AS97" s="271"/>
      <c r="AT97" s="271"/>
      <c r="AU97" s="271"/>
      <c r="AV97" s="271"/>
      <c r="AW97" s="271"/>
      <c r="AX97" s="271"/>
      <c r="AY97" s="271"/>
      <c r="AZ97" s="272"/>
      <c r="BA97" s="272"/>
      <c r="BB97" s="272"/>
      <c r="BC97" s="272"/>
      <c r="BD97" s="272"/>
      <c r="BE97" s="264"/>
      <c r="BF97" s="264"/>
      <c r="BG97" s="264"/>
      <c r="BH97" s="264"/>
      <c r="BI97" s="264"/>
      <c r="BJ97" s="264"/>
      <c r="BK97" s="264"/>
      <c r="BL97" s="264"/>
      <c r="BM97" s="264"/>
      <c r="BN97" s="264"/>
      <c r="BO97" s="264"/>
      <c r="BP97" s="264"/>
      <c r="BQ97" s="261">
        <v>91</v>
      </c>
      <c r="BR97" s="266"/>
      <c r="BS97" s="1044"/>
      <c r="BT97" s="1045"/>
      <c r="BU97" s="1045"/>
      <c r="BV97" s="1045"/>
      <c r="BW97" s="1045"/>
      <c r="BX97" s="1045"/>
      <c r="BY97" s="1045"/>
      <c r="BZ97" s="1045"/>
      <c r="CA97" s="1045"/>
      <c r="CB97" s="1045"/>
      <c r="CC97" s="1045"/>
      <c r="CD97" s="1045"/>
      <c r="CE97" s="1045"/>
      <c r="CF97" s="1045"/>
      <c r="CG97" s="1046"/>
      <c r="CH97" s="1047"/>
      <c r="CI97" s="1048"/>
      <c r="CJ97" s="1048"/>
      <c r="CK97" s="1048"/>
      <c r="CL97" s="1049"/>
      <c r="CM97" s="1047"/>
      <c r="CN97" s="1048"/>
      <c r="CO97" s="1048"/>
      <c r="CP97" s="1048"/>
      <c r="CQ97" s="1049"/>
      <c r="CR97" s="1047"/>
      <c r="CS97" s="1048"/>
      <c r="CT97" s="1048"/>
      <c r="CU97" s="1048"/>
      <c r="CV97" s="1049"/>
      <c r="CW97" s="1047"/>
      <c r="CX97" s="1048"/>
      <c r="CY97" s="1048"/>
      <c r="CZ97" s="1048"/>
      <c r="DA97" s="1049"/>
      <c r="DB97" s="1047"/>
      <c r="DC97" s="1048"/>
      <c r="DD97" s="1048"/>
      <c r="DE97" s="1048"/>
      <c r="DF97" s="1049"/>
      <c r="DG97" s="1047"/>
      <c r="DH97" s="1048"/>
      <c r="DI97" s="1048"/>
      <c r="DJ97" s="1048"/>
      <c r="DK97" s="1049"/>
      <c r="DL97" s="1047"/>
      <c r="DM97" s="1048"/>
      <c r="DN97" s="1048"/>
      <c r="DO97" s="1048"/>
      <c r="DP97" s="1049"/>
      <c r="DQ97" s="1047"/>
      <c r="DR97" s="1048"/>
      <c r="DS97" s="1048"/>
      <c r="DT97" s="1048"/>
      <c r="DU97" s="1049"/>
      <c r="DV97" s="1032"/>
      <c r="DW97" s="1033"/>
      <c r="DX97" s="1033"/>
      <c r="DY97" s="1033"/>
      <c r="DZ97" s="1034"/>
      <c r="EA97" s="245"/>
    </row>
    <row r="98" spans="1:131" s="246" customFormat="1" ht="26.25" hidden="1" customHeight="1" x14ac:dyDescent="0.2">
      <c r="A98" s="269"/>
      <c r="B98" s="270"/>
      <c r="C98" s="270"/>
      <c r="D98" s="270"/>
      <c r="E98" s="270"/>
      <c r="F98" s="270"/>
      <c r="G98" s="270"/>
      <c r="H98" s="270"/>
      <c r="I98" s="270"/>
      <c r="J98" s="270"/>
      <c r="K98" s="270"/>
      <c r="L98" s="270"/>
      <c r="M98" s="270"/>
      <c r="N98" s="270"/>
      <c r="O98" s="270"/>
      <c r="P98" s="270"/>
      <c r="Q98" s="271"/>
      <c r="R98" s="271"/>
      <c r="S98" s="271"/>
      <c r="T98" s="271"/>
      <c r="U98" s="271"/>
      <c r="V98" s="271"/>
      <c r="W98" s="271"/>
      <c r="X98" s="271"/>
      <c r="Y98" s="271"/>
      <c r="Z98" s="271"/>
      <c r="AA98" s="271"/>
      <c r="AB98" s="271"/>
      <c r="AC98" s="271"/>
      <c r="AD98" s="271"/>
      <c r="AE98" s="271"/>
      <c r="AF98" s="271"/>
      <c r="AG98" s="271"/>
      <c r="AH98" s="271"/>
      <c r="AI98" s="271"/>
      <c r="AJ98" s="271"/>
      <c r="AK98" s="271"/>
      <c r="AL98" s="271"/>
      <c r="AM98" s="271"/>
      <c r="AN98" s="271"/>
      <c r="AO98" s="271"/>
      <c r="AP98" s="271"/>
      <c r="AQ98" s="271"/>
      <c r="AR98" s="271"/>
      <c r="AS98" s="271"/>
      <c r="AT98" s="271"/>
      <c r="AU98" s="271"/>
      <c r="AV98" s="271"/>
      <c r="AW98" s="271"/>
      <c r="AX98" s="271"/>
      <c r="AY98" s="271"/>
      <c r="AZ98" s="272"/>
      <c r="BA98" s="272"/>
      <c r="BB98" s="272"/>
      <c r="BC98" s="272"/>
      <c r="BD98" s="272"/>
      <c r="BE98" s="264"/>
      <c r="BF98" s="264"/>
      <c r="BG98" s="264"/>
      <c r="BH98" s="264"/>
      <c r="BI98" s="264"/>
      <c r="BJ98" s="264"/>
      <c r="BK98" s="264"/>
      <c r="BL98" s="264"/>
      <c r="BM98" s="264"/>
      <c r="BN98" s="264"/>
      <c r="BO98" s="264"/>
      <c r="BP98" s="264"/>
      <c r="BQ98" s="261">
        <v>92</v>
      </c>
      <c r="BR98" s="266"/>
      <c r="BS98" s="1044"/>
      <c r="BT98" s="1045"/>
      <c r="BU98" s="1045"/>
      <c r="BV98" s="1045"/>
      <c r="BW98" s="1045"/>
      <c r="BX98" s="1045"/>
      <c r="BY98" s="1045"/>
      <c r="BZ98" s="1045"/>
      <c r="CA98" s="1045"/>
      <c r="CB98" s="1045"/>
      <c r="CC98" s="1045"/>
      <c r="CD98" s="1045"/>
      <c r="CE98" s="1045"/>
      <c r="CF98" s="1045"/>
      <c r="CG98" s="1046"/>
      <c r="CH98" s="1047"/>
      <c r="CI98" s="1048"/>
      <c r="CJ98" s="1048"/>
      <c r="CK98" s="1048"/>
      <c r="CL98" s="1049"/>
      <c r="CM98" s="1047"/>
      <c r="CN98" s="1048"/>
      <c r="CO98" s="1048"/>
      <c r="CP98" s="1048"/>
      <c r="CQ98" s="1049"/>
      <c r="CR98" s="1047"/>
      <c r="CS98" s="1048"/>
      <c r="CT98" s="1048"/>
      <c r="CU98" s="1048"/>
      <c r="CV98" s="1049"/>
      <c r="CW98" s="1047"/>
      <c r="CX98" s="1048"/>
      <c r="CY98" s="1048"/>
      <c r="CZ98" s="1048"/>
      <c r="DA98" s="1049"/>
      <c r="DB98" s="1047"/>
      <c r="DC98" s="1048"/>
      <c r="DD98" s="1048"/>
      <c r="DE98" s="1048"/>
      <c r="DF98" s="1049"/>
      <c r="DG98" s="1047"/>
      <c r="DH98" s="1048"/>
      <c r="DI98" s="1048"/>
      <c r="DJ98" s="1048"/>
      <c r="DK98" s="1049"/>
      <c r="DL98" s="1047"/>
      <c r="DM98" s="1048"/>
      <c r="DN98" s="1048"/>
      <c r="DO98" s="1048"/>
      <c r="DP98" s="1049"/>
      <c r="DQ98" s="1047"/>
      <c r="DR98" s="1048"/>
      <c r="DS98" s="1048"/>
      <c r="DT98" s="1048"/>
      <c r="DU98" s="1049"/>
      <c r="DV98" s="1032"/>
      <c r="DW98" s="1033"/>
      <c r="DX98" s="1033"/>
      <c r="DY98" s="1033"/>
      <c r="DZ98" s="1034"/>
      <c r="EA98" s="245"/>
    </row>
    <row r="99" spans="1:131" s="246" customFormat="1" ht="26.25" hidden="1" customHeight="1" x14ac:dyDescent="0.2">
      <c r="A99" s="269"/>
      <c r="B99" s="270"/>
      <c r="C99" s="270"/>
      <c r="D99" s="270"/>
      <c r="E99" s="270"/>
      <c r="F99" s="270"/>
      <c r="G99" s="270"/>
      <c r="H99" s="270"/>
      <c r="I99" s="270"/>
      <c r="J99" s="270"/>
      <c r="K99" s="270"/>
      <c r="L99" s="270"/>
      <c r="M99" s="270"/>
      <c r="N99" s="270"/>
      <c r="O99" s="270"/>
      <c r="P99" s="270"/>
      <c r="Q99" s="271"/>
      <c r="R99" s="271"/>
      <c r="S99" s="271"/>
      <c r="T99" s="271"/>
      <c r="U99" s="271"/>
      <c r="V99" s="271"/>
      <c r="W99" s="271"/>
      <c r="X99" s="271"/>
      <c r="Y99" s="271"/>
      <c r="Z99" s="271"/>
      <c r="AA99" s="271"/>
      <c r="AB99" s="271"/>
      <c r="AC99" s="271"/>
      <c r="AD99" s="271"/>
      <c r="AE99" s="271"/>
      <c r="AF99" s="271"/>
      <c r="AG99" s="271"/>
      <c r="AH99" s="271"/>
      <c r="AI99" s="271"/>
      <c r="AJ99" s="271"/>
      <c r="AK99" s="271"/>
      <c r="AL99" s="271"/>
      <c r="AM99" s="271"/>
      <c r="AN99" s="271"/>
      <c r="AO99" s="271"/>
      <c r="AP99" s="271"/>
      <c r="AQ99" s="271"/>
      <c r="AR99" s="271"/>
      <c r="AS99" s="271"/>
      <c r="AT99" s="271"/>
      <c r="AU99" s="271"/>
      <c r="AV99" s="271"/>
      <c r="AW99" s="271"/>
      <c r="AX99" s="271"/>
      <c r="AY99" s="271"/>
      <c r="AZ99" s="272"/>
      <c r="BA99" s="272"/>
      <c r="BB99" s="272"/>
      <c r="BC99" s="272"/>
      <c r="BD99" s="272"/>
      <c r="BE99" s="264"/>
      <c r="BF99" s="264"/>
      <c r="BG99" s="264"/>
      <c r="BH99" s="264"/>
      <c r="BI99" s="264"/>
      <c r="BJ99" s="264"/>
      <c r="BK99" s="264"/>
      <c r="BL99" s="264"/>
      <c r="BM99" s="264"/>
      <c r="BN99" s="264"/>
      <c r="BO99" s="264"/>
      <c r="BP99" s="264"/>
      <c r="BQ99" s="261">
        <v>93</v>
      </c>
      <c r="BR99" s="266"/>
      <c r="BS99" s="1044"/>
      <c r="BT99" s="1045"/>
      <c r="BU99" s="1045"/>
      <c r="BV99" s="1045"/>
      <c r="BW99" s="1045"/>
      <c r="BX99" s="1045"/>
      <c r="BY99" s="1045"/>
      <c r="BZ99" s="1045"/>
      <c r="CA99" s="1045"/>
      <c r="CB99" s="1045"/>
      <c r="CC99" s="1045"/>
      <c r="CD99" s="1045"/>
      <c r="CE99" s="1045"/>
      <c r="CF99" s="1045"/>
      <c r="CG99" s="1046"/>
      <c r="CH99" s="1047"/>
      <c r="CI99" s="1048"/>
      <c r="CJ99" s="1048"/>
      <c r="CK99" s="1048"/>
      <c r="CL99" s="1049"/>
      <c r="CM99" s="1047"/>
      <c r="CN99" s="1048"/>
      <c r="CO99" s="1048"/>
      <c r="CP99" s="1048"/>
      <c r="CQ99" s="1049"/>
      <c r="CR99" s="1047"/>
      <c r="CS99" s="1048"/>
      <c r="CT99" s="1048"/>
      <c r="CU99" s="1048"/>
      <c r="CV99" s="1049"/>
      <c r="CW99" s="1047"/>
      <c r="CX99" s="1048"/>
      <c r="CY99" s="1048"/>
      <c r="CZ99" s="1048"/>
      <c r="DA99" s="1049"/>
      <c r="DB99" s="1047"/>
      <c r="DC99" s="1048"/>
      <c r="DD99" s="1048"/>
      <c r="DE99" s="1048"/>
      <c r="DF99" s="1049"/>
      <c r="DG99" s="1047"/>
      <c r="DH99" s="1048"/>
      <c r="DI99" s="1048"/>
      <c r="DJ99" s="1048"/>
      <c r="DK99" s="1049"/>
      <c r="DL99" s="1047"/>
      <c r="DM99" s="1048"/>
      <c r="DN99" s="1048"/>
      <c r="DO99" s="1048"/>
      <c r="DP99" s="1049"/>
      <c r="DQ99" s="1047"/>
      <c r="DR99" s="1048"/>
      <c r="DS99" s="1048"/>
      <c r="DT99" s="1048"/>
      <c r="DU99" s="1049"/>
      <c r="DV99" s="1032"/>
      <c r="DW99" s="1033"/>
      <c r="DX99" s="1033"/>
      <c r="DY99" s="1033"/>
      <c r="DZ99" s="1034"/>
      <c r="EA99" s="245"/>
    </row>
    <row r="100" spans="1:131" s="246" customFormat="1" ht="26.25" hidden="1" customHeight="1" x14ac:dyDescent="0.2">
      <c r="A100" s="269"/>
      <c r="B100" s="270"/>
      <c r="C100" s="270"/>
      <c r="D100" s="270"/>
      <c r="E100" s="270"/>
      <c r="F100" s="270"/>
      <c r="G100" s="270"/>
      <c r="H100" s="270"/>
      <c r="I100" s="270"/>
      <c r="J100" s="270"/>
      <c r="K100" s="270"/>
      <c r="L100" s="270"/>
      <c r="M100" s="270"/>
      <c r="N100" s="270"/>
      <c r="O100" s="270"/>
      <c r="P100" s="270"/>
      <c r="Q100" s="271"/>
      <c r="R100" s="271"/>
      <c r="S100" s="271"/>
      <c r="T100" s="271"/>
      <c r="U100" s="271"/>
      <c r="V100" s="271"/>
      <c r="W100" s="271"/>
      <c r="X100" s="271"/>
      <c r="Y100" s="271"/>
      <c r="Z100" s="271"/>
      <c r="AA100" s="271"/>
      <c r="AB100" s="271"/>
      <c r="AC100" s="271"/>
      <c r="AD100" s="271"/>
      <c r="AE100" s="271"/>
      <c r="AF100" s="271"/>
      <c r="AG100" s="271"/>
      <c r="AH100" s="271"/>
      <c r="AI100" s="271"/>
      <c r="AJ100" s="271"/>
      <c r="AK100" s="271"/>
      <c r="AL100" s="271"/>
      <c r="AM100" s="271"/>
      <c r="AN100" s="271"/>
      <c r="AO100" s="271"/>
      <c r="AP100" s="271"/>
      <c r="AQ100" s="271"/>
      <c r="AR100" s="271"/>
      <c r="AS100" s="271"/>
      <c r="AT100" s="271"/>
      <c r="AU100" s="271"/>
      <c r="AV100" s="271"/>
      <c r="AW100" s="271"/>
      <c r="AX100" s="271"/>
      <c r="AY100" s="271"/>
      <c r="AZ100" s="272"/>
      <c r="BA100" s="272"/>
      <c r="BB100" s="272"/>
      <c r="BC100" s="272"/>
      <c r="BD100" s="272"/>
      <c r="BE100" s="264"/>
      <c r="BF100" s="264"/>
      <c r="BG100" s="264"/>
      <c r="BH100" s="264"/>
      <c r="BI100" s="264"/>
      <c r="BJ100" s="264"/>
      <c r="BK100" s="264"/>
      <c r="BL100" s="264"/>
      <c r="BM100" s="264"/>
      <c r="BN100" s="264"/>
      <c r="BO100" s="264"/>
      <c r="BP100" s="264"/>
      <c r="BQ100" s="261">
        <v>94</v>
      </c>
      <c r="BR100" s="266"/>
      <c r="BS100" s="1044"/>
      <c r="BT100" s="1045"/>
      <c r="BU100" s="1045"/>
      <c r="BV100" s="1045"/>
      <c r="BW100" s="1045"/>
      <c r="BX100" s="1045"/>
      <c r="BY100" s="1045"/>
      <c r="BZ100" s="1045"/>
      <c r="CA100" s="1045"/>
      <c r="CB100" s="1045"/>
      <c r="CC100" s="1045"/>
      <c r="CD100" s="1045"/>
      <c r="CE100" s="1045"/>
      <c r="CF100" s="1045"/>
      <c r="CG100" s="1046"/>
      <c r="CH100" s="1047"/>
      <c r="CI100" s="1048"/>
      <c r="CJ100" s="1048"/>
      <c r="CK100" s="1048"/>
      <c r="CL100" s="1049"/>
      <c r="CM100" s="1047"/>
      <c r="CN100" s="1048"/>
      <c r="CO100" s="1048"/>
      <c r="CP100" s="1048"/>
      <c r="CQ100" s="1049"/>
      <c r="CR100" s="1047"/>
      <c r="CS100" s="1048"/>
      <c r="CT100" s="1048"/>
      <c r="CU100" s="1048"/>
      <c r="CV100" s="1049"/>
      <c r="CW100" s="1047"/>
      <c r="CX100" s="1048"/>
      <c r="CY100" s="1048"/>
      <c r="CZ100" s="1048"/>
      <c r="DA100" s="1049"/>
      <c r="DB100" s="1047"/>
      <c r="DC100" s="1048"/>
      <c r="DD100" s="1048"/>
      <c r="DE100" s="1048"/>
      <c r="DF100" s="1049"/>
      <c r="DG100" s="1047"/>
      <c r="DH100" s="1048"/>
      <c r="DI100" s="1048"/>
      <c r="DJ100" s="1048"/>
      <c r="DK100" s="1049"/>
      <c r="DL100" s="1047"/>
      <c r="DM100" s="1048"/>
      <c r="DN100" s="1048"/>
      <c r="DO100" s="1048"/>
      <c r="DP100" s="1049"/>
      <c r="DQ100" s="1047"/>
      <c r="DR100" s="1048"/>
      <c r="DS100" s="1048"/>
      <c r="DT100" s="1048"/>
      <c r="DU100" s="1049"/>
      <c r="DV100" s="1032"/>
      <c r="DW100" s="1033"/>
      <c r="DX100" s="1033"/>
      <c r="DY100" s="1033"/>
      <c r="DZ100" s="1034"/>
      <c r="EA100" s="245"/>
    </row>
    <row r="101" spans="1:131" s="246" customFormat="1" ht="26.25" hidden="1" customHeight="1" x14ac:dyDescent="0.2">
      <c r="A101" s="269"/>
      <c r="B101" s="270"/>
      <c r="C101" s="270"/>
      <c r="D101" s="270"/>
      <c r="E101" s="270"/>
      <c r="F101" s="270"/>
      <c r="G101" s="270"/>
      <c r="H101" s="270"/>
      <c r="I101" s="270"/>
      <c r="J101" s="270"/>
      <c r="K101" s="270"/>
      <c r="L101" s="270"/>
      <c r="M101" s="270"/>
      <c r="N101" s="270"/>
      <c r="O101" s="270"/>
      <c r="P101" s="270"/>
      <c r="Q101" s="271"/>
      <c r="R101" s="271"/>
      <c r="S101" s="271"/>
      <c r="T101" s="271"/>
      <c r="U101" s="271"/>
      <c r="V101" s="271"/>
      <c r="W101" s="271"/>
      <c r="X101" s="271"/>
      <c r="Y101" s="271"/>
      <c r="Z101" s="271"/>
      <c r="AA101" s="271"/>
      <c r="AB101" s="271"/>
      <c r="AC101" s="271"/>
      <c r="AD101" s="271"/>
      <c r="AE101" s="271"/>
      <c r="AF101" s="271"/>
      <c r="AG101" s="271"/>
      <c r="AH101" s="271"/>
      <c r="AI101" s="271"/>
      <c r="AJ101" s="271"/>
      <c r="AK101" s="271"/>
      <c r="AL101" s="271"/>
      <c r="AM101" s="271"/>
      <c r="AN101" s="271"/>
      <c r="AO101" s="271"/>
      <c r="AP101" s="271"/>
      <c r="AQ101" s="271"/>
      <c r="AR101" s="271"/>
      <c r="AS101" s="271"/>
      <c r="AT101" s="271"/>
      <c r="AU101" s="271"/>
      <c r="AV101" s="271"/>
      <c r="AW101" s="271"/>
      <c r="AX101" s="271"/>
      <c r="AY101" s="271"/>
      <c r="AZ101" s="272"/>
      <c r="BA101" s="272"/>
      <c r="BB101" s="272"/>
      <c r="BC101" s="272"/>
      <c r="BD101" s="272"/>
      <c r="BE101" s="264"/>
      <c r="BF101" s="264"/>
      <c r="BG101" s="264"/>
      <c r="BH101" s="264"/>
      <c r="BI101" s="264"/>
      <c r="BJ101" s="264"/>
      <c r="BK101" s="264"/>
      <c r="BL101" s="264"/>
      <c r="BM101" s="264"/>
      <c r="BN101" s="264"/>
      <c r="BO101" s="264"/>
      <c r="BP101" s="264"/>
      <c r="BQ101" s="261">
        <v>95</v>
      </c>
      <c r="BR101" s="266"/>
      <c r="BS101" s="1044"/>
      <c r="BT101" s="1045"/>
      <c r="BU101" s="1045"/>
      <c r="BV101" s="1045"/>
      <c r="BW101" s="1045"/>
      <c r="BX101" s="1045"/>
      <c r="BY101" s="1045"/>
      <c r="BZ101" s="1045"/>
      <c r="CA101" s="1045"/>
      <c r="CB101" s="1045"/>
      <c r="CC101" s="1045"/>
      <c r="CD101" s="1045"/>
      <c r="CE101" s="1045"/>
      <c r="CF101" s="1045"/>
      <c r="CG101" s="1046"/>
      <c r="CH101" s="1047"/>
      <c r="CI101" s="1048"/>
      <c r="CJ101" s="1048"/>
      <c r="CK101" s="1048"/>
      <c r="CL101" s="1049"/>
      <c r="CM101" s="1047"/>
      <c r="CN101" s="1048"/>
      <c r="CO101" s="1048"/>
      <c r="CP101" s="1048"/>
      <c r="CQ101" s="1049"/>
      <c r="CR101" s="1047"/>
      <c r="CS101" s="1048"/>
      <c r="CT101" s="1048"/>
      <c r="CU101" s="1048"/>
      <c r="CV101" s="1049"/>
      <c r="CW101" s="1047"/>
      <c r="CX101" s="1048"/>
      <c r="CY101" s="1048"/>
      <c r="CZ101" s="1048"/>
      <c r="DA101" s="1049"/>
      <c r="DB101" s="1047"/>
      <c r="DC101" s="1048"/>
      <c r="DD101" s="1048"/>
      <c r="DE101" s="1048"/>
      <c r="DF101" s="1049"/>
      <c r="DG101" s="1047"/>
      <c r="DH101" s="1048"/>
      <c r="DI101" s="1048"/>
      <c r="DJ101" s="1048"/>
      <c r="DK101" s="1049"/>
      <c r="DL101" s="1047"/>
      <c r="DM101" s="1048"/>
      <c r="DN101" s="1048"/>
      <c r="DO101" s="1048"/>
      <c r="DP101" s="1049"/>
      <c r="DQ101" s="1047"/>
      <c r="DR101" s="1048"/>
      <c r="DS101" s="1048"/>
      <c r="DT101" s="1048"/>
      <c r="DU101" s="1049"/>
      <c r="DV101" s="1032"/>
      <c r="DW101" s="1033"/>
      <c r="DX101" s="1033"/>
      <c r="DY101" s="1033"/>
      <c r="DZ101" s="1034"/>
      <c r="EA101" s="245"/>
    </row>
    <row r="102" spans="1:131" s="246" customFormat="1" ht="26.25" customHeight="1" thickBot="1" x14ac:dyDescent="0.25">
      <c r="A102" s="269"/>
      <c r="B102" s="270"/>
      <c r="C102" s="270"/>
      <c r="D102" s="270"/>
      <c r="E102" s="270"/>
      <c r="F102" s="270"/>
      <c r="G102" s="270"/>
      <c r="H102" s="270"/>
      <c r="I102" s="270"/>
      <c r="J102" s="270"/>
      <c r="K102" s="270"/>
      <c r="L102" s="270"/>
      <c r="M102" s="270"/>
      <c r="N102" s="270"/>
      <c r="O102" s="270"/>
      <c r="P102" s="270"/>
      <c r="Q102" s="271"/>
      <c r="R102" s="271"/>
      <c r="S102" s="271"/>
      <c r="T102" s="271"/>
      <c r="U102" s="271"/>
      <c r="V102" s="271"/>
      <c r="W102" s="271"/>
      <c r="X102" s="271"/>
      <c r="Y102" s="271"/>
      <c r="Z102" s="271"/>
      <c r="AA102" s="271"/>
      <c r="AB102" s="271"/>
      <c r="AC102" s="271"/>
      <c r="AD102" s="271"/>
      <c r="AE102" s="271"/>
      <c r="AF102" s="271"/>
      <c r="AG102" s="271"/>
      <c r="AH102" s="271"/>
      <c r="AI102" s="271"/>
      <c r="AJ102" s="271"/>
      <c r="AK102" s="271"/>
      <c r="AL102" s="271"/>
      <c r="AM102" s="271"/>
      <c r="AN102" s="271"/>
      <c r="AO102" s="271"/>
      <c r="AP102" s="271"/>
      <c r="AQ102" s="271"/>
      <c r="AR102" s="271"/>
      <c r="AS102" s="271"/>
      <c r="AT102" s="271"/>
      <c r="AU102" s="271"/>
      <c r="AV102" s="271"/>
      <c r="AW102" s="271"/>
      <c r="AX102" s="271"/>
      <c r="AY102" s="271"/>
      <c r="AZ102" s="272"/>
      <c r="BA102" s="272"/>
      <c r="BB102" s="272"/>
      <c r="BC102" s="272"/>
      <c r="BD102" s="272"/>
      <c r="BE102" s="264"/>
      <c r="BF102" s="264"/>
      <c r="BG102" s="264"/>
      <c r="BH102" s="264"/>
      <c r="BI102" s="264"/>
      <c r="BJ102" s="264"/>
      <c r="BK102" s="264"/>
      <c r="BL102" s="264"/>
      <c r="BM102" s="264"/>
      <c r="BN102" s="264"/>
      <c r="BO102" s="264"/>
      <c r="BP102" s="264"/>
      <c r="BQ102" s="263" t="s">
        <v>391</v>
      </c>
      <c r="BR102" s="1035" t="s">
        <v>425</v>
      </c>
      <c r="BS102" s="1036"/>
      <c r="BT102" s="1036"/>
      <c r="BU102" s="1036"/>
      <c r="BV102" s="1036"/>
      <c r="BW102" s="1036"/>
      <c r="BX102" s="1036"/>
      <c r="BY102" s="1036"/>
      <c r="BZ102" s="1036"/>
      <c r="CA102" s="1036"/>
      <c r="CB102" s="1036"/>
      <c r="CC102" s="1036"/>
      <c r="CD102" s="1036"/>
      <c r="CE102" s="1036"/>
      <c r="CF102" s="1036"/>
      <c r="CG102" s="1037"/>
      <c r="CH102" s="1038"/>
      <c r="CI102" s="1039"/>
      <c r="CJ102" s="1039"/>
      <c r="CK102" s="1039"/>
      <c r="CL102" s="1040"/>
      <c r="CM102" s="1038"/>
      <c r="CN102" s="1039"/>
      <c r="CO102" s="1039"/>
      <c r="CP102" s="1039"/>
      <c r="CQ102" s="1040"/>
      <c r="CR102" s="1041"/>
      <c r="CS102" s="1042"/>
      <c r="CT102" s="1042"/>
      <c r="CU102" s="1042"/>
      <c r="CV102" s="1043"/>
      <c r="CW102" s="1041"/>
      <c r="CX102" s="1042"/>
      <c r="CY102" s="1042"/>
      <c r="CZ102" s="1042"/>
      <c r="DA102" s="1043"/>
      <c r="DB102" s="1041"/>
      <c r="DC102" s="1042"/>
      <c r="DD102" s="1042"/>
      <c r="DE102" s="1042"/>
      <c r="DF102" s="1043"/>
      <c r="DG102" s="1041"/>
      <c r="DH102" s="1042"/>
      <c r="DI102" s="1042"/>
      <c r="DJ102" s="1042"/>
      <c r="DK102" s="1043"/>
      <c r="DL102" s="1041"/>
      <c r="DM102" s="1042"/>
      <c r="DN102" s="1042"/>
      <c r="DO102" s="1042"/>
      <c r="DP102" s="1043"/>
      <c r="DQ102" s="1041"/>
      <c r="DR102" s="1042"/>
      <c r="DS102" s="1042"/>
      <c r="DT102" s="1042"/>
      <c r="DU102" s="1043"/>
      <c r="DV102" s="1024"/>
      <c r="DW102" s="1025"/>
      <c r="DX102" s="1025"/>
      <c r="DY102" s="1025"/>
      <c r="DZ102" s="1026"/>
      <c r="EA102" s="245"/>
    </row>
    <row r="103" spans="1:131" s="246" customFormat="1" ht="26.25" customHeight="1" x14ac:dyDescent="0.2">
      <c r="A103" s="269"/>
      <c r="B103" s="270"/>
      <c r="C103" s="270"/>
      <c r="D103" s="270"/>
      <c r="E103" s="270"/>
      <c r="F103" s="270"/>
      <c r="G103" s="270"/>
      <c r="H103" s="270"/>
      <c r="I103" s="270"/>
      <c r="J103" s="270"/>
      <c r="K103" s="270"/>
      <c r="L103" s="270"/>
      <c r="M103" s="270"/>
      <c r="N103" s="270"/>
      <c r="O103" s="270"/>
      <c r="P103" s="270"/>
      <c r="Q103" s="271"/>
      <c r="R103" s="271"/>
      <c r="S103" s="271"/>
      <c r="T103" s="271"/>
      <c r="U103" s="271"/>
      <c r="V103" s="271"/>
      <c r="W103" s="271"/>
      <c r="X103" s="271"/>
      <c r="Y103" s="271"/>
      <c r="Z103" s="271"/>
      <c r="AA103" s="271"/>
      <c r="AB103" s="271"/>
      <c r="AC103" s="271"/>
      <c r="AD103" s="271"/>
      <c r="AE103" s="271"/>
      <c r="AF103" s="271"/>
      <c r="AG103" s="271"/>
      <c r="AH103" s="271"/>
      <c r="AI103" s="271"/>
      <c r="AJ103" s="271"/>
      <c r="AK103" s="271"/>
      <c r="AL103" s="271"/>
      <c r="AM103" s="271"/>
      <c r="AN103" s="271"/>
      <c r="AO103" s="271"/>
      <c r="AP103" s="271"/>
      <c r="AQ103" s="271"/>
      <c r="AR103" s="271"/>
      <c r="AS103" s="271"/>
      <c r="AT103" s="271"/>
      <c r="AU103" s="271"/>
      <c r="AV103" s="271"/>
      <c r="AW103" s="271"/>
      <c r="AX103" s="271"/>
      <c r="AY103" s="271"/>
      <c r="AZ103" s="272"/>
      <c r="BA103" s="272"/>
      <c r="BB103" s="272"/>
      <c r="BC103" s="272"/>
      <c r="BD103" s="272"/>
      <c r="BE103" s="264"/>
      <c r="BF103" s="264"/>
      <c r="BG103" s="264"/>
      <c r="BH103" s="264"/>
      <c r="BI103" s="264"/>
      <c r="BJ103" s="264"/>
      <c r="BK103" s="264"/>
      <c r="BL103" s="264"/>
      <c r="BM103" s="264"/>
      <c r="BN103" s="264"/>
      <c r="BO103" s="264"/>
      <c r="BP103" s="264"/>
      <c r="BQ103" s="1027" t="s">
        <v>426</v>
      </c>
      <c r="BR103" s="1027"/>
      <c r="BS103" s="1027"/>
      <c r="BT103" s="1027"/>
      <c r="BU103" s="1027"/>
      <c r="BV103" s="1027"/>
      <c r="BW103" s="1027"/>
      <c r="BX103" s="1027"/>
      <c r="BY103" s="1027"/>
      <c r="BZ103" s="1027"/>
      <c r="CA103" s="1027"/>
      <c r="CB103" s="1027"/>
      <c r="CC103" s="1027"/>
      <c r="CD103" s="1027"/>
      <c r="CE103" s="1027"/>
      <c r="CF103" s="1027"/>
      <c r="CG103" s="1027"/>
      <c r="CH103" s="1027"/>
      <c r="CI103" s="1027"/>
      <c r="CJ103" s="1027"/>
      <c r="CK103" s="1027"/>
      <c r="CL103" s="1027"/>
      <c r="CM103" s="1027"/>
      <c r="CN103" s="1027"/>
      <c r="CO103" s="1027"/>
      <c r="CP103" s="1027"/>
      <c r="CQ103" s="1027"/>
      <c r="CR103" s="1027"/>
      <c r="CS103" s="1027"/>
      <c r="CT103" s="1027"/>
      <c r="CU103" s="1027"/>
      <c r="CV103" s="1027"/>
      <c r="CW103" s="1027"/>
      <c r="CX103" s="1027"/>
      <c r="CY103" s="1027"/>
      <c r="CZ103" s="1027"/>
      <c r="DA103" s="1027"/>
      <c r="DB103" s="1027"/>
      <c r="DC103" s="1027"/>
      <c r="DD103" s="1027"/>
      <c r="DE103" s="1027"/>
      <c r="DF103" s="1027"/>
      <c r="DG103" s="1027"/>
      <c r="DH103" s="1027"/>
      <c r="DI103" s="1027"/>
      <c r="DJ103" s="1027"/>
      <c r="DK103" s="1027"/>
      <c r="DL103" s="1027"/>
      <c r="DM103" s="1027"/>
      <c r="DN103" s="1027"/>
      <c r="DO103" s="1027"/>
      <c r="DP103" s="1027"/>
      <c r="DQ103" s="1027"/>
      <c r="DR103" s="1027"/>
      <c r="DS103" s="1027"/>
      <c r="DT103" s="1027"/>
      <c r="DU103" s="1027"/>
      <c r="DV103" s="1027"/>
      <c r="DW103" s="1027"/>
      <c r="DX103" s="1027"/>
      <c r="DY103" s="1027"/>
      <c r="DZ103" s="1027"/>
      <c r="EA103" s="245"/>
    </row>
    <row r="104" spans="1:131" s="246" customFormat="1" ht="26.25" customHeight="1" x14ac:dyDescent="0.2">
      <c r="A104" s="269"/>
      <c r="B104" s="270"/>
      <c r="C104" s="270"/>
      <c r="D104" s="270"/>
      <c r="E104" s="270"/>
      <c r="F104" s="270"/>
      <c r="G104" s="270"/>
      <c r="H104" s="270"/>
      <c r="I104" s="270"/>
      <c r="J104" s="270"/>
      <c r="K104" s="270"/>
      <c r="L104" s="270"/>
      <c r="M104" s="270"/>
      <c r="N104" s="270"/>
      <c r="O104" s="270"/>
      <c r="P104" s="270"/>
      <c r="Q104" s="271"/>
      <c r="R104" s="271"/>
      <c r="S104" s="271"/>
      <c r="T104" s="271"/>
      <c r="U104" s="271"/>
      <c r="V104" s="271"/>
      <c r="W104" s="271"/>
      <c r="X104" s="271"/>
      <c r="Y104" s="271"/>
      <c r="Z104" s="271"/>
      <c r="AA104" s="271"/>
      <c r="AB104" s="271"/>
      <c r="AC104" s="271"/>
      <c r="AD104" s="271"/>
      <c r="AE104" s="271"/>
      <c r="AF104" s="271"/>
      <c r="AG104" s="271"/>
      <c r="AH104" s="271"/>
      <c r="AI104" s="271"/>
      <c r="AJ104" s="271"/>
      <c r="AK104" s="271"/>
      <c r="AL104" s="271"/>
      <c r="AM104" s="271"/>
      <c r="AN104" s="271"/>
      <c r="AO104" s="271"/>
      <c r="AP104" s="271"/>
      <c r="AQ104" s="271"/>
      <c r="AR104" s="271"/>
      <c r="AS104" s="271"/>
      <c r="AT104" s="271"/>
      <c r="AU104" s="271"/>
      <c r="AV104" s="271"/>
      <c r="AW104" s="271"/>
      <c r="AX104" s="271"/>
      <c r="AY104" s="271"/>
      <c r="AZ104" s="272"/>
      <c r="BA104" s="272"/>
      <c r="BB104" s="272"/>
      <c r="BC104" s="272"/>
      <c r="BD104" s="272"/>
      <c r="BE104" s="264"/>
      <c r="BF104" s="264"/>
      <c r="BG104" s="264"/>
      <c r="BH104" s="264"/>
      <c r="BI104" s="264"/>
      <c r="BJ104" s="264"/>
      <c r="BK104" s="264"/>
      <c r="BL104" s="264"/>
      <c r="BM104" s="264"/>
      <c r="BN104" s="264"/>
      <c r="BO104" s="264"/>
      <c r="BP104" s="264"/>
      <c r="BQ104" s="1028" t="s">
        <v>427</v>
      </c>
      <c r="BR104" s="1028"/>
      <c r="BS104" s="1028"/>
      <c r="BT104" s="1028"/>
      <c r="BU104" s="1028"/>
      <c r="BV104" s="1028"/>
      <c r="BW104" s="1028"/>
      <c r="BX104" s="1028"/>
      <c r="BY104" s="1028"/>
      <c r="BZ104" s="1028"/>
      <c r="CA104" s="1028"/>
      <c r="CB104" s="1028"/>
      <c r="CC104" s="1028"/>
      <c r="CD104" s="1028"/>
      <c r="CE104" s="1028"/>
      <c r="CF104" s="1028"/>
      <c r="CG104" s="1028"/>
      <c r="CH104" s="1028"/>
      <c r="CI104" s="1028"/>
      <c r="CJ104" s="1028"/>
      <c r="CK104" s="1028"/>
      <c r="CL104" s="1028"/>
      <c r="CM104" s="1028"/>
      <c r="CN104" s="1028"/>
      <c r="CO104" s="1028"/>
      <c r="CP104" s="1028"/>
      <c r="CQ104" s="1028"/>
      <c r="CR104" s="1028"/>
      <c r="CS104" s="1028"/>
      <c r="CT104" s="1028"/>
      <c r="CU104" s="1028"/>
      <c r="CV104" s="1028"/>
      <c r="CW104" s="1028"/>
      <c r="CX104" s="1028"/>
      <c r="CY104" s="1028"/>
      <c r="CZ104" s="1028"/>
      <c r="DA104" s="1028"/>
      <c r="DB104" s="1028"/>
      <c r="DC104" s="1028"/>
      <c r="DD104" s="1028"/>
      <c r="DE104" s="1028"/>
      <c r="DF104" s="1028"/>
      <c r="DG104" s="1028"/>
      <c r="DH104" s="1028"/>
      <c r="DI104" s="1028"/>
      <c r="DJ104" s="1028"/>
      <c r="DK104" s="1028"/>
      <c r="DL104" s="1028"/>
      <c r="DM104" s="1028"/>
      <c r="DN104" s="1028"/>
      <c r="DO104" s="1028"/>
      <c r="DP104" s="1028"/>
      <c r="DQ104" s="1028"/>
      <c r="DR104" s="1028"/>
      <c r="DS104" s="1028"/>
      <c r="DT104" s="1028"/>
      <c r="DU104" s="1028"/>
      <c r="DV104" s="1028"/>
      <c r="DW104" s="1028"/>
      <c r="DX104" s="1028"/>
      <c r="DY104" s="1028"/>
      <c r="DZ104" s="1028"/>
      <c r="EA104" s="245"/>
    </row>
    <row r="105" spans="1:131" s="246" customFormat="1" ht="11.25" customHeight="1" x14ac:dyDescent="0.2">
      <c r="A105" s="264"/>
      <c r="B105" s="264"/>
      <c r="C105" s="264"/>
      <c r="D105" s="264"/>
      <c r="E105" s="264"/>
      <c r="F105" s="264"/>
      <c r="G105" s="264"/>
      <c r="H105" s="264"/>
      <c r="I105" s="264"/>
      <c r="J105" s="264"/>
      <c r="K105" s="264"/>
      <c r="L105" s="264"/>
      <c r="M105" s="264"/>
      <c r="N105" s="264"/>
      <c r="O105" s="264"/>
      <c r="P105" s="264"/>
      <c r="Q105" s="264"/>
      <c r="R105" s="264"/>
      <c r="S105" s="264"/>
      <c r="T105" s="264"/>
      <c r="U105" s="264"/>
      <c r="V105" s="264"/>
      <c r="W105" s="264"/>
      <c r="X105" s="264"/>
      <c r="Y105" s="264"/>
      <c r="Z105" s="264"/>
      <c r="AA105" s="264"/>
      <c r="AB105" s="264"/>
      <c r="AC105" s="264"/>
      <c r="AD105" s="264"/>
      <c r="AE105" s="264"/>
      <c r="AF105" s="264"/>
      <c r="AG105" s="264"/>
      <c r="AH105" s="264"/>
      <c r="AI105" s="264"/>
      <c r="AJ105" s="264"/>
      <c r="AK105" s="264"/>
      <c r="AL105" s="264"/>
      <c r="AM105" s="264"/>
      <c r="AN105" s="264"/>
      <c r="AO105" s="264"/>
      <c r="AP105" s="264"/>
      <c r="AQ105" s="264"/>
      <c r="AR105" s="264"/>
      <c r="AS105" s="264"/>
      <c r="AT105" s="264"/>
      <c r="AU105" s="264"/>
      <c r="AV105" s="264"/>
      <c r="AW105" s="264"/>
      <c r="AX105" s="264"/>
      <c r="AY105" s="264"/>
      <c r="AZ105" s="264"/>
      <c r="BA105" s="264"/>
      <c r="BB105" s="264"/>
      <c r="BC105" s="264"/>
      <c r="BD105" s="264"/>
      <c r="BE105" s="264"/>
      <c r="BF105" s="264"/>
      <c r="BG105" s="264"/>
      <c r="BH105" s="264"/>
      <c r="BI105" s="264"/>
      <c r="BJ105" s="264"/>
      <c r="BK105" s="264"/>
      <c r="BL105" s="264"/>
      <c r="BM105" s="264"/>
      <c r="BN105" s="264"/>
      <c r="BO105" s="264"/>
      <c r="BP105" s="264"/>
      <c r="BQ105" s="267"/>
      <c r="BR105" s="267"/>
      <c r="BS105" s="267"/>
      <c r="BT105" s="267"/>
      <c r="BU105" s="267"/>
      <c r="BV105" s="267"/>
      <c r="BW105" s="267"/>
      <c r="BX105" s="267"/>
      <c r="BY105" s="267"/>
      <c r="BZ105" s="267"/>
      <c r="CA105" s="267"/>
      <c r="CB105" s="267"/>
      <c r="CC105" s="267"/>
      <c r="CD105" s="267"/>
      <c r="CE105" s="267"/>
      <c r="CF105" s="267"/>
      <c r="CG105" s="267"/>
      <c r="CH105" s="267"/>
      <c r="CI105" s="267"/>
      <c r="CJ105" s="267"/>
      <c r="CK105" s="267"/>
      <c r="CL105" s="267"/>
      <c r="CM105" s="267"/>
      <c r="CN105" s="267"/>
      <c r="CO105" s="267"/>
      <c r="CP105" s="267"/>
      <c r="CQ105" s="267"/>
      <c r="CR105" s="267"/>
      <c r="CS105" s="267"/>
      <c r="CT105" s="267"/>
      <c r="CU105" s="267"/>
      <c r="CV105" s="267"/>
      <c r="CW105" s="267"/>
      <c r="CX105" s="267"/>
      <c r="CY105" s="267"/>
      <c r="CZ105" s="267"/>
      <c r="DA105" s="267"/>
      <c r="DB105" s="267"/>
      <c r="DC105" s="267"/>
      <c r="DD105" s="267"/>
      <c r="DE105" s="267"/>
      <c r="DF105" s="267"/>
      <c r="DG105" s="267"/>
      <c r="DH105" s="267"/>
      <c r="DI105" s="267"/>
      <c r="DJ105" s="267"/>
      <c r="DK105" s="267"/>
      <c r="DL105" s="267"/>
      <c r="DM105" s="267"/>
      <c r="DN105" s="267"/>
      <c r="DO105" s="267"/>
      <c r="DP105" s="267"/>
      <c r="DQ105" s="267"/>
      <c r="DR105" s="267"/>
      <c r="DS105" s="267"/>
      <c r="DT105" s="267"/>
      <c r="DU105" s="267"/>
      <c r="DV105" s="267"/>
      <c r="DW105" s="267"/>
      <c r="DX105" s="267"/>
      <c r="DY105" s="267"/>
      <c r="DZ105" s="267"/>
      <c r="EA105" s="245"/>
    </row>
    <row r="106" spans="1:131" s="246" customFormat="1" ht="11.25" customHeight="1" x14ac:dyDescent="0.2">
      <c r="A106" s="273"/>
      <c r="B106" s="273"/>
      <c r="C106" s="273"/>
      <c r="D106" s="273"/>
      <c r="E106" s="273"/>
      <c r="F106" s="273"/>
      <c r="G106" s="273"/>
      <c r="H106" s="273"/>
      <c r="I106" s="273"/>
      <c r="J106" s="273"/>
      <c r="K106" s="273"/>
      <c r="L106" s="273"/>
      <c r="M106" s="273"/>
      <c r="N106" s="273"/>
      <c r="O106" s="273"/>
      <c r="P106" s="273"/>
      <c r="Q106" s="273"/>
      <c r="R106" s="273"/>
      <c r="S106" s="273"/>
      <c r="T106" s="273"/>
      <c r="U106" s="273"/>
      <c r="V106" s="273"/>
      <c r="W106" s="273"/>
      <c r="X106" s="273"/>
      <c r="Y106" s="273"/>
      <c r="Z106" s="273"/>
      <c r="AA106" s="273"/>
      <c r="AB106" s="273"/>
      <c r="AC106" s="273"/>
      <c r="AD106" s="273"/>
      <c r="AE106" s="273"/>
      <c r="AF106" s="273"/>
      <c r="AG106" s="273"/>
      <c r="AH106" s="273"/>
      <c r="AI106" s="273"/>
      <c r="AJ106" s="273"/>
      <c r="AK106" s="273"/>
      <c r="AL106" s="273"/>
      <c r="AM106" s="273"/>
      <c r="AN106" s="273"/>
      <c r="AO106" s="273"/>
      <c r="AP106" s="273"/>
      <c r="AQ106" s="273"/>
      <c r="AR106" s="273"/>
      <c r="AS106" s="273"/>
      <c r="AT106" s="273"/>
      <c r="AU106" s="273"/>
      <c r="AV106" s="273"/>
      <c r="AW106" s="273"/>
      <c r="AX106" s="273"/>
      <c r="AY106" s="273"/>
      <c r="AZ106" s="273"/>
      <c r="BA106" s="273"/>
      <c r="BB106" s="273"/>
      <c r="BC106" s="273"/>
      <c r="BD106" s="273"/>
      <c r="BE106" s="273"/>
      <c r="BF106" s="273"/>
      <c r="BG106" s="273"/>
      <c r="BH106" s="273"/>
      <c r="BI106" s="273"/>
      <c r="BJ106" s="273"/>
      <c r="BK106" s="273"/>
      <c r="BL106" s="273"/>
      <c r="BM106" s="273"/>
      <c r="BN106" s="273"/>
      <c r="BO106" s="273"/>
      <c r="BP106" s="273"/>
      <c r="BQ106" s="267"/>
      <c r="BR106" s="267"/>
      <c r="BS106" s="267"/>
      <c r="BT106" s="267"/>
      <c r="BU106" s="267"/>
      <c r="BV106" s="267"/>
      <c r="BW106" s="267"/>
      <c r="BX106" s="267"/>
      <c r="BY106" s="267"/>
      <c r="BZ106" s="267"/>
      <c r="CA106" s="267"/>
      <c r="CB106" s="267"/>
      <c r="CC106" s="267"/>
      <c r="CD106" s="267"/>
      <c r="CE106" s="267"/>
      <c r="CF106" s="267"/>
      <c r="CG106" s="267"/>
      <c r="CH106" s="267"/>
      <c r="CI106" s="267"/>
      <c r="CJ106" s="267"/>
      <c r="CK106" s="267"/>
      <c r="CL106" s="267"/>
      <c r="CM106" s="267"/>
      <c r="CN106" s="267"/>
      <c r="CO106" s="267"/>
      <c r="CP106" s="267"/>
      <c r="CQ106" s="267"/>
      <c r="CR106" s="267"/>
      <c r="CS106" s="267"/>
      <c r="CT106" s="267"/>
      <c r="CU106" s="267"/>
      <c r="CV106" s="267"/>
      <c r="CW106" s="267"/>
      <c r="CX106" s="267"/>
      <c r="CY106" s="267"/>
      <c r="CZ106" s="267"/>
      <c r="DA106" s="267"/>
      <c r="DB106" s="267"/>
      <c r="DC106" s="267"/>
      <c r="DD106" s="267"/>
      <c r="DE106" s="267"/>
      <c r="DF106" s="267"/>
      <c r="DG106" s="267"/>
      <c r="DH106" s="267"/>
      <c r="DI106" s="267"/>
      <c r="DJ106" s="267"/>
      <c r="DK106" s="267"/>
      <c r="DL106" s="267"/>
      <c r="DM106" s="267"/>
      <c r="DN106" s="267"/>
      <c r="DO106" s="267"/>
      <c r="DP106" s="267"/>
      <c r="DQ106" s="267"/>
      <c r="DR106" s="267"/>
      <c r="DS106" s="267"/>
      <c r="DT106" s="267"/>
      <c r="DU106" s="267"/>
      <c r="DV106" s="267"/>
      <c r="DW106" s="267"/>
      <c r="DX106" s="267"/>
      <c r="DY106" s="267"/>
      <c r="DZ106" s="267"/>
      <c r="EA106" s="245"/>
    </row>
    <row r="107" spans="1:131" s="245" customFormat="1" ht="26.25" customHeight="1" thickBot="1" x14ac:dyDescent="0.25">
      <c r="A107" s="274" t="s">
        <v>428</v>
      </c>
      <c r="B107" s="275"/>
      <c r="C107" s="275"/>
      <c r="D107" s="275"/>
      <c r="E107" s="275"/>
      <c r="F107" s="275"/>
      <c r="G107" s="275"/>
      <c r="H107" s="275"/>
      <c r="I107" s="275"/>
      <c r="J107" s="275"/>
      <c r="K107" s="275"/>
      <c r="L107" s="275"/>
      <c r="M107" s="275"/>
      <c r="N107" s="275"/>
      <c r="O107" s="275"/>
      <c r="P107" s="275"/>
      <c r="Q107" s="275"/>
      <c r="R107" s="275"/>
      <c r="S107" s="275"/>
      <c r="T107" s="275"/>
      <c r="U107" s="275"/>
      <c r="V107" s="275"/>
      <c r="W107" s="275"/>
      <c r="X107" s="275"/>
      <c r="Y107" s="275"/>
      <c r="Z107" s="275"/>
      <c r="AA107" s="275"/>
      <c r="AB107" s="275"/>
      <c r="AC107" s="275"/>
      <c r="AD107" s="275"/>
      <c r="AE107" s="275"/>
      <c r="AF107" s="275"/>
      <c r="AG107" s="275"/>
      <c r="AH107" s="275"/>
      <c r="AI107" s="275"/>
      <c r="AJ107" s="275"/>
      <c r="AK107" s="275"/>
      <c r="AL107" s="275"/>
      <c r="AM107" s="275"/>
      <c r="AN107" s="275"/>
      <c r="AO107" s="275"/>
      <c r="AP107" s="275"/>
      <c r="AQ107" s="275"/>
      <c r="AR107" s="275"/>
      <c r="AS107" s="275"/>
      <c r="AT107" s="275"/>
      <c r="AU107" s="274" t="s">
        <v>429</v>
      </c>
      <c r="AV107" s="275"/>
      <c r="AW107" s="275"/>
      <c r="AX107" s="275"/>
      <c r="AY107" s="275"/>
      <c r="AZ107" s="275"/>
      <c r="BA107" s="275"/>
      <c r="BB107" s="275"/>
      <c r="BC107" s="275"/>
      <c r="BD107" s="275"/>
      <c r="BE107" s="275"/>
      <c r="BF107" s="275"/>
      <c r="BG107" s="275"/>
      <c r="BH107" s="275"/>
      <c r="BI107" s="275"/>
      <c r="BJ107" s="275"/>
      <c r="BK107" s="275"/>
      <c r="BL107" s="275"/>
      <c r="BM107" s="275"/>
      <c r="BN107" s="275"/>
      <c r="BO107" s="275"/>
      <c r="BP107" s="275"/>
      <c r="BQ107" s="275"/>
      <c r="BR107" s="275"/>
      <c r="BS107" s="275"/>
      <c r="BT107" s="275"/>
      <c r="BU107" s="275"/>
      <c r="BV107" s="275"/>
      <c r="BW107" s="275"/>
      <c r="BX107" s="275"/>
      <c r="BY107" s="275"/>
      <c r="BZ107" s="275"/>
      <c r="CA107" s="275"/>
      <c r="CB107" s="275"/>
      <c r="CC107" s="275"/>
      <c r="CD107" s="275"/>
      <c r="CE107" s="275"/>
      <c r="CF107" s="275"/>
      <c r="CG107" s="275"/>
      <c r="CH107" s="275"/>
      <c r="CI107" s="275"/>
      <c r="CJ107" s="275"/>
      <c r="CK107" s="275"/>
      <c r="CL107" s="275"/>
      <c r="CM107" s="275"/>
      <c r="CN107" s="275"/>
      <c r="CO107" s="275"/>
      <c r="CP107" s="275"/>
      <c r="CQ107" s="275"/>
      <c r="CR107" s="275"/>
      <c r="CS107" s="275"/>
      <c r="CT107" s="275"/>
      <c r="CU107" s="275"/>
      <c r="CV107" s="275"/>
      <c r="CW107" s="275"/>
      <c r="CX107" s="275"/>
      <c r="CY107" s="275"/>
      <c r="CZ107" s="275"/>
      <c r="DA107" s="275"/>
      <c r="DB107" s="275"/>
      <c r="DC107" s="275"/>
      <c r="DD107" s="275"/>
      <c r="DE107" s="275"/>
      <c r="DF107" s="275"/>
      <c r="DG107" s="275"/>
      <c r="DH107" s="275"/>
      <c r="DI107" s="275"/>
      <c r="DJ107" s="275"/>
      <c r="DK107" s="275"/>
      <c r="DL107" s="275"/>
      <c r="DM107" s="275"/>
      <c r="DN107" s="275"/>
      <c r="DO107" s="275"/>
      <c r="DP107" s="275"/>
      <c r="DQ107" s="275"/>
      <c r="DR107" s="275"/>
      <c r="DS107" s="275"/>
      <c r="DT107" s="275"/>
      <c r="DU107" s="275"/>
      <c r="DV107" s="275"/>
      <c r="DW107" s="275"/>
      <c r="DX107" s="275"/>
      <c r="DY107" s="275"/>
      <c r="DZ107" s="275"/>
    </row>
    <row r="108" spans="1:131" s="245" customFormat="1" ht="26.25" customHeight="1" x14ac:dyDescent="0.2">
      <c r="A108" s="1029" t="s">
        <v>430</v>
      </c>
      <c r="B108" s="1030"/>
      <c r="C108" s="1030"/>
      <c r="D108" s="1030"/>
      <c r="E108" s="1030"/>
      <c r="F108" s="1030"/>
      <c r="G108" s="1030"/>
      <c r="H108" s="1030"/>
      <c r="I108" s="1030"/>
      <c r="J108" s="1030"/>
      <c r="K108" s="1030"/>
      <c r="L108" s="1030"/>
      <c r="M108" s="1030"/>
      <c r="N108" s="1030"/>
      <c r="O108" s="1030"/>
      <c r="P108" s="1030"/>
      <c r="Q108" s="1030"/>
      <c r="R108" s="1030"/>
      <c r="S108" s="1030"/>
      <c r="T108" s="1030"/>
      <c r="U108" s="1030"/>
      <c r="V108" s="1030"/>
      <c r="W108" s="1030"/>
      <c r="X108" s="1030"/>
      <c r="Y108" s="1030"/>
      <c r="Z108" s="1030"/>
      <c r="AA108" s="1030"/>
      <c r="AB108" s="1030"/>
      <c r="AC108" s="1030"/>
      <c r="AD108" s="1030"/>
      <c r="AE108" s="1030"/>
      <c r="AF108" s="1030"/>
      <c r="AG108" s="1030"/>
      <c r="AH108" s="1030"/>
      <c r="AI108" s="1030"/>
      <c r="AJ108" s="1030"/>
      <c r="AK108" s="1030"/>
      <c r="AL108" s="1030"/>
      <c r="AM108" s="1030"/>
      <c r="AN108" s="1030"/>
      <c r="AO108" s="1030"/>
      <c r="AP108" s="1030"/>
      <c r="AQ108" s="1030"/>
      <c r="AR108" s="1030"/>
      <c r="AS108" s="1030"/>
      <c r="AT108" s="1031"/>
      <c r="AU108" s="1029" t="s">
        <v>431</v>
      </c>
      <c r="AV108" s="1030"/>
      <c r="AW108" s="1030"/>
      <c r="AX108" s="1030"/>
      <c r="AY108" s="1030"/>
      <c r="AZ108" s="1030"/>
      <c r="BA108" s="1030"/>
      <c r="BB108" s="1030"/>
      <c r="BC108" s="1030"/>
      <c r="BD108" s="1030"/>
      <c r="BE108" s="1030"/>
      <c r="BF108" s="1030"/>
      <c r="BG108" s="1030"/>
      <c r="BH108" s="1030"/>
      <c r="BI108" s="1030"/>
      <c r="BJ108" s="1030"/>
      <c r="BK108" s="1030"/>
      <c r="BL108" s="1030"/>
      <c r="BM108" s="1030"/>
      <c r="BN108" s="1030"/>
      <c r="BO108" s="1030"/>
      <c r="BP108" s="1030"/>
      <c r="BQ108" s="1030"/>
      <c r="BR108" s="1030"/>
      <c r="BS108" s="1030"/>
      <c r="BT108" s="1030"/>
      <c r="BU108" s="1030"/>
      <c r="BV108" s="1030"/>
      <c r="BW108" s="1030"/>
      <c r="BX108" s="1030"/>
      <c r="BY108" s="1030"/>
      <c r="BZ108" s="1030"/>
      <c r="CA108" s="1030"/>
      <c r="CB108" s="1030"/>
      <c r="CC108" s="1030"/>
      <c r="CD108" s="1030"/>
      <c r="CE108" s="1030"/>
      <c r="CF108" s="1030"/>
      <c r="CG108" s="1030"/>
      <c r="CH108" s="1030"/>
      <c r="CI108" s="1030"/>
      <c r="CJ108" s="1030"/>
      <c r="CK108" s="1030"/>
      <c r="CL108" s="1030"/>
      <c r="CM108" s="1030"/>
      <c r="CN108" s="1030"/>
      <c r="CO108" s="1030"/>
      <c r="CP108" s="1030"/>
      <c r="CQ108" s="1030"/>
      <c r="CR108" s="1030"/>
      <c r="CS108" s="1030"/>
      <c r="CT108" s="1030"/>
      <c r="CU108" s="1030"/>
      <c r="CV108" s="1030"/>
      <c r="CW108" s="1030"/>
      <c r="CX108" s="1030"/>
      <c r="CY108" s="1030"/>
      <c r="CZ108" s="1030"/>
      <c r="DA108" s="1030"/>
      <c r="DB108" s="1030"/>
      <c r="DC108" s="1030"/>
      <c r="DD108" s="1030"/>
      <c r="DE108" s="1030"/>
      <c r="DF108" s="1030"/>
      <c r="DG108" s="1030"/>
      <c r="DH108" s="1030"/>
      <c r="DI108" s="1030"/>
      <c r="DJ108" s="1030"/>
      <c r="DK108" s="1030"/>
      <c r="DL108" s="1030"/>
      <c r="DM108" s="1030"/>
      <c r="DN108" s="1030"/>
      <c r="DO108" s="1030"/>
      <c r="DP108" s="1030"/>
      <c r="DQ108" s="1030"/>
      <c r="DR108" s="1030"/>
      <c r="DS108" s="1030"/>
      <c r="DT108" s="1030"/>
      <c r="DU108" s="1030"/>
      <c r="DV108" s="1030"/>
      <c r="DW108" s="1030"/>
      <c r="DX108" s="1030"/>
      <c r="DY108" s="1030"/>
      <c r="DZ108" s="1031"/>
    </row>
    <row r="109" spans="1:131" s="245" customFormat="1" ht="26.25" customHeight="1" x14ac:dyDescent="0.2">
      <c r="A109" s="984" t="s">
        <v>432</v>
      </c>
      <c r="B109" s="985"/>
      <c r="C109" s="985"/>
      <c r="D109" s="985"/>
      <c r="E109" s="985"/>
      <c r="F109" s="985"/>
      <c r="G109" s="985"/>
      <c r="H109" s="985"/>
      <c r="I109" s="985"/>
      <c r="J109" s="985"/>
      <c r="K109" s="985"/>
      <c r="L109" s="985"/>
      <c r="M109" s="985"/>
      <c r="N109" s="985"/>
      <c r="O109" s="985"/>
      <c r="P109" s="985"/>
      <c r="Q109" s="985"/>
      <c r="R109" s="985"/>
      <c r="S109" s="985"/>
      <c r="T109" s="985"/>
      <c r="U109" s="985"/>
      <c r="V109" s="985"/>
      <c r="W109" s="985"/>
      <c r="X109" s="985"/>
      <c r="Y109" s="985"/>
      <c r="Z109" s="986"/>
      <c r="AA109" s="987" t="s">
        <v>433</v>
      </c>
      <c r="AB109" s="985"/>
      <c r="AC109" s="985"/>
      <c r="AD109" s="985"/>
      <c r="AE109" s="986"/>
      <c r="AF109" s="987" t="s">
        <v>309</v>
      </c>
      <c r="AG109" s="985"/>
      <c r="AH109" s="985"/>
      <c r="AI109" s="985"/>
      <c r="AJ109" s="986"/>
      <c r="AK109" s="987" t="s">
        <v>308</v>
      </c>
      <c r="AL109" s="985"/>
      <c r="AM109" s="985"/>
      <c r="AN109" s="985"/>
      <c r="AO109" s="986"/>
      <c r="AP109" s="987" t="s">
        <v>434</v>
      </c>
      <c r="AQ109" s="985"/>
      <c r="AR109" s="985"/>
      <c r="AS109" s="985"/>
      <c r="AT109" s="1016"/>
      <c r="AU109" s="984" t="s">
        <v>432</v>
      </c>
      <c r="AV109" s="985"/>
      <c r="AW109" s="985"/>
      <c r="AX109" s="985"/>
      <c r="AY109" s="985"/>
      <c r="AZ109" s="985"/>
      <c r="BA109" s="985"/>
      <c r="BB109" s="985"/>
      <c r="BC109" s="985"/>
      <c r="BD109" s="985"/>
      <c r="BE109" s="985"/>
      <c r="BF109" s="985"/>
      <c r="BG109" s="985"/>
      <c r="BH109" s="985"/>
      <c r="BI109" s="985"/>
      <c r="BJ109" s="985"/>
      <c r="BK109" s="985"/>
      <c r="BL109" s="985"/>
      <c r="BM109" s="985"/>
      <c r="BN109" s="985"/>
      <c r="BO109" s="985"/>
      <c r="BP109" s="986"/>
      <c r="BQ109" s="987" t="s">
        <v>433</v>
      </c>
      <c r="BR109" s="985"/>
      <c r="BS109" s="985"/>
      <c r="BT109" s="985"/>
      <c r="BU109" s="986"/>
      <c r="BV109" s="987" t="s">
        <v>309</v>
      </c>
      <c r="BW109" s="985"/>
      <c r="BX109" s="985"/>
      <c r="BY109" s="985"/>
      <c r="BZ109" s="986"/>
      <c r="CA109" s="987" t="s">
        <v>308</v>
      </c>
      <c r="CB109" s="985"/>
      <c r="CC109" s="985"/>
      <c r="CD109" s="985"/>
      <c r="CE109" s="986"/>
      <c r="CF109" s="1023" t="s">
        <v>434</v>
      </c>
      <c r="CG109" s="1023"/>
      <c r="CH109" s="1023"/>
      <c r="CI109" s="1023"/>
      <c r="CJ109" s="1023"/>
      <c r="CK109" s="987" t="s">
        <v>435</v>
      </c>
      <c r="CL109" s="985"/>
      <c r="CM109" s="985"/>
      <c r="CN109" s="985"/>
      <c r="CO109" s="985"/>
      <c r="CP109" s="985"/>
      <c r="CQ109" s="985"/>
      <c r="CR109" s="985"/>
      <c r="CS109" s="985"/>
      <c r="CT109" s="985"/>
      <c r="CU109" s="985"/>
      <c r="CV109" s="985"/>
      <c r="CW109" s="985"/>
      <c r="CX109" s="985"/>
      <c r="CY109" s="985"/>
      <c r="CZ109" s="985"/>
      <c r="DA109" s="985"/>
      <c r="DB109" s="985"/>
      <c r="DC109" s="985"/>
      <c r="DD109" s="985"/>
      <c r="DE109" s="985"/>
      <c r="DF109" s="986"/>
      <c r="DG109" s="987" t="s">
        <v>433</v>
      </c>
      <c r="DH109" s="985"/>
      <c r="DI109" s="985"/>
      <c r="DJ109" s="985"/>
      <c r="DK109" s="986"/>
      <c r="DL109" s="987" t="s">
        <v>309</v>
      </c>
      <c r="DM109" s="985"/>
      <c r="DN109" s="985"/>
      <c r="DO109" s="985"/>
      <c r="DP109" s="986"/>
      <c r="DQ109" s="987" t="s">
        <v>308</v>
      </c>
      <c r="DR109" s="985"/>
      <c r="DS109" s="985"/>
      <c r="DT109" s="985"/>
      <c r="DU109" s="986"/>
      <c r="DV109" s="987" t="s">
        <v>434</v>
      </c>
      <c r="DW109" s="985"/>
      <c r="DX109" s="985"/>
      <c r="DY109" s="985"/>
      <c r="DZ109" s="1016"/>
    </row>
    <row r="110" spans="1:131" s="245" customFormat="1" ht="26.25" customHeight="1" x14ac:dyDescent="0.2">
      <c r="A110" s="887" t="s">
        <v>436</v>
      </c>
      <c r="B110" s="888"/>
      <c r="C110" s="888"/>
      <c r="D110" s="888"/>
      <c r="E110" s="888"/>
      <c r="F110" s="888"/>
      <c r="G110" s="888"/>
      <c r="H110" s="888"/>
      <c r="I110" s="888"/>
      <c r="J110" s="888"/>
      <c r="K110" s="888"/>
      <c r="L110" s="888"/>
      <c r="M110" s="888"/>
      <c r="N110" s="888"/>
      <c r="O110" s="888"/>
      <c r="P110" s="888"/>
      <c r="Q110" s="888"/>
      <c r="R110" s="888"/>
      <c r="S110" s="888"/>
      <c r="T110" s="888"/>
      <c r="U110" s="888"/>
      <c r="V110" s="888"/>
      <c r="W110" s="888"/>
      <c r="X110" s="888"/>
      <c r="Y110" s="888"/>
      <c r="Z110" s="889"/>
      <c r="AA110" s="977">
        <v>574327</v>
      </c>
      <c r="AB110" s="978"/>
      <c r="AC110" s="978"/>
      <c r="AD110" s="978"/>
      <c r="AE110" s="979"/>
      <c r="AF110" s="980">
        <v>639012</v>
      </c>
      <c r="AG110" s="978"/>
      <c r="AH110" s="978"/>
      <c r="AI110" s="978"/>
      <c r="AJ110" s="979"/>
      <c r="AK110" s="980">
        <v>618149</v>
      </c>
      <c r="AL110" s="978"/>
      <c r="AM110" s="978"/>
      <c r="AN110" s="978"/>
      <c r="AO110" s="979"/>
      <c r="AP110" s="981">
        <v>17.5</v>
      </c>
      <c r="AQ110" s="982"/>
      <c r="AR110" s="982"/>
      <c r="AS110" s="982"/>
      <c r="AT110" s="983"/>
      <c r="AU110" s="1017" t="s">
        <v>72</v>
      </c>
      <c r="AV110" s="1018"/>
      <c r="AW110" s="1018"/>
      <c r="AX110" s="1018"/>
      <c r="AY110" s="1018"/>
      <c r="AZ110" s="943" t="s">
        <v>437</v>
      </c>
      <c r="BA110" s="888"/>
      <c r="BB110" s="888"/>
      <c r="BC110" s="888"/>
      <c r="BD110" s="888"/>
      <c r="BE110" s="888"/>
      <c r="BF110" s="888"/>
      <c r="BG110" s="888"/>
      <c r="BH110" s="888"/>
      <c r="BI110" s="888"/>
      <c r="BJ110" s="888"/>
      <c r="BK110" s="888"/>
      <c r="BL110" s="888"/>
      <c r="BM110" s="888"/>
      <c r="BN110" s="888"/>
      <c r="BO110" s="888"/>
      <c r="BP110" s="889"/>
      <c r="BQ110" s="944">
        <v>5455786</v>
      </c>
      <c r="BR110" s="925"/>
      <c r="BS110" s="925"/>
      <c r="BT110" s="925"/>
      <c r="BU110" s="925"/>
      <c r="BV110" s="925">
        <v>6010423</v>
      </c>
      <c r="BW110" s="925"/>
      <c r="BX110" s="925"/>
      <c r="BY110" s="925"/>
      <c r="BZ110" s="925"/>
      <c r="CA110" s="925">
        <v>6193476</v>
      </c>
      <c r="CB110" s="925"/>
      <c r="CC110" s="925"/>
      <c r="CD110" s="925"/>
      <c r="CE110" s="925"/>
      <c r="CF110" s="949">
        <v>175.4</v>
      </c>
      <c r="CG110" s="950"/>
      <c r="CH110" s="950"/>
      <c r="CI110" s="950"/>
      <c r="CJ110" s="950"/>
      <c r="CK110" s="1013" t="s">
        <v>438</v>
      </c>
      <c r="CL110" s="899"/>
      <c r="CM110" s="974" t="s">
        <v>439</v>
      </c>
      <c r="CN110" s="975"/>
      <c r="CO110" s="975"/>
      <c r="CP110" s="975"/>
      <c r="CQ110" s="975"/>
      <c r="CR110" s="975"/>
      <c r="CS110" s="975"/>
      <c r="CT110" s="975"/>
      <c r="CU110" s="975"/>
      <c r="CV110" s="975"/>
      <c r="CW110" s="975"/>
      <c r="CX110" s="975"/>
      <c r="CY110" s="975"/>
      <c r="CZ110" s="975"/>
      <c r="DA110" s="975"/>
      <c r="DB110" s="975"/>
      <c r="DC110" s="975"/>
      <c r="DD110" s="975"/>
      <c r="DE110" s="975"/>
      <c r="DF110" s="976"/>
      <c r="DG110" s="944" t="s">
        <v>440</v>
      </c>
      <c r="DH110" s="925"/>
      <c r="DI110" s="925"/>
      <c r="DJ110" s="925"/>
      <c r="DK110" s="925"/>
      <c r="DL110" s="925" t="s">
        <v>440</v>
      </c>
      <c r="DM110" s="925"/>
      <c r="DN110" s="925"/>
      <c r="DO110" s="925"/>
      <c r="DP110" s="925"/>
      <c r="DQ110" s="925" t="s">
        <v>440</v>
      </c>
      <c r="DR110" s="925"/>
      <c r="DS110" s="925"/>
      <c r="DT110" s="925"/>
      <c r="DU110" s="925"/>
      <c r="DV110" s="926" t="s">
        <v>440</v>
      </c>
      <c r="DW110" s="926"/>
      <c r="DX110" s="926"/>
      <c r="DY110" s="926"/>
      <c r="DZ110" s="927"/>
    </row>
    <row r="111" spans="1:131" s="245" customFormat="1" ht="26.25" customHeight="1" x14ac:dyDescent="0.2">
      <c r="A111" s="854" t="s">
        <v>441</v>
      </c>
      <c r="B111" s="855"/>
      <c r="C111" s="855"/>
      <c r="D111" s="855"/>
      <c r="E111" s="855"/>
      <c r="F111" s="855"/>
      <c r="G111" s="855"/>
      <c r="H111" s="855"/>
      <c r="I111" s="855"/>
      <c r="J111" s="855"/>
      <c r="K111" s="855"/>
      <c r="L111" s="855"/>
      <c r="M111" s="855"/>
      <c r="N111" s="855"/>
      <c r="O111" s="855"/>
      <c r="P111" s="855"/>
      <c r="Q111" s="855"/>
      <c r="R111" s="855"/>
      <c r="S111" s="855"/>
      <c r="T111" s="855"/>
      <c r="U111" s="855"/>
      <c r="V111" s="855"/>
      <c r="W111" s="855"/>
      <c r="X111" s="855"/>
      <c r="Y111" s="855"/>
      <c r="Z111" s="1012"/>
      <c r="AA111" s="1005" t="s">
        <v>440</v>
      </c>
      <c r="AB111" s="1006"/>
      <c r="AC111" s="1006"/>
      <c r="AD111" s="1006"/>
      <c r="AE111" s="1007"/>
      <c r="AF111" s="1008" t="s">
        <v>440</v>
      </c>
      <c r="AG111" s="1006"/>
      <c r="AH111" s="1006"/>
      <c r="AI111" s="1006"/>
      <c r="AJ111" s="1007"/>
      <c r="AK111" s="1008" t="s">
        <v>440</v>
      </c>
      <c r="AL111" s="1006"/>
      <c r="AM111" s="1006"/>
      <c r="AN111" s="1006"/>
      <c r="AO111" s="1007"/>
      <c r="AP111" s="1009" t="s">
        <v>440</v>
      </c>
      <c r="AQ111" s="1010"/>
      <c r="AR111" s="1010"/>
      <c r="AS111" s="1010"/>
      <c r="AT111" s="1011"/>
      <c r="AU111" s="1019"/>
      <c r="AV111" s="1020"/>
      <c r="AW111" s="1020"/>
      <c r="AX111" s="1020"/>
      <c r="AY111" s="1020"/>
      <c r="AZ111" s="895" t="s">
        <v>442</v>
      </c>
      <c r="BA111" s="830"/>
      <c r="BB111" s="830"/>
      <c r="BC111" s="830"/>
      <c r="BD111" s="830"/>
      <c r="BE111" s="830"/>
      <c r="BF111" s="830"/>
      <c r="BG111" s="830"/>
      <c r="BH111" s="830"/>
      <c r="BI111" s="830"/>
      <c r="BJ111" s="830"/>
      <c r="BK111" s="830"/>
      <c r="BL111" s="830"/>
      <c r="BM111" s="830"/>
      <c r="BN111" s="830"/>
      <c r="BO111" s="830"/>
      <c r="BP111" s="831"/>
      <c r="BQ111" s="896">
        <v>7912</v>
      </c>
      <c r="BR111" s="897"/>
      <c r="BS111" s="897"/>
      <c r="BT111" s="897"/>
      <c r="BU111" s="897"/>
      <c r="BV111" s="897">
        <v>6529</v>
      </c>
      <c r="BW111" s="897"/>
      <c r="BX111" s="897"/>
      <c r="BY111" s="897"/>
      <c r="BZ111" s="897"/>
      <c r="CA111" s="897">
        <v>6703</v>
      </c>
      <c r="CB111" s="897"/>
      <c r="CC111" s="897"/>
      <c r="CD111" s="897"/>
      <c r="CE111" s="897"/>
      <c r="CF111" s="958">
        <v>0.2</v>
      </c>
      <c r="CG111" s="959"/>
      <c r="CH111" s="959"/>
      <c r="CI111" s="959"/>
      <c r="CJ111" s="959"/>
      <c r="CK111" s="1014"/>
      <c r="CL111" s="901"/>
      <c r="CM111" s="904" t="s">
        <v>443</v>
      </c>
      <c r="CN111" s="905"/>
      <c r="CO111" s="905"/>
      <c r="CP111" s="905"/>
      <c r="CQ111" s="905"/>
      <c r="CR111" s="905"/>
      <c r="CS111" s="905"/>
      <c r="CT111" s="905"/>
      <c r="CU111" s="905"/>
      <c r="CV111" s="905"/>
      <c r="CW111" s="905"/>
      <c r="CX111" s="905"/>
      <c r="CY111" s="905"/>
      <c r="CZ111" s="905"/>
      <c r="DA111" s="905"/>
      <c r="DB111" s="905"/>
      <c r="DC111" s="905"/>
      <c r="DD111" s="905"/>
      <c r="DE111" s="905"/>
      <c r="DF111" s="906"/>
      <c r="DG111" s="896" t="s">
        <v>440</v>
      </c>
      <c r="DH111" s="897"/>
      <c r="DI111" s="897"/>
      <c r="DJ111" s="897"/>
      <c r="DK111" s="897"/>
      <c r="DL111" s="897" t="s">
        <v>440</v>
      </c>
      <c r="DM111" s="897"/>
      <c r="DN111" s="897"/>
      <c r="DO111" s="897"/>
      <c r="DP111" s="897"/>
      <c r="DQ111" s="897" t="s">
        <v>440</v>
      </c>
      <c r="DR111" s="897"/>
      <c r="DS111" s="897"/>
      <c r="DT111" s="897"/>
      <c r="DU111" s="897"/>
      <c r="DV111" s="874" t="s">
        <v>440</v>
      </c>
      <c r="DW111" s="874"/>
      <c r="DX111" s="874"/>
      <c r="DY111" s="874"/>
      <c r="DZ111" s="875"/>
    </row>
    <row r="112" spans="1:131" s="245" customFormat="1" ht="26.25" customHeight="1" x14ac:dyDescent="0.2">
      <c r="A112" s="999" t="s">
        <v>444</v>
      </c>
      <c r="B112" s="1000"/>
      <c r="C112" s="830" t="s">
        <v>445</v>
      </c>
      <c r="D112" s="830"/>
      <c r="E112" s="830"/>
      <c r="F112" s="830"/>
      <c r="G112" s="830"/>
      <c r="H112" s="830"/>
      <c r="I112" s="830"/>
      <c r="J112" s="830"/>
      <c r="K112" s="830"/>
      <c r="L112" s="830"/>
      <c r="M112" s="830"/>
      <c r="N112" s="830"/>
      <c r="O112" s="830"/>
      <c r="P112" s="830"/>
      <c r="Q112" s="830"/>
      <c r="R112" s="830"/>
      <c r="S112" s="830"/>
      <c r="T112" s="830"/>
      <c r="U112" s="830"/>
      <c r="V112" s="830"/>
      <c r="W112" s="830"/>
      <c r="X112" s="830"/>
      <c r="Y112" s="830"/>
      <c r="Z112" s="831"/>
      <c r="AA112" s="859" t="s">
        <v>440</v>
      </c>
      <c r="AB112" s="860"/>
      <c r="AC112" s="860"/>
      <c r="AD112" s="860"/>
      <c r="AE112" s="861"/>
      <c r="AF112" s="862" t="s">
        <v>440</v>
      </c>
      <c r="AG112" s="860"/>
      <c r="AH112" s="860"/>
      <c r="AI112" s="860"/>
      <c r="AJ112" s="861"/>
      <c r="AK112" s="862" t="s">
        <v>440</v>
      </c>
      <c r="AL112" s="860"/>
      <c r="AM112" s="860"/>
      <c r="AN112" s="860"/>
      <c r="AO112" s="861"/>
      <c r="AP112" s="907" t="s">
        <v>440</v>
      </c>
      <c r="AQ112" s="908"/>
      <c r="AR112" s="908"/>
      <c r="AS112" s="908"/>
      <c r="AT112" s="909"/>
      <c r="AU112" s="1019"/>
      <c r="AV112" s="1020"/>
      <c r="AW112" s="1020"/>
      <c r="AX112" s="1020"/>
      <c r="AY112" s="1020"/>
      <c r="AZ112" s="895" t="s">
        <v>446</v>
      </c>
      <c r="BA112" s="830"/>
      <c r="BB112" s="830"/>
      <c r="BC112" s="830"/>
      <c r="BD112" s="830"/>
      <c r="BE112" s="830"/>
      <c r="BF112" s="830"/>
      <c r="BG112" s="830"/>
      <c r="BH112" s="830"/>
      <c r="BI112" s="830"/>
      <c r="BJ112" s="830"/>
      <c r="BK112" s="830"/>
      <c r="BL112" s="830"/>
      <c r="BM112" s="830"/>
      <c r="BN112" s="830"/>
      <c r="BO112" s="830"/>
      <c r="BP112" s="831"/>
      <c r="BQ112" s="896">
        <v>2853199</v>
      </c>
      <c r="BR112" s="897"/>
      <c r="BS112" s="897"/>
      <c r="BT112" s="897"/>
      <c r="BU112" s="897"/>
      <c r="BV112" s="897">
        <v>2593505</v>
      </c>
      <c r="BW112" s="897"/>
      <c r="BX112" s="897"/>
      <c r="BY112" s="897"/>
      <c r="BZ112" s="897"/>
      <c r="CA112" s="897">
        <v>2370493</v>
      </c>
      <c r="CB112" s="897"/>
      <c r="CC112" s="897"/>
      <c r="CD112" s="897"/>
      <c r="CE112" s="897"/>
      <c r="CF112" s="958">
        <v>67.099999999999994</v>
      </c>
      <c r="CG112" s="959"/>
      <c r="CH112" s="959"/>
      <c r="CI112" s="959"/>
      <c r="CJ112" s="959"/>
      <c r="CK112" s="1014"/>
      <c r="CL112" s="901"/>
      <c r="CM112" s="904" t="s">
        <v>447</v>
      </c>
      <c r="CN112" s="905"/>
      <c r="CO112" s="905"/>
      <c r="CP112" s="905"/>
      <c r="CQ112" s="905"/>
      <c r="CR112" s="905"/>
      <c r="CS112" s="905"/>
      <c r="CT112" s="905"/>
      <c r="CU112" s="905"/>
      <c r="CV112" s="905"/>
      <c r="CW112" s="905"/>
      <c r="CX112" s="905"/>
      <c r="CY112" s="905"/>
      <c r="CZ112" s="905"/>
      <c r="DA112" s="905"/>
      <c r="DB112" s="905"/>
      <c r="DC112" s="905"/>
      <c r="DD112" s="905"/>
      <c r="DE112" s="905"/>
      <c r="DF112" s="906"/>
      <c r="DG112" s="896" t="s">
        <v>440</v>
      </c>
      <c r="DH112" s="897"/>
      <c r="DI112" s="897"/>
      <c r="DJ112" s="897"/>
      <c r="DK112" s="897"/>
      <c r="DL112" s="897" t="s">
        <v>448</v>
      </c>
      <c r="DM112" s="897"/>
      <c r="DN112" s="897"/>
      <c r="DO112" s="897"/>
      <c r="DP112" s="897"/>
      <c r="DQ112" s="897" t="s">
        <v>440</v>
      </c>
      <c r="DR112" s="897"/>
      <c r="DS112" s="897"/>
      <c r="DT112" s="897"/>
      <c r="DU112" s="897"/>
      <c r="DV112" s="874" t="s">
        <v>440</v>
      </c>
      <c r="DW112" s="874"/>
      <c r="DX112" s="874"/>
      <c r="DY112" s="874"/>
      <c r="DZ112" s="875"/>
    </row>
    <row r="113" spans="1:130" s="245" customFormat="1" ht="26.25" customHeight="1" x14ac:dyDescent="0.2">
      <c r="A113" s="1001"/>
      <c r="B113" s="1002"/>
      <c r="C113" s="830" t="s">
        <v>449</v>
      </c>
      <c r="D113" s="830"/>
      <c r="E113" s="830"/>
      <c r="F113" s="830"/>
      <c r="G113" s="830"/>
      <c r="H113" s="830"/>
      <c r="I113" s="830"/>
      <c r="J113" s="830"/>
      <c r="K113" s="830"/>
      <c r="L113" s="830"/>
      <c r="M113" s="830"/>
      <c r="N113" s="830"/>
      <c r="O113" s="830"/>
      <c r="P113" s="830"/>
      <c r="Q113" s="830"/>
      <c r="R113" s="830"/>
      <c r="S113" s="830"/>
      <c r="T113" s="830"/>
      <c r="U113" s="830"/>
      <c r="V113" s="830"/>
      <c r="W113" s="830"/>
      <c r="X113" s="830"/>
      <c r="Y113" s="830"/>
      <c r="Z113" s="831"/>
      <c r="AA113" s="1005">
        <v>369233</v>
      </c>
      <c r="AB113" s="1006"/>
      <c r="AC113" s="1006"/>
      <c r="AD113" s="1006"/>
      <c r="AE113" s="1007"/>
      <c r="AF113" s="1008">
        <v>356926</v>
      </c>
      <c r="AG113" s="1006"/>
      <c r="AH113" s="1006"/>
      <c r="AI113" s="1006"/>
      <c r="AJ113" s="1007"/>
      <c r="AK113" s="1008">
        <v>355064</v>
      </c>
      <c r="AL113" s="1006"/>
      <c r="AM113" s="1006"/>
      <c r="AN113" s="1006"/>
      <c r="AO113" s="1007"/>
      <c r="AP113" s="1009">
        <v>10.1</v>
      </c>
      <c r="AQ113" s="1010"/>
      <c r="AR113" s="1010"/>
      <c r="AS113" s="1010"/>
      <c r="AT113" s="1011"/>
      <c r="AU113" s="1019"/>
      <c r="AV113" s="1020"/>
      <c r="AW113" s="1020"/>
      <c r="AX113" s="1020"/>
      <c r="AY113" s="1020"/>
      <c r="AZ113" s="895" t="s">
        <v>450</v>
      </c>
      <c r="BA113" s="830"/>
      <c r="BB113" s="830"/>
      <c r="BC113" s="830"/>
      <c r="BD113" s="830"/>
      <c r="BE113" s="830"/>
      <c r="BF113" s="830"/>
      <c r="BG113" s="830"/>
      <c r="BH113" s="830"/>
      <c r="BI113" s="830"/>
      <c r="BJ113" s="830"/>
      <c r="BK113" s="830"/>
      <c r="BL113" s="830"/>
      <c r="BM113" s="830"/>
      <c r="BN113" s="830"/>
      <c r="BO113" s="830"/>
      <c r="BP113" s="831"/>
      <c r="BQ113" s="896">
        <v>676610</v>
      </c>
      <c r="BR113" s="897"/>
      <c r="BS113" s="897"/>
      <c r="BT113" s="897"/>
      <c r="BU113" s="897"/>
      <c r="BV113" s="897">
        <v>612857</v>
      </c>
      <c r="BW113" s="897"/>
      <c r="BX113" s="897"/>
      <c r="BY113" s="897"/>
      <c r="BZ113" s="897"/>
      <c r="CA113" s="897">
        <v>600580</v>
      </c>
      <c r="CB113" s="897"/>
      <c r="CC113" s="897"/>
      <c r="CD113" s="897"/>
      <c r="CE113" s="897"/>
      <c r="CF113" s="958">
        <v>17</v>
      </c>
      <c r="CG113" s="959"/>
      <c r="CH113" s="959"/>
      <c r="CI113" s="959"/>
      <c r="CJ113" s="959"/>
      <c r="CK113" s="1014"/>
      <c r="CL113" s="901"/>
      <c r="CM113" s="904" t="s">
        <v>451</v>
      </c>
      <c r="CN113" s="905"/>
      <c r="CO113" s="905"/>
      <c r="CP113" s="905"/>
      <c r="CQ113" s="905"/>
      <c r="CR113" s="905"/>
      <c r="CS113" s="905"/>
      <c r="CT113" s="905"/>
      <c r="CU113" s="905"/>
      <c r="CV113" s="905"/>
      <c r="CW113" s="905"/>
      <c r="CX113" s="905"/>
      <c r="CY113" s="905"/>
      <c r="CZ113" s="905"/>
      <c r="DA113" s="905"/>
      <c r="DB113" s="905"/>
      <c r="DC113" s="905"/>
      <c r="DD113" s="905"/>
      <c r="DE113" s="905"/>
      <c r="DF113" s="906"/>
      <c r="DG113" s="859" t="s">
        <v>440</v>
      </c>
      <c r="DH113" s="860"/>
      <c r="DI113" s="860"/>
      <c r="DJ113" s="860"/>
      <c r="DK113" s="861"/>
      <c r="DL113" s="862" t="s">
        <v>440</v>
      </c>
      <c r="DM113" s="860"/>
      <c r="DN113" s="860"/>
      <c r="DO113" s="860"/>
      <c r="DP113" s="861"/>
      <c r="DQ113" s="862" t="s">
        <v>440</v>
      </c>
      <c r="DR113" s="860"/>
      <c r="DS113" s="860"/>
      <c r="DT113" s="860"/>
      <c r="DU113" s="861"/>
      <c r="DV113" s="907" t="s">
        <v>440</v>
      </c>
      <c r="DW113" s="908"/>
      <c r="DX113" s="908"/>
      <c r="DY113" s="908"/>
      <c r="DZ113" s="909"/>
    </row>
    <row r="114" spans="1:130" s="245" customFormat="1" ht="26.25" customHeight="1" x14ac:dyDescent="0.2">
      <c r="A114" s="1001"/>
      <c r="B114" s="1002"/>
      <c r="C114" s="830" t="s">
        <v>452</v>
      </c>
      <c r="D114" s="830"/>
      <c r="E114" s="830"/>
      <c r="F114" s="830"/>
      <c r="G114" s="830"/>
      <c r="H114" s="830"/>
      <c r="I114" s="830"/>
      <c r="J114" s="830"/>
      <c r="K114" s="830"/>
      <c r="L114" s="830"/>
      <c r="M114" s="830"/>
      <c r="N114" s="830"/>
      <c r="O114" s="830"/>
      <c r="P114" s="830"/>
      <c r="Q114" s="830"/>
      <c r="R114" s="830"/>
      <c r="S114" s="830"/>
      <c r="T114" s="830"/>
      <c r="U114" s="830"/>
      <c r="V114" s="830"/>
      <c r="W114" s="830"/>
      <c r="X114" s="830"/>
      <c r="Y114" s="830"/>
      <c r="Z114" s="831"/>
      <c r="AA114" s="859">
        <v>73006</v>
      </c>
      <c r="AB114" s="860"/>
      <c r="AC114" s="860"/>
      <c r="AD114" s="860"/>
      <c r="AE114" s="861"/>
      <c r="AF114" s="862">
        <v>73909</v>
      </c>
      <c r="AG114" s="860"/>
      <c r="AH114" s="860"/>
      <c r="AI114" s="860"/>
      <c r="AJ114" s="861"/>
      <c r="AK114" s="862">
        <v>69986</v>
      </c>
      <c r="AL114" s="860"/>
      <c r="AM114" s="860"/>
      <c r="AN114" s="860"/>
      <c r="AO114" s="861"/>
      <c r="AP114" s="907">
        <v>2</v>
      </c>
      <c r="AQ114" s="908"/>
      <c r="AR114" s="908"/>
      <c r="AS114" s="908"/>
      <c r="AT114" s="909"/>
      <c r="AU114" s="1019"/>
      <c r="AV114" s="1020"/>
      <c r="AW114" s="1020"/>
      <c r="AX114" s="1020"/>
      <c r="AY114" s="1020"/>
      <c r="AZ114" s="895" t="s">
        <v>453</v>
      </c>
      <c r="BA114" s="830"/>
      <c r="BB114" s="830"/>
      <c r="BC114" s="830"/>
      <c r="BD114" s="830"/>
      <c r="BE114" s="830"/>
      <c r="BF114" s="830"/>
      <c r="BG114" s="830"/>
      <c r="BH114" s="830"/>
      <c r="BI114" s="830"/>
      <c r="BJ114" s="830"/>
      <c r="BK114" s="830"/>
      <c r="BL114" s="830"/>
      <c r="BM114" s="830"/>
      <c r="BN114" s="830"/>
      <c r="BO114" s="830"/>
      <c r="BP114" s="831"/>
      <c r="BQ114" s="896">
        <v>1037714</v>
      </c>
      <c r="BR114" s="897"/>
      <c r="BS114" s="897"/>
      <c r="BT114" s="897"/>
      <c r="BU114" s="897"/>
      <c r="BV114" s="897">
        <v>872634</v>
      </c>
      <c r="BW114" s="897"/>
      <c r="BX114" s="897"/>
      <c r="BY114" s="897"/>
      <c r="BZ114" s="897"/>
      <c r="CA114" s="897">
        <v>1099687</v>
      </c>
      <c r="CB114" s="897"/>
      <c r="CC114" s="897"/>
      <c r="CD114" s="897"/>
      <c r="CE114" s="897"/>
      <c r="CF114" s="958">
        <v>31.1</v>
      </c>
      <c r="CG114" s="959"/>
      <c r="CH114" s="959"/>
      <c r="CI114" s="959"/>
      <c r="CJ114" s="959"/>
      <c r="CK114" s="1014"/>
      <c r="CL114" s="901"/>
      <c r="CM114" s="904" t="s">
        <v>454</v>
      </c>
      <c r="CN114" s="905"/>
      <c r="CO114" s="905"/>
      <c r="CP114" s="905"/>
      <c r="CQ114" s="905"/>
      <c r="CR114" s="905"/>
      <c r="CS114" s="905"/>
      <c r="CT114" s="905"/>
      <c r="CU114" s="905"/>
      <c r="CV114" s="905"/>
      <c r="CW114" s="905"/>
      <c r="CX114" s="905"/>
      <c r="CY114" s="905"/>
      <c r="CZ114" s="905"/>
      <c r="DA114" s="905"/>
      <c r="DB114" s="905"/>
      <c r="DC114" s="905"/>
      <c r="DD114" s="905"/>
      <c r="DE114" s="905"/>
      <c r="DF114" s="906"/>
      <c r="DG114" s="859" t="s">
        <v>448</v>
      </c>
      <c r="DH114" s="860"/>
      <c r="DI114" s="860"/>
      <c r="DJ114" s="860"/>
      <c r="DK114" s="861"/>
      <c r="DL114" s="862" t="s">
        <v>440</v>
      </c>
      <c r="DM114" s="860"/>
      <c r="DN114" s="860"/>
      <c r="DO114" s="860"/>
      <c r="DP114" s="861"/>
      <c r="DQ114" s="862" t="s">
        <v>440</v>
      </c>
      <c r="DR114" s="860"/>
      <c r="DS114" s="860"/>
      <c r="DT114" s="860"/>
      <c r="DU114" s="861"/>
      <c r="DV114" s="907" t="s">
        <v>448</v>
      </c>
      <c r="DW114" s="908"/>
      <c r="DX114" s="908"/>
      <c r="DY114" s="908"/>
      <c r="DZ114" s="909"/>
    </row>
    <row r="115" spans="1:130" s="245" customFormat="1" ht="26.25" customHeight="1" x14ac:dyDescent="0.2">
      <c r="A115" s="1001"/>
      <c r="B115" s="1002"/>
      <c r="C115" s="830" t="s">
        <v>455</v>
      </c>
      <c r="D115" s="830"/>
      <c r="E115" s="830"/>
      <c r="F115" s="830"/>
      <c r="G115" s="830"/>
      <c r="H115" s="830"/>
      <c r="I115" s="830"/>
      <c r="J115" s="830"/>
      <c r="K115" s="830"/>
      <c r="L115" s="830"/>
      <c r="M115" s="830"/>
      <c r="N115" s="830"/>
      <c r="O115" s="830"/>
      <c r="P115" s="830"/>
      <c r="Q115" s="830"/>
      <c r="R115" s="830"/>
      <c r="S115" s="830"/>
      <c r="T115" s="830"/>
      <c r="U115" s="830"/>
      <c r="V115" s="830"/>
      <c r="W115" s="830"/>
      <c r="X115" s="830"/>
      <c r="Y115" s="830"/>
      <c r="Z115" s="831"/>
      <c r="AA115" s="1005">
        <v>2251</v>
      </c>
      <c r="AB115" s="1006"/>
      <c r="AC115" s="1006"/>
      <c r="AD115" s="1006"/>
      <c r="AE115" s="1007"/>
      <c r="AF115" s="1008">
        <v>1622</v>
      </c>
      <c r="AG115" s="1006"/>
      <c r="AH115" s="1006"/>
      <c r="AI115" s="1006"/>
      <c r="AJ115" s="1007"/>
      <c r="AK115" s="1008">
        <v>2517</v>
      </c>
      <c r="AL115" s="1006"/>
      <c r="AM115" s="1006"/>
      <c r="AN115" s="1006"/>
      <c r="AO115" s="1007"/>
      <c r="AP115" s="1009">
        <v>0.1</v>
      </c>
      <c r="AQ115" s="1010"/>
      <c r="AR115" s="1010"/>
      <c r="AS115" s="1010"/>
      <c r="AT115" s="1011"/>
      <c r="AU115" s="1019"/>
      <c r="AV115" s="1020"/>
      <c r="AW115" s="1020"/>
      <c r="AX115" s="1020"/>
      <c r="AY115" s="1020"/>
      <c r="AZ115" s="895" t="s">
        <v>456</v>
      </c>
      <c r="BA115" s="830"/>
      <c r="BB115" s="830"/>
      <c r="BC115" s="830"/>
      <c r="BD115" s="830"/>
      <c r="BE115" s="830"/>
      <c r="BF115" s="830"/>
      <c r="BG115" s="830"/>
      <c r="BH115" s="830"/>
      <c r="BI115" s="830"/>
      <c r="BJ115" s="830"/>
      <c r="BK115" s="830"/>
      <c r="BL115" s="830"/>
      <c r="BM115" s="830"/>
      <c r="BN115" s="830"/>
      <c r="BO115" s="830"/>
      <c r="BP115" s="831"/>
      <c r="BQ115" s="896" t="s">
        <v>440</v>
      </c>
      <c r="BR115" s="897"/>
      <c r="BS115" s="897"/>
      <c r="BT115" s="897"/>
      <c r="BU115" s="897"/>
      <c r="BV115" s="897">
        <v>2727</v>
      </c>
      <c r="BW115" s="897"/>
      <c r="BX115" s="897"/>
      <c r="BY115" s="897"/>
      <c r="BZ115" s="897"/>
      <c r="CA115" s="897" t="s">
        <v>448</v>
      </c>
      <c r="CB115" s="897"/>
      <c r="CC115" s="897"/>
      <c r="CD115" s="897"/>
      <c r="CE115" s="897"/>
      <c r="CF115" s="958" t="s">
        <v>440</v>
      </c>
      <c r="CG115" s="959"/>
      <c r="CH115" s="959"/>
      <c r="CI115" s="959"/>
      <c r="CJ115" s="959"/>
      <c r="CK115" s="1014"/>
      <c r="CL115" s="901"/>
      <c r="CM115" s="895" t="s">
        <v>457</v>
      </c>
      <c r="CN115" s="998"/>
      <c r="CO115" s="998"/>
      <c r="CP115" s="998"/>
      <c r="CQ115" s="998"/>
      <c r="CR115" s="998"/>
      <c r="CS115" s="998"/>
      <c r="CT115" s="998"/>
      <c r="CU115" s="998"/>
      <c r="CV115" s="998"/>
      <c r="CW115" s="998"/>
      <c r="CX115" s="998"/>
      <c r="CY115" s="998"/>
      <c r="CZ115" s="998"/>
      <c r="DA115" s="998"/>
      <c r="DB115" s="998"/>
      <c r="DC115" s="998"/>
      <c r="DD115" s="998"/>
      <c r="DE115" s="998"/>
      <c r="DF115" s="831"/>
      <c r="DG115" s="859" t="s">
        <v>440</v>
      </c>
      <c r="DH115" s="860"/>
      <c r="DI115" s="860"/>
      <c r="DJ115" s="860"/>
      <c r="DK115" s="861"/>
      <c r="DL115" s="862" t="s">
        <v>440</v>
      </c>
      <c r="DM115" s="860"/>
      <c r="DN115" s="860"/>
      <c r="DO115" s="860"/>
      <c r="DP115" s="861"/>
      <c r="DQ115" s="862" t="s">
        <v>440</v>
      </c>
      <c r="DR115" s="860"/>
      <c r="DS115" s="860"/>
      <c r="DT115" s="860"/>
      <c r="DU115" s="861"/>
      <c r="DV115" s="907" t="s">
        <v>448</v>
      </c>
      <c r="DW115" s="908"/>
      <c r="DX115" s="908"/>
      <c r="DY115" s="908"/>
      <c r="DZ115" s="909"/>
    </row>
    <row r="116" spans="1:130" s="245" customFormat="1" ht="26.25" customHeight="1" x14ac:dyDescent="0.2">
      <c r="A116" s="1003"/>
      <c r="B116" s="1004"/>
      <c r="C116" s="963" t="s">
        <v>458</v>
      </c>
      <c r="D116" s="963"/>
      <c r="E116" s="963"/>
      <c r="F116" s="963"/>
      <c r="G116" s="963"/>
      <c r="H116" s="963"/>
      <c r="I116" s="963"/>
      <c r="J116" s="963"/>
      <c r="K116" s="963"/>
      <c r="L116" s="963"/>
      <c r="M116" s="963"/>
      <c r="N116" s="963"/>
      <c r="O116" s="963"/>
      <c r="P116" s="963"/>
      <c r="Q116" s="963"/>
      <c r="R116" s="963"/>
      <c r="S116" s="963"/>
      <c r="T116" s="963"/>
      <c r="U116" s="963"/>
      <c r="V116" s="963"/>
      <c r="W116" s="963"/>
      <c r="X116" s="963"/>
      <c r="Y116" s="963"/>
      <c r="Z116" s="964"/>
      <c r="AA116" s="859" t="s">
        <v>440</v>
      </c>
      <c r="AB116" s="860"/>
      <c r="AC116" s="860"/>
      <c r="AD116" s="860"/>
      <c r="AE116" s="861"/>
      <c r="AF116" s="862" t="s">
        <v>440</v>
      </c>
      <c r="AG116" s="860"/>
      <c r="AH116" s="860"/>
      <c r="AI116" s="860"/>
      <c r="AJ116" s="861"/>
      <c r="AK116" s="862" t="s">
        <v>440</v>
      </c>
      <c r="AL116" s="860"/>
      <c r="AM116" s="860"/>
      <c r="AN116" s="860"/>
      <c r="AO116" s="861"/>
      <c r="AP116" s="907" t="s">
        <v>440</v>
      </c>
      <c r="AQ116" s="908"/>
      <c r="AR116" s="908"/>
      <c r="AS116" s="908"/>
      <c r="AT116" s="909"/>
      <c r="AU116" s="1019"/>
      <c r="AV116" s="1020"/>
      <c r="AW116" s="1020"/>
      <c r="AX116" s="1020"/>
      <c r="AY116" s="1020"/>
      <c r="AZ116" s="946" t="s">
        <v>459</v>
      </c>
      <c r="BA116" s="947"/>
      <c r="BB116" s="947"/>
      <c r="BC116" s="947"/>
      <c r="BD116" s="947"/>
      <c r="BE116" s="947"/>
      <c r="BF116" s="947"/>
      <c r="BG116" s="947"/>
      <c r="BH116" s="947"/>
      <c r="BI116" s="947"/>
      <c r="BJ116" s="947"/>
      <c r="BK116" s="947"/>
      <c r="BL116" s="947"/>
      <c r="BM116" s="947"/>
      <c r="BN116" s="947"/>
      <c r="BO116" s="947"/>
      <c r="BP116" s="948"/>
      <c r="BQ116" s="896" t="s">
        <v>440</v>
      </c>
      <c r="BR116" s="897"/>
      <c r="BS116" s="897"/>
      <c r="BT116" s="897"/>
      <c r="BU116" s="897"/>
      <c r="BV116" s="897" t="s">
        <v>440</v>
      </c>
      <c r="BW116" s="897"/>
      <c r="BX116" s="897"/>
      <c r="BY116" s="897"/>
      <c r="BZ116" s="897"/>
      <c r="CA116" s="897" t="s">
        <v>440</v>
      </c>
      <c r="CB116" s="897"/>
      <c r="CC116" s="897"/>
      <c r="CD116" s="897"/>
      <c r="CE116" s="897"/>
      <c r="CF116" s="958" t="s">
        <v>440</v>
      </c>
      <c r="CG116" s="959"/>
      <c r="CH116" s="959"/>
      <c r="CI116" s="959"/>
      <c r="CJ116" s="959"/>
      <c r="CK116" s="1014"/>
      <c r="CL116" s="901"/>
      <c r="CM116" s="904" t="s">
        <v>460</v>
      </c>
      <c r="CN116" s="905"/>
      <c r="CO116" s="905"/>
      <c r="CP116" s="905"/>
      <c r="CQ116" s="905"/>
      <c r="CR116" s="905"/>
      <c r="CS116" s="905"/>
      <c r="CT116" s="905"/>
      <c r="CU116" s="905"/>
      <c r="CV116" s="905"/>
      <c r="CW116" s="905"/>
      <c r="CX116" s="905"/>
      <c r="CY116" s="905"/>
      <c r="CZ116" s="905"/>
      <c r="DA116" s="905"/>
      <c r="DB116" s="905"/>
      <c r="DC116" s="905"/>
      <c r="DD116" s="905"/>
      <c r="DE116" s="905"/>
      <c r="DF116" s="906"/>
      <c r="DG116" s="859">
        <v>6485</v>
      </c>
      <c r="DH116" s="860"/>
      <c r="DI116" s="860"/>
      <c r="DJ116" s="860"/>
      <c r="DK116" s="861"/>
      <c r="DL116" s="862">
        <v>5645</v>
      </c>
      <c r="DM116" s="860"/>
      <c r="DN116" s="860"/>
      <c r="DO116" s="860"/>
      <c r="DP116" s="861"/>
      <c r="DQ116" s="862">
        <v>4814</v>
      </c>
      <c r="DR116" s="860"/>
      <c r="DS116" s="860"/>
      <c r="DT116" s="860"/>
      <c r="DU116" s="861"/>
      <c r="DV116" s="907">
        <v>0.1</v>
      </c>
      <c r="DW116" s="908"/>
      <c r="DX116" s="908"/>
      <c r="DY116" s="908"/>
      <c r="DZ116" s="909"/>
    </row>
    <row r="117" spans="1:130" s="245" customFormat="1" ht="26.25" customHeight="1" x14ac:dyDescent="0.2">
      <c r="A117" s="984" t="s">
        <v>187</v>
      </c>
      <c r="B117" s="985"/>
      <c r="C117" s="985"/>
      <c r="D117" s="985"/>
      <c r="E117" s="985"/>
      <c r="F117" s="985"/>
      <c r="G117" s="985"/>
      <c r="H117" s="985"/>
      <c r="I117" s="985"/>
      <c r="J117" s="985"/>
      <c r="K117" s="985"/>
      <c r="L117" s="985"/>
      <c r="M117" s="985"/>
      <c r="N117" s="985"/>
      <c r="O117" s="985"/>
      <c r="P117" s="985"/>
      <c r="Q117" s="985"/>
      <c r="R117" s="985"/>
      <c r="S117" s="985"/>
      <c r="T117" s="985"/>
      <c r="U117" s="985"/>
      <c r="V117" s="985"/>
      <c r="W117" s="985"/>
      <c r="X117" s="985"/>
      <c r="Y117" s="960" t="s">
        <v>461</v>
      </c>
      <c r="Z117" s="986"/>
      <c r="AA117" s="991">
        <v>1018817</v>
      </c>
      <c r="AB117" s="992"/>
      <c r="AC117" s="992"/>
      <c r="AD117" s="992"/>
      <c r="AE117" s="993"/>
      <c r="AF117" s="994">
        <v>1071469</v>
      </c>
      <c r="AG117" s="992"/>
      <c r="AH117" s="992"/>
      <c r="AI117" s="992"/>
      <c r="AJ117" s="993"/>
      <c r="AK117" s="994">
        <v>1045716</v>
      </c>
      <c r="AL117" s="992"/>
      <c r="AM117" s="992"/>
      <c r="AN117" s="992"/>
      <c r="AO117" s="993"/>
      <c r="AP117" s="995"/>
      <c r="AQ117" s="996"/>
      <c r="AR117" s="996"/>
      <c r="AS117" s="996"/>
      <c r="AT117" s="997"/>
      <c r="AU117" s="1019"/>
      <c r="AV117" s="1020"/>
      <c r="AW117" s="1020"/>
      <c r="AX117" s="1020"/>
      <c r="AY117" s="1020"/>
      <c r="AZ117" s="946" t="s">
        <v>462</v>
      </c>
      <c r="BA117" s="947"/>
      <c r="BB117" s="947"/>
      <c r="BC117" s="947"/>
      <c r="BD117" s="947"/>
      <c r="BE117" s="947"/>
      <c r="BF117" s="947"/>
      <c r="BG117" s="947"/>
      <c r="BH117" s="947"/>
      <c r="BI117" s="947"/>
      <c r="BJ117" s="947"/>
      <c r="BK117" s="947"/>
      <c r="BL117" s="947"/>
      <c r="BM117" s="947"/>
      <c r="BN117" s="947"/>
      <c r="BO117" s="947"/>
      <c r="BP117" s="948"/>
      <c r="BQ117" s="896" t="s">
        <v>463</v>
      </c>
      <c r="BR117" s="897"/>
      <c r="BS117" s="897"/>
      <c r="BT117" s="897"/>
      <c r="BU117" s="897"/>
      <c r="BV117" s="897" t="s">
        <v>463</v>
      </c>
      <c r="BW117" s="897"/>
      <c r="BX117" s="897"/>
      <c r="BY117" s="897"/>
      <c r="BZ117" s="897"/>
      <c r="CA117" s="897" t="s">
        <v>463</v>
      </c>
      <c r="CB117" s="897"/>
      <c r="CC117" s="897"/>
      <c r="CD117" s="897"/>
      <c r="CE117" s="897"/>
      <c r="CF117" s="958" t="s">
        <v>463</v>
      </c>
      <c r="CG117" s="959"/>
      <c r="CH117" s="959"/>
      <c r="CI117" s="959"/>
      <c r="CJ117" s="959"/>
      <c r="CK117" s="1014"/>
      <c r="CL117" s="901"/>
      <c r="CM117" s="904" t="s">
        <v>464</v>
      </c>
      <c r="CN117" s="905"/>
      <c r="CO117" s="905"/>
      <c r="CP117" s="905"/>
      <c r="CQ117" s="905"/>
      <c r="CR117" s="905"/>
      <c r="CS117" s="905"/>
      <c r="CT117" s="905"/>
      <c r="CU117" s="905"/>
      <c r="CV117" s="905"/>
      <c r="CW117" s="905"/>
      <c r="CX117" s="905"/>
      <c r="CY117" s="905"/>
      <c r="CZ117" s="905"/>
      <c r="DA117" s="905"/>
      <c r="DB117" s="905"/>
      <c r="DC117" s="905"/>
      <c r="DD117" s="905"/>
      <c r="DE117" s="905"/>
      <c r="DF117" s="906"/>
      <c r="DG117" s="859" t="s">
        <v>463</v>
      </c>
      <c r="DH117" s="860"/>
      <c r="DI117" s="860"/>
      <c r="DJ117" s="860"/>
      <c r="DK117" s="861"/>
      <c r="DL117" s="862" t="s">
        <v>463</v>
      </c>
      <c r="DM117" s="860"/>
      <c r="DN117" s="860"/>
      <c r="DO117" s="860"/>
      <c r="DP117" s="861"/>
      <c r="DQ117" s="862" t="s">
        <v>463</v>
      </c>
      <c r="DR117" s="860"/>
      <c r="DS117" s="860"/>
      <c r="DT117" s="860"/>
      <c r="DU117" s="861"/>
      <c r="DV117" s="907" t="s">
        <v>463</v>
      </c>
      <c r="DW117" s="908"/>
      <c r="DX117" s="908"/>
      <c r="DY117" s="908"/>
      <c r="DZ117" s="909"/>
    </row>
    <row r="118" spans="1:130" s="245" customFormat="1" ht="26.25" customHeight="1" x14ac:dyDescent="0.2">
      <c r="A118" s="984" t="s">
        <v>435</v>
      </c>
      <c r="B118" s="985"/>
      <c r="C118" s="985"/>
      <c r="D118" s="985"/>
      <c r="E118" s="985"/>
      <c r="F118" s="985"/>
      <c r="G118" s="985"/>
      <c r="H118" s="985"/>
      <c r="I118" s="985"/>
      <c r="J118" s="985"/>
      <c r="K118" s="985"/>
      <c r="L118" s="985"/>
      <c r="M118" s="985"/>
      <c r="N118" s="985"/>
      <c r="O118" s="985"/>
      <c r="P118" s="985"/>
      <c r="Q118" s="985"/>
      <c r="R118" s="985"/>
      <c r="S118" s="985"/>
      <c r="T118" s="985"/>
      <c r="U118" s="985"/>
      <c r="V118" s="985"/>
      <c r="W118" s="985"/>
      <c r="X118" s="985"/>
      <c r="Y118" s="985"/>
      <c r="Z118" s="986"/>
      <c r="AA118" s="987" t="s">
        <v>433</v>
      </c>
      <c r="AB118" s="985"/>
      <c r="AC118" s="985"/>
      <c r="AD118" s="985"/>
      <c r="AE118" s="986"/>
      <c r="AF118" s="987" t="s">
        <v>309</v>
      </c>
      <c r="AG118" s="985"/>
      <c r="AH118" s="985"/>
      <c r="AI118" s="985"/>
      <c r="AJ118" s="986"/>
      <c r="AK118" s="987" t="s">
        <v>308</v>
      </c>
      <c r="AL118" s="985"/>
      <c r="AM118" s="985"/>
      <c r="AN118" s="985"/>
      <c r="AO118" s="986"/>
      <c r="AP118" s="988" t="s">
        <v>434</v>
      </c>
      <c r="AQ118" s="989"/>
      <c r="AR118" s="989"/>
      <c r="AS118" s="989"/>
      <c r="AT118" s="990"/>
      <c r="AU118" s="1019"/>
      <c r="AV118" s="1020"/>
      <c r="AW118" s="1020"/>
      <c r="AX118" s="1020"/>
      <c r="AY118" s="1020"/>
      <c r="AZ118" s="962" t="s">
        <v>465</v>
      </c>
      <c r="BA118" s="963"/>
      <c r="BB118" s="963"/>
      <c r="BC118" s="963"/>
      <c r="BD118" s="963"/>
      <c r="BE118" s="963"/>
      <c r="BF118" s="963"/>
      <c r="BG118" s="963"/>
      <c r="BH118" s="963"/>
      <c r="BI118" s="963"/>
      <c r="BJ118" s="963"/>
      <c r="BK118" s="963"/>
      <c r="BL118" s="963"/>
      <c r="BM118" s="963"/>
      <c r="BN118" s="963"/>
      <c r="BO118" s="963"/>
      <c r="BP118" s="964"/>
      <c r="BQ118" s="965" t="s">
        <v>440</v>
      </c>
      <c r="BR118" s="928"/>
      <c r="BS118" s="928"/>
      <c r="BT118" s="928"/>
      <c r="BU118" s="928"/>
      <c r="BV118" s="928" t="s">
        <v>440</v>
      </c>
      <c r="BW118" s="928"/>
      <c r="BX118" s="928"/>
      <c r="BY118" s="928"/>
      <c r="BZ118" s="928"/>
      <c r="CA118" s="928" t="s">
        <v>440</v>
      </c>
      <c r="CB118" s="928"/>
      <c r="CC118" s="928"/>
      <c r="CD118" s="928"/>
      <c r="CE118" s="928"/>
      <c r="CF118" s="958" t="s">
        <v>440</v>
      </c>
      <c r="CG118" s="959"/>
      <c r="CH118" s="959"/>
      <c r="CI118" s="959"/>
      <c r="CJ118" s="959"/>
      <c r="CK118" s="1014"/>
      <c r="CL118" s="901"/>
      <c r="CM118" s="904" t="s">
        <v>466</v>
      </c>
      <c r="CN118" s="905"/>
      <c r="CO118" s="905"/>
      <c r="CP118" s="905"/>
      <c r="CQ118" s="905"/>
      <c r="CR118" s="905"/>
      <c r="CS118" s="905"/>
      <c r="CT118" s="905"/>
      <c r="CU118" s="905"/>
      <c r="CV118" s="905"/>
      <c r="CW118" s="905"/>
      <c r="CX118" s="905"/>
      <c r="CY118" s="905"/>
      <c r="CZ118" s="905"/>
      <c r="DA118" s="905"/>
      <c r="DB118" s="905"/>
      <c r="DC118" s="905"/>
      <c r="DD118" s="905"/>
      <c r="DE118" s="905"/>
      <c r="DF118" s="906"/>
      <c r="DG118" s="859" t="s">
        <v>440</v>
      </c>
      <c r="DH118" s="860"/>
      <c r="DI118" s="860"/>
      <c r="DJ118" s="860"/>
      <c r="DK118" s="861"/>
      <c r="DL118" s="862" t="s">
        <v>440</v>
      </c>
      <c r="DM118" s="860"/>
      <c r="DN118" s="860"/>
      <c r="DO118" s="860"/>
      <c r="DP118" s="861"/>
      <c r="DQ118" s="862" t="s">
        <v>463</v>
      </c>
      <c r="DR118" s="860"/>
      <c r="DS118" s="860"/>
      <c r="DT118" s="860"/>
      <c r="DU118" s="861"/>
      <c r="DV118" s="907" t="s">
        <v>440</v>
      </c>
      <c r="DW118" s="908"/>
      <c r="DX118" s="908"/>
      <c r="DY118" s="908"/>
      <c r="DZ118" s="909"/>
    </row>
    <row r="119" spans="1:130" s="245" customFormat="1" ht="26.25" customHeight="1" x14ac:dyDescent="0.2">
      <c r="A119" s="898" t="s">
        <v>438</v>
      </c>
      <c r="B119" s="899"/>
      <c r="C119" s="974" t="s">
        <v>439</v>
      </c>
      <c r="D119" s="975"/>
      <c r="E119" s="975"/>
      <c r="F119" s="975"/>
      <c r="G119" s="975"/>
      <c r="H119" s="975"/>
      <c r="I119" s="975"/>
      <c r="J119" s="975"/>
      <c r="K119" s="975"/>
      <c r="L119" s="975"/>
      <c r="M119" s="975"/>
      <c r="N119" s="975"/>
      <c r="O119" s="975"/>
      <c r="P119" s="975"/>
      <c r="Q119" s="975"/>
      <c r="R119" s="975"/>
      <c r="S119" s="975"/>
      <c r="T119" s="975"/>
      <c r="U119" s="975"/>
      <c r="V119" s="975"/>
      <c r="W119" s="975"/>
      <c r="X119" s="975"/>
      <c r="Y119" s="975"/>
      <c r="Z119" s="976"/>
      <c r="AA119" s="977" t="s">
        <v>440</v>
      </c>
      <c r="AB119" s="978"/>
      <c r="AC119" s="978"/>
      <c r="AD119" s="978"/>
      <c r="AE119" s="979"/>
      <c r="AF119" s="980" t="s">
        <v>440</v>
      </c>
      <c r="AG119" s="978"/>
      <c r="AH119" s="978"/>
      <c r="AI119" s="978"/>
      <c r="AJ119" s="979"/>
      <c r="AK119" s="980" t="s">
        <v>440</v>
      </c>
      <c r="AL119" s="978"/>
      <c r="AM119" s="978"/>
      <c r="AN119" s="978"/>
      <c r="AO119" s="979"/>
      <c r="AP119" s="981" t="s">
        <v>440</v>
      </c>
      <c r="AQ119" s="982"/>
      <c r="AR119" s="982"/>
      <c r="AS119" s="982"/>
      <c r="AT119" s="983"/>
      <c r="AU119" s="1021"/>
      <c r="AV119" s="1022"/>
      <c r="AW119" s="1022"/>
      <c r="AX119" s="1022"/>
      <c r="AY119" s="1022"/>
      <c r="AZ119" s="276" t="s">
        <v>187</v>
      </c>
      <c r="BA119" s="276"/>
      <c r="BB119" s="276"/>
      <c r="BC119" s="276"/>
      <c r="BD119" s="276"/>
      <c r="BE119" s="276"/>
      <c r="BF119" s="276"/>
      <c r="BG119" s="276"/>
      <c r="BH119" s="276"/>
      <c r="BI119" s="276"/>
      <c r="BJ119" s="276"/>
      <c r="BK119" s="276"/>
      <c r="BL119" s="276"/>
      <c r="BM119" s="276"/>
      <c r="BN119" s="276"/>
      <c r="BO119" s="960" t="s">
        <v>467</v>
      </c>
      <c r="BP119" s="961"/>
      <c r="BQ119" s="965">
        <v>10031221</v>
      </c>
      <c r="BR119" s="928"/>
      <c r="BS119" s="928"/>
      <c r="BT119" s="928"/>
      <c r="BU119" s="928"/>
      <c r="BV119" s="928">
        <v>10098675</v>
      </c>
      <c r="BW119" s="928"/>
      <c r="BX119" s="928"/>
      <c r="BY119" s="928"/>
      <c r="BZ119" s="928"/>
      <c r="CA119" s="928">
        <v>10270939</v>
      </c>
      <c r="CB119" s="928"/>
      <c r="CC119" s="928"/>
      <c r="CD119" s="928"/>
      <c r="CE119" s="928"/>
      <c r="CF119" s="826"/>
      <c r="CG119" s="827"/>
      <c r="CH119" s="827"/>
      <c r="CI119" s="827"/>
      <c r="CJ119" s="917"/>
      <c r="CK119" s="1015"/>
      <c r="CL119" s="903"/>
      <c r="CM119" s="921" t="s">
        <v>468</v>
      </c>
      <c r="CN119" s="922"/>
      <c r="CO119" s="922"/>
      <c r="CP119" s="922"/>
      <c r="CQ119" s="922"/>
      <c r="CR119" s="922"/>
      <c r="CS119" s="922"/>
      <c r="CT119" s="922"/>
      <c r="CU119" s="922"/>
      <c r="CV119" s="922"/>
      <c r="CW119" s="922"/>
      <c r="CX119" s="922"/>
      <c r="CY119" s="922"/>
      <c r="CZ119" s="922"/>
      <c r="DA119" s="922"/>
      <c r="DB119" s="922"/>
      <c r="DC119" s="922"/>
      <c r="DD119" s="922"/>
      <c r="DE119" s="922"/>
      <c r="DF119" s="923"/>
      <c r="DG119" s="842">
        <v>1427</v>
      </c>
      <c r="DH119" s="843"/>
      <c r="DI119" s="843"/>
      <c r="DJ119" s="843"/>
      <c r="DK119" s="844"/>
      <c r="DL119" s="845">
        <v>884</v>
      </c>
      <c r="DM119" s="843"/>
      <c r="DN119" s="843"/>
      <c r="DO119" s="843"/>
      <c r="DP119" s="844"/>
      <c r="DQ119" s="845">
        <v>1889</v>
      </c>
      <c r="DR119" s="843"/>
      <c r="DS119" s="843"/>
      <c r="DT119" s="843"/>
      <c r="DU119" s="844"/>
      <c r="DV119" s="931">
        <v>0.1</v>
      </c>
      <c r="DW119" s="932"/>
      <c r="DX119" s="932"/>
      <c r="DY119" s="932"/>
      <c r="DZ119" s="933"/>
    </row>
    <row r="120" spans="1:130" s="245" customFormat="1" ht="26.25" customHeight="1" x14ac:dyDescent="0.2">
      <c r="A120" s="900"/>
      <c r="B120" s="901"/>
      <c r="C120" s="904" t="s">
        <v>443</v>
      </c>
      <c r="D120" s="905"/>
      <c r="E120" s="905"/>
      <c r="F120" s="905"/>
      <c r="G120" s="905"/>
      <c r="H120" s="905"/>
      <c r="I120" s="905"/>
      <c r="J120" s="905"/>
      <c r="K120" s="905"/>
      <c r="L120" s="905"/>
      <c r="M120" s="905"/>
      <c r="N120" s="905"/>
      <c r="O120" s="905"/>
      <c r="P120" s="905"/>
      <c r="Q120" s="905"/>
      <c r="R120" s="905"/>
      <c r="S120" s="905"/>
      <c r="T120" s="905"/>
      <c r="U120" s="905"/>
      <c r="V120" s="905"/>
      <c r="W120" s="905"/>
      <c r="X120" s="905"/>
      <c r="Y120" s="905"/>
      <c r="Z120" s="906"/>
      <c r="AA120" s="859" t="s">
        <v>469</v>
      </c>
      <c r="AB120" s="860"/>
      <c r="AC120" s="860"/>
      <c r="AD120" s="860"/>
      <c r="AE120" s="861"/>
      <c r="AF120" s="862" t="s">
        <v>470</v>
      </c>
      <c r="AG120" s="860"/>
      <c r="AH120" s="860"/>
      <c r="AI120" s="860"/>
      <c r="AJ120" s="861"/>
      <c r="AK120" s="862" t="s">
        <v>471</v>
      </c>
      <c r="AL120" s="860"/>
      <c r="AM120" s="860"/>
      <c r="AN120" s="860"/>
      <c r="AO120" s="861"/>
      <c r="AP120" s="907" t="s">
        <v>471</v>
      </c>
      <c r="AQ120" s="908"/>
      <c r="AR120" s="908"/>
      <c r="AS120" s="908"/>
      <c r="AT120" s="909"/>
      <c r="AU120" s="966" t="s">
        <v>472</v>
      </c>
      <c r="AV120" s="967"/>
      <c r="AW120" s="967"/>
      <c r="AX120" s="967"/>
      <c r="AY120" s="968"/>
      <c r="AZ120" s="943" t="s">
        <v>473</v>
      </c>
      <c r="BA120" s="888"/>
      <c r="BB120" s="888"/>
      <c r="BC120" s="888"/>
      <c r="BD120" s="888"/>
      <c r="BE120" s="888"/>
      <c r="BF120" s="888"/>
      <c r="BG120" s="888"/>
      <c r="BH120" s="888"/>
      <c r="BI120" s="888"/>
      <c r="BJ120" s="888"/>
      <c r="BK120" s="888"/>
      <c r="BL120" s="888"/>
      <c r="BM120" s="888"/>
      <c r="BN120" s="888"/>
      <c r="BO120" s="888"/>
      <c r="BP120" s="889"/>
      <c r="BQ120" s="944">
        <v>4138792</v>
      </c>
      <c r="BR120" s="925"/>
      <c r="BS120" s="925"/>
      <c r="BT120" s="925"/>
      <c r="BU120" s="925"/>
      <c r="BV120" s="925">
        <v>3954265</v>
      </c>
      <c r="BW120" s="925"/>
      <c r="BX120" s="925"/>
      <c r="BY120" s="925"/>
      <c r="BZ120" s="925"/>
      <c r="CA120" s="925">
        <v>4319351</v>
      </c>
      <c r="CB120" s="925"/>
      <c r="CC120" s="925"/>
      <c r="CD120" s="925"/>
      <c r="CE120" s="925"/>
      <c r="CF120" s="949">
        <v>122.3</v>
      </c>
      <c r="CG120" s="950"/>
      <c r="CH120" s="950"/>
      <c r="CI120" s="950"/>
      <c r="CJ120" s="950"/>
      <c r="CK120" s="951" t="s">
        <v>474</v>
      </c>
      <c r="CL120" s="935"/>
      <c r="CM120" s="935"/>
      <c r="CN120" s="935"/>
      <c r="CO120" s="936"/>
      <c r="CP120" s="955" t="s">
        <v>475</v>
      </c>
      <c r="CQ120" s="956"/>
      <c r="CR120" s="956"/>
      <c r="CS120" s="956"/>
      <c r="CT120" s="956"/>
      <c r="CU120" s="956"/>
      <c r="CV120" s="956"/>
      <c r="CW120" s="956"/>
      <c r="CX120" s="956"/>
      <c r="CY120" s="956"/>
      <c r="CZ120" s="956"/>
      <c r="DA120" s="956"/>
      <c r="DB120" s="956"/>
      <c r="DC120" s="956"/>
      <c r="DD120" s="956"/>
      <c r="DE120" s="956"/>
      <c r="DF120" s="957"/>
      <c r="DG120" s="944">
        <v>1838392</v>
      </c>
      <c r="DH120" s="925"/>
      <c r="DI120" s="925"/>
      <c r="DJ120" s="925"/>
      <c r="DK120" s="925"/>
      <c r="DL120" s="925">
        <v>1653061</v>
      </c>
      <c r="DM120" s="925"/>
      <c r="DN120" s="925"/>
      <c r="DO120" s="925"/>
      <c r="DP120" s="925"/>
      <c r="DQ120" s="925">
        <v>1470707</v>
      </c>
      <c r="DR120" s="925"/>
      <c r="DS120" s="925"/>
      <c r="DT120" s="925"/>
      <c r="DU120" s="925"/>
      <c r="DV120" s="926">
        <v>41.7</v>
      </c>
      <c r="DW120" s="926"/>
      <c r="DX120" s="926"/>
      <c r="DY120" s="926"/>
      <c r="DZ120" s="927"/>
    </row>
    <row r="121" spans="1:130" s="245" customFormat="1" ht="26.25" customHeight="1" x14ac:dyDescent="0.2">
      <c r="A121" s="900"/>
      <c r="B121" s="901"/>
      <c r="C121" s="946" t="s">
        <v>476</v>
      </c>
      <c r="D121" s="947"/>
      <c r="E121" s="947"/>
      <c r="F121" s="947"/>
      <c r="G121" s="947"/>
      <c r="H121" s="947"/>
      <c r="I121" s="947"/>
      <c r="J121" s="947"/>
      <c r="K121" s="947"/>
      <c r="L121" s="947"/>
      <c r="M121" s="947"/>
      <c r="N121" s="947"/>
      <c r="O121" s="947"/>
      <c r="P121" s="947"/>
      <c r="Q121" s="947"/>
      <c r="R121" s="947"/>
      <c r="S121" s="947"/>
      <c r="T121" s="947"/>
      <c r="U121" s="947"/>
      <c r="V121" s="947"/>
      <c r="W121" s="947"/>
      <c r="X121" s="947"/>
      <c r="Y121" s="947"/>
      <c r="Z121" s="948"/>
      <c r="AA121" s="859" t="s">
        <v>470</v>
      </c>
      <c r="AB121" s="860"/>
      <c r="AC121" s="860"/>
      <c r="AD121" s="860"/>
      <c r="AE121" s="861"/>
      <c r="AF121" s="862" t="s">
        <v>173</v>
      </c>
      <c r="AG121" s="860"/>
      <c r="AH121" s="860"/>
      <c r="AI121" s="860"/>
      <c r="AJ121" s="861"/>
      <c r="AK121" s="862" t="s">
        <v>470</v>
      </c>
      <c r="AL121" s="860"/>
      <c r="AM121" s="860"/>
      <c r="AN121" s="860"/>
      <c r="AO121" s="861"/>
      <c r="AP121" s="907" t="s">
        <v>477</v>
      </c>
      <c r="AQ121" s="908"/>
      <c r="AR121" s="908"/>
      <c r="AS121" s="908"/>
      <c r="AT121" s="909"/>
      <c r="AU121" s="969"/>
      <c r="AV121" s="970"/>
      <c r="AW121" s="970"/>
      <c r="AX121" s="970"/>
      <c r="AY121" s="971"/>
      <c r="AZ121" s="895" t="s">
        <v>478</v>
      </c>
      <c r="BA121" s="830"/>
      <c r="BB121" s="830"/>
      <c r="BC121" s="830"/>
      <c r="BD121" s="830"/>
      <c r="BE121" s="830"/>
      <c r="BF121" s="830"/>
      <c r="BG121" s="830"/>
      <c r="BH121" s="830"/>
      <c r="BI121" s="830"/>
      <c r="BJ121" s="830"/>
      <c r="BK121" s="830"/>
      <c r="BL121" s="830"/>
      <c r="BM121" s="830"/>
      <c r="BN121" s="830"/>
      <c r="BO121" s="830"/>
      <c r="BP121" s="831"/>
      <c r="BQ121" s="896" t="s">
        <v>469</v>
      </c>
      <c r="BR121" s="897"/>
      <c r="BS121" s="897"/>
      <c r="BT121" s="897"/>
      <c r="BU121" s="897"/>
      <c r="BV121" s="897" t="s">
        <v>471</v>
      </c>
      <c r="BW121" s="897"/>
      <c r="BX121" s="897"/>
      <c r="BY121" s="897"/>
      <c r="BZ121" s="897"/>
      <c r="CA121" s="897" t="s">
        <v>471</v>
      </c>
      <c r="CB121" s="897"/>
      <c r="CC121" s="897"/>
      <c r="CD121" s="897"/>
      <c r="CE121" s="897"/>
      <c r="CF121" s="958" t="s">
        <v>470</v>
      </c>
      <c r="CG121" s="959"/>
      <c r="CH121" s="959"/>
      <c r="CI121" s="959"/>
      <c r="CJ121" s="959"/>
      <c r="CK121" s="952"/>
      <c r="CL121" s="938"/>
      <c r="CM121" s="938"/>
      <c r="CN121" s="938"/>
      <c r="CO121" s="939"/>
      <c r="CP121" s="918" t="s">
        <v>479</v>
      </c>
      <c r="CQ121" s="919"/>
      <c r="CR121" s="919"/>
      <c r="CS121" s="919"/>
      <c r="CT121" s="919"/>
      <c r="CU121" s="919"/>
      <c r="CV121" s="919"/>
      <c r="CW121" s="919"/>
      <c r="CX121" s="919"/>
      <c r="CY121" s="919"/>
      <c r="CZ121" s="919"/>
      <c r="DA121" s="919"/>
      <c r="DB121" s="919"/>
      <c r="DC121" s="919"/>
      <c r="DD121" s="919"/>
      <c r="DE121" s="919"/>
      <c r="DF121" s="920"/>
      <c r="DG121" s="896">
        <v>826433</v>
      </c>
      <c r="DH121" s="897"/>
      <c r="DI121" s="897"/>
      <c r="DJ121" s="897"/>
      <c r="DK121" s="897"/>
      <c r="DL121" s="897">
        <v>747573</v>
      </c>
      <c r="DM121" s="897"/>
      <c r="DN121" s="897"/>
      <c r="DO121" s="897"/>
      <c r="DP121" s="897"/>
      <c r="DQ121" s="897">
        <v>676431</v>
      </c>
      <c r="DR121" s="897"/>
      <c r="DS121" s="897"/>
      <c r="DT121" s="897"/>
      <c r="DU121" s="897"/>
      <c r="DV121" s="874">
        <v>19.2</v>
      </c>
      <c r="DW121" s="874"/>
      <c r="DX121" s="874"/>
      <c r="DY121" s="874"/>
      <c r="DZ121" s="875"/>
    </row>
    <row r="122" spans="1:130" s="245" customFormat="1" ht="26.25" customHeight="1" x14ac:dyDescent="0.2">
      <c r="A122" s="900"/>
      <c r="B122" s="901"/>
      <c r="C122" s="904" t="s">
        <v>454</v>
      </c>
      <c r="D122" s="905"/>
      <c r="E122" s="905"/>
      <c r="F122" s="905"/>
      <c r="G122" s="905"/>
      <c r="H122" s="905"/>
      <c r="I122" s="905"/>
      <c r="J122" s="905"/>
      <c r="K122" s="905"/>
      <c r="L122" s="905"/>
      <c r="M122" s="905"/>
      <c r="N122" s="905"/>
      <c r="O122" s="905"/>
      <c r="P122" s="905"/>
      <c r="Q122" s="905"/>
      <c r="R122" s="905"/>
      <c r="S122" s="905"/>
      <c r="T122" s="905"/>
      <c r="U122" s="905"/>
      <c r="V122" s="905"/>
      <c r="W122" s="905"/>
      <c r="X122" s="905"/>
      <c r="Y122" s="905"/>
      <c r="Z122" s="906"/>
      <c r="AA122" s="859" t="s">
        <v>471</v>
      </c>
      <c r="AB122" s="860"/>
      <c r="AC122" s="860"/>
      <c r="AD122" s="860"/>
      <c r="AE122" s="861"/>
      <c r="AF122" s="862" t="s">
        <v>480</v>
      </c>
      <c r="AG122" s="860"/>
      <c r="AH122" s="860"/>
      <c r="AI122" s="860"/>
      <c r="AJ122" s="861"/>
      <c r="AK122" s="862" t="s">
        <v>471</v>
      </c>
      <c r="AL122" s="860"/>
      <c r="AM122" s="860"/>
      <c r="AN122" s="860"/>
      <c r="AO122" s="861"/>
      <c r="AP122" s="907" t="s">
        <v>173</v>
      </c>
      <c r="AQ122" s="908"/>
      <c r="AR122" s="908"/>
      <c r="AS122" s="908"/>
      <c r="AT122" s="909"/>
      <c r="AU122" s="969"/>
      <c r="AV122" s="970"/>
      <c r="AW122" s="970"/>
      <c r="AX122" s="970"/>
      <c r="AY122" s="971"/>
      <c r="AZ122" s="962" t="s">
        <v>481</v>
      </c>
      <c r="BA122" s="963"/>
      <c r="BB122" s="963"/>
      <c r="BC122" s="963"/>
      <c r="BD122" s="963"/>
      <c r="BE122" s="963"/>
      <c r="BF122" s="963"/>
      <c r="BG122" s="963"/>
      <c r="BH122" s="963"/>
      <c r="BI122" s="963"/>
      <c r="BJ122" s="963"/>
      <c r="BK122" s="963"/>
      <c r="BL122" s="963"/>
      <c r="BM122" s="963"/>
      <c r="BN122" s="963"/>
      <c r="BO122" s="963"/>
      <c r="BP122" s="964"/>
      <c r="BQ122" s="965">
        <v>6279415</v>
      </c>
      <c r="BR122" s="928"/>
      <c r="BS122" s="928"/>
      <c r="BT122" s="928"/>
      <c r="BU122" s="928"/>
      <c r="BV122" s="928">
        <v>6748935</v>
      </c>
      <c r="BW122" s="928"/>
      <c r="BX122" s="928"/>
      <c r="BY122" s="928"/>
      <c r="BZ122" s="928"/>
      <c r="CA122" s="928">
        <v>6521827</v>
      </c>
      <c r="CB122" s="928"/>
      <c r="CC122" s="928"/>
      <c r="CD122" s="928"/>
      <c r="CE122" s="928"/>
      <c r="CF122" s="929">
        <v>184.7</v>
      </c>
      <c r="CG122" s="930"/>
      <c r="CH122" s="930"/>
      <c r="CI122" s="930"/>
      <c r="CJ122" s="930"/>
      <c r="CK122" s="952"/>
      <c r="CL122" s="938"/>
      <c r="CM122" s="938"/>
      <c r="CN122" s="938"/>
      <c r="CO122" s="939"/>
      <c r="CP122" s="918" t="s">
        <v>482</v>
      </c>
      <c r="CQ122" s="919"/>
      <c r="CR122" s="919"/>
      <c r="CS122" s="919"/>
      <c r="CT122" s="919"/>
      <c r="CU122" s="919"/>
      <c r="CV122" s="919"/>
      <c r="CW122" s="919"/>
      <c r="CX122" s="919"/>
      <c r="CY122" s="919"/>
      <c r="CZ122" s="919"/>
      <c r="DA122" s="919"/>
      <c r="DB122" s="919"/>
      <c r="DC122" s="919"/>
      <c r="DD122" s="919"/>
      <c r="DE122" s="919"/>
      <c r="DF122" s="920"/>
      <c r="DG122" s="896">
        <v>188374</v>
      </c>
      <c r="DH122" s="897"/>
      <c r="DI122" s="897"/>
      <c r="DJ122" s="897"/>
      <c r="DK122" s="897"/>
      <c r="DL122" s="897">
        <v>192871</v>
      </c>
      <c r="DM122" s="897"/>
      <c r="DN122" s="897"/>
      <c r="DO122" s="897"/>
      <c r="DP122" s="897"/>
      <c r="DQ122" s="897">
        <v>223355</v>
      </c>
      <c r="DR122" s="897"/>
      <c r="DS122" s="897"/>
      <c r="DT122" s="897"/>
      <c r="DU122" s="897"/>
      <c r="DV122" s="874">
        <v>6.3</v>
      </c>
      <c r="DW122" s="874"/>
      <c r="DX122" s="874"/>
      <c r="DY122" s="874"/>
      <c r="DZ122" s="875"/>
    </row>
    <row r="123" spans="1:130" s="245" customFormat="1" ht="26.25" customHeight="1" x14ac:dyDescent="0.2">
      <c r="A123" s="900"/>
      <c r="B123" s="901"/>
      <c r="C123" s="904" t="s">
        <v>460</v>
      </c>
      <c r="D123" s="905"/>
      <c r="E123" s="905"/>
      <c r="F123" s="905"/>
      <c r="G123" s="905"/>
      <c r="H123" s="905"/>
      <c r="I123" s="905"/>
      <c r="J123" s="905"/>
      <c r="K123" s="905"/>
      <c r="L123" s="905"/>
      <c r="M123" s="905"/>
      <c r="N123" s="905"/>
      <c r="O123" s="905"/>
      <c r="P123" s="905"/>
      <c r="Q123" s="905"/>
      <c r="R123" s="905"/>
      <c r="S123" s="905"/>
      <c r="T123" s="905"/>
      <c r="U123" s="905"/>
      <c r="V123" s="905"/>
      <c r="W123" s="905"/>
      <c r="X123" s="905"/>
      <c r="Y123" s="905"/>
      <c r="Z123" s="906"/>
      <c r="AA123" s="859">
        <v>848</v>
      </c>
      <c r="AB123" s="860"/>
      <c r="AC123" s="860"/>
      <c r="AD123" s="860"/>
      <c r="AE123" s="861"/>
      <c r="AF123" s="862">
        <v>840</v>
      </c>
      <c r="AG123" s="860"/>
      <c r="AH123" s="860"/>
      <c r="AI123" s="860"/>
      <c r="AJ123" s="861"/>
      <c r="AK123" s="862">
        <v>831</v>
      </c>
      <c r="AL123" s="860"/>
      <c r="AM123" s="860"/>
      <c r="AN123" s="860"/>
      <c r="AO123" s="861"/>
      <c r="AP123" s="907">
        <v>0</v>
      </c>
      <c r="AQ123" s="908"/>
      <c r="AR123" s="908"/>
      <c r="AS123" s="908"/>
      <c r="AT123" s="909"/>
      <c r="AU123" s="972"/>
      <c r="AV123" s="973"/>
      <c r="AW123" s="973"/>
      <c r="AX123" s="973"/>
      <c r="AY123" s="973"/>
      <c r="AZ123" s="276" t="s">
        <v>187</v>
      </c>
      <c r="BA123" s="276"/>
      <c r="BB123" s="276"/>
      <c r="BC123" s="276"/>
      <c r="BD123" s="276"/>
      <c r="BE123" s="276"/>
      <c r="BF123" s="276"/>
      <c r="BG123" s="276"/>
      <c r="BH123" s="276"/>
      <c r="BI123" s="276"/>
      <c r="BJ123" s="276"/>
      <c r="BK123" s="276"/>
      <c r="BL123" s="276"/>
      <c r="BM123" s="276"/>
      <c r="BN123" s="276"/>
      <c r="BO123" s="960" t="s">
        <v>483</v>
      </c>
      <c r="BP123" s="961"/>
      <c r="BQ123" s="915">
        <v>10418207</v>
      </c>
      <c r="BR123" s="916"/>
      <c r="BS123" s="916"/>
      <c r="BT123" s="916"/>
      <c r="BU123" s="916"/>
      <c r="BV123" s="916">
        <v>10703200</v>
      </c>
      <c r="BW123" s="916"/>
      <c r="BX123" s="916"/>
      <c r="BY123" s="916"/>
      <c r="BZ123" s="916"/>
      <c r="CA123" s="916">
        <v>10841178</v>
      </c>
      <c r="CB123" s="916"/>
      <c r="CC123" s="916"/>
      <c r="CD123" s="916"/>
      <c r="CE123" s="916"/>
      <c r="CF123" s="826"/>
      <c r="CG123" s="827"/>
      <c r="CH123" s="827"/>
      <c r="CI123" s="827"/>
      <c r="CJ123" s="917"/>
      <c r="CK123" s="952"/>
      <c r="CL123" s="938"/>
      <c r="CM123" s="938"/>
      <c r="CN123" s="938"/>
      <c r="CO123" s="939"/>
      <c r="CP123" s="918" t="s">
        <v>484</v>
      </c>
      <c r="CQ123" s="919"/>
      <c r="CR123" s="919"/>
      <c r="CS123" s="919"/>
      <c r="CT123" s="919"/>
      <c r="CU123" s="919"/>
      <c r="CV123" s="919"/>
      <c r="CW123" s="919"/>
      <c r="CX123" s="919"/>
      <c r="CY123" s="919"/>
      <c r="CZ123" s="919"/>
      <c r="DA123" s="919"/>
      <c r="DB123" s="919"/>
      <c r="DC123" s="919"/>
      <c r="DD123" s="919"/>
      <c r="DE123" s="919"/>
      <c r="DF123" s="920"/>
      <c r="DG123" s="859" t="s">
        <v>470</v>
      </c>
      <c r="DH123" s="860"/>
      <c r="DI123" s="860"/>
      <c r="DJ123" s="860"/>
      <c r="DK123" s="861"/>
      <c r="DL123" s="862" t="s">
        <v>469</v>
      </c>
      <c r="DM123" s="860"/>
      <c r="DN123" s="860"/>
      <c r="DO123" s="860"/>
      <c r="DP123" s="861"/>
      <c r="DQ123" s="862" t="s">
        <v>469</v>
      </c>
      <c r="DR123" s="860"/>
      <c r="DS123" s="860"/>
      <c r="DT123" s="860"/>
      <c r="DU123" s="861"/>
      <c r="DV123" s="907" t="s">
        <v>469</v>
      </c>
      <c r="DW123" s="908"/>
      <c r="DX123" s="908"/>
      <c r="DY123" s="908"/>
      <c r="DZ123" s="909"/>
    </row>
    <row r="124" spans="1:130" s="245" customFormat="1" ht="26.25" customHeight="1" thickBot="1" x14ac:dyDescent="0.25">
      <c r="A124" s="900"/>
      <c r="B124" s="901"/>
      <c r="C124" s="904" t="s">
        <v>464</v>
      </c>
      <c r="D124" s="905"/>
      <c r="E124" s="905"/>
      <c r="F124" s="905"/>
      <c r="G124" s="905"/>
      <c r="H124" s="905"/>
      <c r="I124" s="905"/>
      <c r="J124" s="905"/>
      <c r="K124" s="905"/>
      <c r="L124" s="905"/>
      <c r="M124" s="905"/>
      <c r="N124" s="905"/>
      <c r="O124" s="905"/>
      <c r="P124" s="905"/>
      <c r="Q124" s="905"/>
      <c r="R124" s="905"/>
      <c r="S124" s="905"/>
      <c r="T124" s="905"/>
      <c r="U124" s="905"/>
      <c r="V124" s="905"/>
      <c r="W124" s="905"/>
      <c r="X124" s="905"/>
      <c r="Y124" s="905"/>
      <c r="Z124" s="906"/>
      <c r="AA124" s="859" t="s">
        <v>173</v>
      </c>
      <c r="AB124" s="860"/>
      <c r="AC124" s="860"/>
      <c r="AD124" s="860"/>
      <c r="AE124" s="861"/>
      <c r="AF124" s="862" t="s">
        <v>470</v>
      </c>
      <c r="AG124" s="860"/>
      <c r="AH124" s="860"/>
      <c r="AI124" s="860"/>
      <c r="AJ124" s="861"/>
      <c r="AK124" s="862" t="s">
        <v>470</v>
      </c>
      <c r="AL124" s="860"/>
      <c r="AM124" s="860"/>
      <c r="AN124" s="860"/>
      <c r="AO124" s="861"/>
      <c r="AP124" s="907" t="s">
        <v>470</v>
      </c>
      <c r="AQ124" s="908"/>
      <c r="AR124" s="908"/>
      <c r="AS124" s="908"/>
      <c r="AT124" s="909"/>
      <c r="AU124" s="910" t="s">
        <v>485</v>
      </c>
      <c r="AV124" s="911"/>
      <c r="AW124" s="911"/>
      <c r="AX124" s="911"/>
      <c r="AY124" s="911"/>
      <c r="AZ124" s="911"/>
      <c r="BA124" s="911"/>
      <c r="BB124" s="911"/>
      <c r="BC124" s="911"/>
      <c r="BD124" s="911"/>
      <c r="BE124" s="911"/>
      <c r="BF124" s="911"/>
      <c r="BG124" s="911"/>
      <c r="BH124" s="911"/>
      <c r="BI124" s="911"/>
      <c r="BJ124" s="911"/>
      <c r="BK124" s="911"/>
      <c r="BL124" s="911"/>
      <c r="BM124" s="911"/>
      <c r="BN124" s="911"/>
      <c r="BO124" s="911"/>
      <c r="BP124" s="912"/>
      <c r="BQ124" s="913" t="s">
        <v>480</v>
      </c>
      <c r="BR124" s="914"/>
      <c r="BS124" s="914"/>
      <c r="BT124" s="914"/>
      <c r="BU124" s="914"/>
      <c r="BV124" s="914" t="s">
        <v>173</v>
      </c>
      <c r="BW124" s="914"/>
      <c r="BX124" s="914"/>
      <c r="BY124" s="914"/>
      <c r="BZ124" s="914"/>
      <c r="CA124" s="914" t="s">
        <v>173</v>
      </c>
      <c r="CB124" s="914"/>
      <c r="CC124" s="914"/>
      <c r="CD124" s="914"/>
      <c r="CE124" s="914"/>
      <c r="CF124" s="804"/>
      <c r="CG124" s="805"/>
      <c r="CH124" s="805"/>
      <c r="CI124" s="805"/>
      <c r="CJ124" s="945"/>
      <c r="CK124" s="953"/>
      <c r="CL124" s="953"/>
      <c r="CM124" s="953"/>
      <c r="CN124" s="953"/>
      <c r="CO124" s="954"/>
      <c r="CP124" s="918" t="s">
        <v>486</v>
      </c>
      <c r="CQ124" s="919"/>
      <c r="CR124" s="919"/>
      <c r="CS124" s="919"/>
      <c r="CT124" s="919"/>
      <c r="CU124" s="919"/>
      <c r="CV124" s="919"/>
      <c r="CW124" s="919"/>
      <c r="CX124" s="919"/>
      <c r="CY124" s="919"/>
      <c r="CZ124" s="919"/>
      <c r="DA124" s="919"/>
      <c r="DB124" s="919"/>
      <c r="DC124" s="919"/>
      <c r="DD124" s="919"/>
      <c r="DE124" s="919"/>
      <c r="DF124" s="920"/>
      <c r="DG124" s="842" t="s">
        <v>487</v>
      </c>
      <c r="DH124" s="843"/>
      <c r="DI124" s="843"/>
      <c r="DJ124" s="843"/>
      <c r="DK124" s="844"/>
      <c r="DL124" s="845" t="s">
        <v>173</v>
      </c>
      <c r="DM124" s="843"/>
      <c r="DN124" s="843"/>
      <c r="DO124" s="843"/>
      <c r="DP124" s="844"/>
      <c r="DQ124" s="845" t="s">
        <v>470</v>
      </c>
      <c r="DR124" s="843"/>
      <c r="DS124" s="843"/>
      <c r="DT124" s="843"/>
      <c r="DU124" s="844"/>
      <c r="DV124" s="931" t="s">
        <v>470</v>
      </c>
      <c r="DW124" s="932"/>
      <c r="DX124" s="932"/>
      <c r="DY124" s="932"/>
      <c r="DZ124" s="933"/>
    </row>
    <row r="125" spans="1:130" s="245" customFormat="1" ht="26.25" customHeight="1" x14ac:dyDescent="0.2">
      <c r="A125" s="900"/>
      <c r="B125" s="901"/>
      <c r="C125" s="904" t="s">
        <v>466</v>
      </c>
      <c r="D125" s="905"/>
      <c r="E125" s="905"/>
      <c r="F125" s="905"/>
      <c r="G125" s="905"/>
      <c r="H125" s="905"/>
      <c r="I125" s="905"/>
      <c r="J125" s="905"/>
      <c r="K125" s="905"/>
      <c r="L125" s="905"/>
      <c r="M125" s="905"/>
      <c r="N125" s="905"/>
      <c r="O125" s="905"/>
      <c r="P125" s="905"/>
      <c r="Q125" s="905"/>
      <c r="R125" s="905"/>
      <c r="S125" s="905"/>
      <c r="T125" s="905"/>
      <c r="U125" s="905"/>
      <c r="V125" s="905"/>
      <c r="W125" s="905"/>
      <c r="X125" s="905"/>
      <c r="Y125" s="905"/>
      <c r="Z125" s="906"/>
      <c r="AA125" s="859" t="s">
        <v>470</v>
      </c>
      <c r="AB125" s="860"/>
      <c r="AC125" s="860"/>
      <c r="AD125" s="860"/>
      <c r="AE125" s="861"/>
      <c r="AF125" s="862" t="s">
        <v>173</v>
      </c>
      <c r="AG125" s="860"/>
      <c r="AH125" s="860"/>
      <c r="AI125" s="860"/>
      <c r="AJ125" s="861"/>
      <c r="AK125" s="862" t="s">
        <v>470</v>
      </c>
      <c r="AL125" s="860"/>
      <c r="AM125" s="860"/>
      <c r="AN125" s="860"/>
      <c r="AO125" s="861"/>
      <c r="AP125" s="907" t="s">
        <v>470</v>
      </c>
      <c r="AQ125" s="908"/>
      <c r="AR125" s="908"/>
      <c r="AS125" s="908"/>
      <c r="AT125" s="909"/>
      <c r="AU125" s="277"/>
      <c r="AV125" s="278"/>
      <c r="AW125" s="278"/>
      <c r="AX125" s="278"/>
      <c r="AY125" s="278"/>
      <c r="AZ125" s="278"/>
      <c r="BA125" s="278"/>
      <c r="BB125" s="278"/>
      <c r="BC125" s="278"/>
      <c r="BD125" s="278"/>
      <c r="BE125" s="278"/>
      <c r="BF125" s="278"/>
      <c r="BG125" s="278"/>
      <c r="BH125" s="278"/>
      <c r="BI125" s="278"/>
      <c r="BJ125" s="278"/>
      <c r="BK125" s="278"/>
      <c r="BL125" s="278"/>
      <c r="BM125" s="278"/>
      <c r="BN125" s="278"/>
      <c r="BO125" s="278"/>
      <c r="BP125" s="278"/>
      <c r="BQ125" s="279"/>
      <c r="BR125" s="279"/>
      <c r="BS125" s="279"/>
      <c r="BT125" s="279"/>
      <c r="BU125" s="279"/>
      <c r="BV125" s="279"/>
      <c r="BW125" s="279"/>
      <c r="BX125" s="279"/>
      <c r="BY125" s="279"/>
      <c r="BZ125" s="279"/>
      <c r="CA125" s="279"/>
      <c r="CB125" s="279"/>
      <c r="CC125" s="279"/>
      <c r="CD125" s="279"/>
      <c r="CE125" s="279"/>
      <c r="CF125" s="279"/>
      <c r="CG125" s="279"/>
      <c r="CH125" s="279"/>
      <c r="CI125" s="279"/>
      <c r="CJ125" s="280"/>
      <c r="CK125" s="934" t="s">
        <v>488</v>
      </c>
      <c r="CL125" s="935"/>
      <c r="CM125" s="935"/>
      <c r="CN125" s="935"/>
      <c r="CO125" s="936"/>
      <c r="CP125" s="943" t="s">
        <v>489</v>
      </c>
      <c r="CQ125" s="888"/>
      <c r="CR125" s="888"/>
      <c r="CS125" s="888"/>
      <c r="CT125" s="888"/>
      <c r="CU125" s="888"/>
      <c r="CV125" s="888"/>
      <c r="CW125" s="888"/>
      <c r="CX125" s="888"/>
      <c r="CY125" s="888"/>
      <c r="CZ125" s="888"/>
      <c r="DA125" s="888"/>
      <c r="DB125" s="888"/>
      <c r="DC125" s="888"/>
      <c r="DD125" s="888"/>
      <c r="DE125" s="888"/>
      <c r="DF125" s="889"/>
      <c r="DG125" s="944" t="s">
        <v>470</v>
      </c>
      <c r="DH125" s="925"/>
      <c r="DI125" s="925"/>
      <c r="DJ125" s="925"/>
      <c r="DK125" s="925"/>
      <c r="DL125" s="925" t="s">
        <v>173</v>
      </c>
      <c r="DM125" s="925"/>
      <c r="DN125" s="925"/>
      <c r="DO125" s="925"/>
      <c r="DP125" s="925"/>
      <c r="DQ125" s="925" t="s">
        <v>470</v>
      </c>
      <c r="DR125" s="925"/>
      <c r="DS125" s="925"/>
      <c r="DT125" s="925"/>
      <c r="DU125" s="925"/>
      <c r="DV125" s="926" t="s">
        <v>470</v>
      </c>
      <c r="DW125" s="926"/>
      <c r="DX125" s="926"/>
      <c r="DY125" s="926"/>
      <c r="DZ125" s="927"/>
    </row>
    <row r="126" spans="1:130" s="245" customFormat="1" ht="26.25" customHeight="1" thickBot="1" x14ac:dyDescent="0.25">
      <c r="A126" s="900"/>
      <c r="B126" s="901"/>
      <c r="C126" s="904" t="s">
        <v>468</v>
      </c>
      <c r="D126" s="905"/>
      <c r="E126" s="905"/>
      <c r="F126" s="905"/>
      <c r="G126" s="905"/>
      <c r="H126" s="905"/>
      <c r="I126" s="905"/>
      <c r="J126" s="905"/>
      <c r="K126" s="905"/>
      <c r="L126" s="905"/>
      <c r="M126" s="905"/>
      <c r="N126" s="905"/>
      <c r="O126" s="905"/>
      <c r="P126" s="905"/>
      <c r="Q126" s="905"/>
      <c r="R126" s="905"/>
      <c r="S126" s="905"/>
      <c r="T126" s="905"/>
      <c r="U126" s="905"/>
      <c r="V126" s="905"/>
      <c r="W126" s="905"/>
      <c r="X126" s="905"/>
      <c r="Y126" s="905"/>
      <c r="Z126" s="906"/>
      <c r="AA126" s="859" t="s">
        <v>173</v>
      </c>
      <c r="AB126" s="860"/>
      <c r="AC126" s="860"/>
      <c r="AD126" s="860"/>
      <c r="AE126" s="861"/>
      <c r="AF126" s="862" t="s">
        <v>470</v>
      </c>
      <c r="AG126" s="860"/>
      <c r="AH126" s="860"/>
      <c r="AI126" s="860"/>
      <c r="AJ126" s="861"/>
      <c r="AK126" s="862" t="s">
        <v>470</v>
      </c>
      <c r="AL126" s="860"/>
      <c r="AM126" s="860"/>
      <c r="AN126" s="860"/>
      <c r="AO126" s="861"/>
      <c r="AP126" s="907" t="s">
        <v>470</v>
      </c>
      <c r="AQ126" s="908"/>
      <c r="AR126" s="908"/>
      <c r="AS126" s="908"/>
      <c r="AT126" s="909"/>
      <c r="AU126" s="281"/>
      <c r="AV126" s="281"/>
      <c r="AW126" s="281"/>
      <c r="AX126" s="281"/>
      <c r="AY126" s="281"/>
      <c r="AZ126" s="281"/>
      <c r="BA126" s="281"/>
      <c r="BB126" s="281"/>
      <c r="BC126" s="281"/>
      <c r="BD126" s="281"/>
      <c r="BE126" s="281"/>
      <c r="BF126" s="281"/>
      <c r="BG126" s="281"/>
      <c r="BH126" s="281"/>
      <c r="BI126" s="281"/>
      <c r="BJ126" s="281"/>
      <c r="BK126" s="281"/>
      <c r="BL126" s="281"/>
      <c r="BM126" s="281"/>
      <c r="BN126" s="281"/>
      <c r="BO126" s="281"/>
      <c r="BP126" s="281"/>
      <c r="BQ126" s="281"/>
      <c r="BR126" s="281"/>
      <c r="BS126" s="281"/>
      <c r="BT126" s="281"/>
      <c r="BU126" s="281"/>
      <c r="BV126" s="281"/>
      <c r="BW126" s="281"/>
      <c r="BX126" s="281"/>
      <c r="BY126" s="281"/>
      <c r="BZ126" s="281"/>
      <c r="CA126" s="281"/>
      <c r="CB126" s="281"/>
      <c r="CC126" s="281"/>
      <c r="CD126" s="282"/>
      <c r="CE126" s="282"/>
      <c r="CF126" s="282"/>
      <c r="CG126" s="279"/>
      <c r="CH126" s="279"/>
      <c r="CI126" s="279"/>
      <c r="CJ126" s="280"/>
      <c r="CK126" s="937"/>
      <c r="CL126" s="938"/>
      <c r="CM126" s="938"/>
      <c r="CN126" s="938"/>
      <c r="CO126" s="939"/>
      <c r="CP126" s="895" t="s">
        <v>490</v>
      </c>
      <c r="CQ126" s="830"/>
      <c r="CR126" s="830"/>
      <c r="CS126" s="830"/>
      <c r="CT126" s="830"/>
      <c r="CU126" s="830"/>
      <c r="CV126" s="830"/>
      <c r="CW126" s="830"/>
      <c r="CX126" s="830"/>
      <c r="CY126" s="830"/>
      <c r="CZ126" s="830"/>
      <c r="DA126" s="830"/>
      <c r="DB126" s="830"/>
      <c r="DC126" s="830"/>
      <c r="DD126" s="830"/>
      <c r="DE126" s="830"/>
      <c r="DF126" s="831"/>
      <c r="DG126" s="896" t="s">
        <v>470</v>
      </c>
      <c r="DH126" s="897"/>
      <c r="DI126" s="897"/>
      <c r="DJ126" s="897"/>
      <c r="DK126" s="897"/>
      <c r="DL126" s="897" t="s">
        <v>470</v>
      </c>
      <c r="DM126" s="897"/>
      <c r="DN126" s="897"/>
      <c r="DO126" s="897"/>
      <c r="DP126" s="897"/>
      <c r="DQ126" s="897" t="s">
        <v>470</v>
      </c>
      <c r="DR126" s="897"/>
      <c r="DS126" s="897"/>
      <c r="DT126" s="897"/>
      <c r="DU126" s="897"/>
      <c r="DV126" s="874" t="s">
        <v>470</v>
      </c>
      <c r="DW126" s="874"/>
      <c r="DX126" s="874"/>
      <c r="DY126" s="874"/>
      <c r="DZ126" s="875"/>
    </row>
    <row r="127" spans="1:130" s="245" customFormat="1" ht="26.25" customHeight="1" x14ac:dyDescent="0.2">
      <c r="A127" s="902"/>
      <c r="B127" s="903"/>
      <c r="C127" s="921" t="s">
        <v>491</v>
      </c>
      <c r="D127" s="922"/>
      <c r="E127" s="922"/>
      <c r="F127" s="922"/>
      <c r="G127" s="922"/>
      <c r="H127" s="922"/>
      <c r="I127" s="922"/>
      <c r="J127" s="922"/>
      <c r="K127" s="922"/>
      <c r="L127" s="922"/>
      <c r="M127" s="922"/>
      <c r="N127" s="922"/>
      <c r="O127" s="922"/>
      <c r="P127" s="922"/>
      <c r="Q127" s="922"/>
      <c r="R127" s="922"/>
      <c r="S127" s="922"/>
      <c r="T127" s="922"/>
      <c r="U127" s="922"/>
      <c r="V127" s="922"/>
      <c r="W127" s="922"/>
      <c r="X127" s="922"/>
      <c r="Y127" s="922"/>
      <c r="Z127" s="923"/>
      <c r="AA127" s="859">
        <v>1403</v>
      </c>
      <c r="AB127" s="860"/>
      <c r="AC127" s="860"/>
      <c r="AD127" s="860"/>
      <c r="AE127" s="861"/>
      <c r="AF127" s="862">
        <v>782</v>
      </c>
      <c r="AG127" s="860"/>
      <c r="AH127" s="860"/>
      <c r="AI127" s="860"/>
      <c r="AJ127" s="861"/>
      <c r="AK127" s="862">
        <v>1686</v>
      </c>
      <c r="AL127" s="860"/>
      <c r="AM127" s="860"/>
      <c r="AN127" s="860"/>
      <c r="AO127" s="861"/>
      <c r="AP127" s="907">
        <v>0</v>
      </c>
      <c r="AQ127" s="908"/>
      <c r="AR127" s="908"/>
      <c r="AS127" s="908"/>
      <c r="AT127" s="909"/>
      <c r="AU127" s="281"/>
      <c r="AV127" s="281"/>
      <c r="AW127" s="281"/>
      <c r="AX127" s="924" t="s">
        <v>492</v>
      </c>
      <c r="AY127" s="892"/>
      <c r="AZ127" s="892"/>
      <c r="BA127" s="892"/>
      <c r="BB127" s="892"/>
      <c r="BC127" s="892"/>
      <c r="BD127" s="892"/>
      <c r="BE127" s="893"/>
      <c r="BF127" s="891" t="s">
        <v>493</v>
      </c>
      <c r="BG127" s="892"/>
      <c r="BH127" s="892"/>
      <c r="BI127" s="892"/>
      <c r="BJ127" s="892"/>
      <c r="BK127" s="892"/>
      <c r="BL127" s="893"/>
      <c r="BM127" s="891" t="s">
        <v>494</v>
      </c>
      <c r="BN127" s="892"/>
      <c r="BO127" s="892"/>
      <c r="BP127" s="892"/>
      <c r="BQ127" s="892"/>
      <c r="BR127" s="892"/>
      <c r="BS127" s="893"/>
      <c r="BT127" s="891" t="s">
        <v>495</v>
      </c>
      <c r="BU127" s="892"/>
      <c r="BV127" s="892"/>
      <c r="BW127" s="892"/>
      <c r="BX127" s="892"/>
      <c r="BY127" s="892"/>
      <c r="BZ127" s="894"/>
      <c r="CA127" s="281"/>
      <c r="CB127" s="281"/>
      <c r="CC127" s="281"/>
      <c r="CD127" s="282"/>
      <c r="CE127" s="282"/>
      <c r="CF127" s="282"/>
      <c r="CG127" s="279"/>
      <c r="CH127" s="279"/>
      <c r="CI127" s="279"/>
      <c r="CJ127" s="280"/>
      <c r="CK127" s="937"/>
      <c r="CL127" s="938"/>
      <c r="CM127" s="938"/>
      <c r="CN127" s="938"/>
      <c r="CO127" s="939"/>
      <c r="CP127" s="895" t="s">
        <v>496</v>
      </c>
      <c r="CQ127" s="830"/>
      <c r="CR127" s="830"/>
      <c r="CS127" s="830"/>
      <c r="CT127" s="830"/>
      <c r="CU127" s="830"/>
      <c r="CV127" s="830"/>
      <c r="CW127" s="830"/>
      <c r="CX127" s="830"/>
      <c r="CY127" s="830"/>
      <c r="CZ127" s="830"/>
      <c r="DA127" s="830"/>
      <c r="DB127" s="830"/>
      <c r="DC127" s="830"/>
      <c r="DD127" s="830"/>
      <c r="DE127" s="830"/>
      <c r="DF127" s="831"/>
      <c r="DG127" s="896" t="s">
        <v>173</v>
      </c>
      <c r="DH127" s="897"/>
      <c r="DI127" s="897"/>
      <c r="DJ127" s="897"/>
      <c r="DK127" s="897"/>
      <c r="DL127" s="897" t="s">
        <v>470</v>
      </c>
      <c r="DM127" s="897"/>
      <c r="DN127" s="897"/>
      <c r="DO127" s="897"/>
      <c r="DP127" s="897"/>
      <c r="DQ127" s="897" t="s">
        <v>470</v>
      </c>
      <c r="DR127" s="897"/>
      <c r="DS127" s="897"/>
      <c r="DT127" s="897"/>
      <c r="DU127" s="897"/>
      <c r="DV127" s="874" t="s">
        <v>470</v>
      </c>
      <c r="DW127" s="874"/>
      <c r="DX127" s="874"/>
      <c r="DY127" s="874"/>
      <c r="DZ127" s="875"/>
    </row>
    <row r="128" spans="1:130" s="245" customFormat="1" ht="26.25" customHeight="1" thickBot="1" x14ac:dyDescent="0.25">
      <c r="A128" s="876" t="s">
        <v>497</v>
      </c>
      <c r="B128" s="877"/>
      <c r="C128" s="877"/>
      <c r="D128" s="877"/>
      <c r="E128" s="877"/>
      <c r="F128" s="877"/>
      <c r="G128" s="877"/>
      <c r="H128" s="877"/>
      <c r="I128" s="877"/>
      <c r="J128" s="877"/>
      <c r="K128" s="877"/>
      <c r="L128" s="877"/>
      <c r="M128" s="877"/>
      <c r="N128" s="877"/>
      <c r="O128" s="877"/>
      <c r="P128" s="877"/>
      <c r="Q128" s="877"/>
      <c r="R128" s="877"/>
      <c r="S128" s="877"/>
      <c r="T128" s="877"/>
      <c r="U128" s="877"/>
      <c r="V128" s="877"/>
      <c r="W128" s="878" t="s">
        <v>498</v>
      </c>
      <c r="X128" s="878"/>
      <c r="Y128" s="878"/>
      <c r="Z128" s="879"/>
      <c r="AA128" s="880" t="s">
        <v>173</v>
      </c>
      <c r="AB128" s="881"/>
      <c r="AC128" s="881"/>
      <c r="AD128" s="881"/>
      <c r="AE128" s="882"/>
      <c r="AF128" s="883" t="s">
        <v>470</v>
      </c>
      <c r="AG128" s="881"/>
      <c r="AH128" s="881"/>
      <c r="AI128" s="881"/>
      <c r="AJ128" s="882"/>
      <c r="AK128" s="883" t="s">
        <v>173</v>
      </c>
      <c r="AL128" s="881"/>
      <c r="AM128" s="881"/>
      <c r="AN128" s="881"/>
      <c r="AO128" s="882"/>
      <c r="AP128" s="884"/>
      <c r="AQ128" s="885"/>
      <c r="AR128" s="885"/>
      <c r="AS128" s="885"/>
      <c r="AT128" s="886"/>
      <c r="AU128" s="281"/>
      <c r="AV128" s="281"/>
      <c r="AW128" s="281"/>
      <c r="AX128" s="887" t="s">
        <v>499</v>
      </c>
      <c r="AY128" s="888"/>
      <c r="AZ128" s="888"/>
      <c r="BA128" s="888"/>
      <c r="BB128" s="888"/>
      <c r="BC128" s="888"/>
      <c r="BD128" s="888"/>
      <c r="BE128" s="889"/>
      <c r="BF128" s="866" t="s">
        <v>469</v>
      </c>
      <c r="BG128" s="867"/>
      <c r="BH128" s="867"/>
      <c r="BI128" s="867"/>
      <c r="BJ128" s="867"/>
      <c r="BK128" s="867"/>
      <c r="BL128" s="890"/>
      <c r="BM128" s="866">
        <v>15</v>
      </c>
      <c r="BN128" s="867"/>
      <c r="BO128" s="867"/>
      <c r="BP128" s="867"/>
      <c r="BQ128" s="867"/>
      <c r="BR128" s="867"/>
      <c r="BS128" s="890"/>
      <c r="BT128" s="866">
        <v>20</v>
      </c>
      <c r="BU128" s="867"/>
      <c r="BV128" s="867"/>
      <c r="BW128" s="867"/>
      <c r="BX128" s="867"/>
      <c r="BY128" s="867"/>
      <c r="BZ128" s="868"/>
      <c r="CA128" s="282"/>
      <c r="CB128" s="282"/>
      <c r="CC128" s="282"/>
      <c r="CD128" s="282"/>
      <c r="CE128" s="282"/>
      <c r="CF128" s="282"/>
      <c r="CG128" s="279"/>
      <c r="CH128" s="279"/>
      <c r="CI128" s="279"/>
      <c r="CJ128" s="280"/>
      <c r="CK128" s="940"/>
      <c r="CL128" s="941"/>
      <c r="CM128" s="941"/>
      <c r="CN128" s="941"/>
      <c r="CO128" s="942"/>
      <c r="CP128" s="869" t="s">
        <v>500</v>
      </c>
      <c r="CQ128" s="808"/>
      <c r="CR128" s="808"/>
      <c r="CS128" s="808"/>
      <c r="CT128" s="808"/>
      <c r="CU128" s="808"/>
      <c r="CV128" s="808"/>
      <c r="CW128" s="808"/>
      <c r="CX128" s="808"/>
      <c r="CY128" s="808"/>
      <c r="CZ128" s="808"/>
      <c r="DA128" s="808"/>
      <c r="DB128" s="808"/>
      <c r="DC128" s="808"/>
      <c r="DD128" s="808"/>
      <c r="DE128" s="808"/>
      <c r="DF128" s="809"/>
      <c r="DG128" s="870" t="s">
        <v>469</v>
      </c>
      <c r="DH128" s="871"/>
      <c r="DI128" s="871"/>
      <c r="DJ128" s="871"/>
      <c r="DK128" s="871"/>
      <c r="DL128" s="871">
        <v>2727</v>
      </c>
      <c r="DM128" s="871"/>
      <c r="DN128" s="871"/>
      <c r="DO128" s="871"/>
      <c r="DP128" s="871"/>
      <c r="DQ128" s="871" t="s">
        <v>487</v>
      </c>
      <c r="DR128" s="871"/>
      <c r="DS128" s="871"/>
      <c r="DT128" s="871"/>
      <c r="DU128" s="871"/>
      <c r="DV128" s="872" t="s">
        <v>487</v>
      </c>
      <c r="DW128" s="872"/>
      <c r="DX128" s="872"/>
      <c r="DY128" s="872"/>
      <c r="DZ128" s="873"/>
    </row>
    <row r="129" spans="1:131" s="245" customFormat="1" ht="26.25" customHeight="1" x14ac:dyDescent="0.2">
      <c r="A129" s="854" t="s">
        <v>106</v>
      </c>
      <c r="B129" s="855"/>
      <c r="C129" s="855"/>
      <c r="D129" s="855"/>
      <c r="E129" s="855"/>
      <c r="F129" s="855"/>
      <c r="G129" s="855"/>
      <c r="H129" s="855"/>
      <c r="I129" s="855"/>
      <c r="J129" s="855"/>
      <c r="K129" s="855"/>
      <c r="L129" s="855"/>
      <c r="M129" s="855"/>
      <c r="N129" s="855"/>
      <c r="O129" s="855"/>
      <c r="P129" s="855"/>
      <c r="Q129" s="855"/>
      <c r="R129" s="855"/>
      <c r="S129" s="855"/>
      <c r="T129" s="855"/>
      <c r="U129" s="855"/>
      <c r="V129" s="855"/>
      <c r="W129" s="856" t="s">
        <v>501</v>
      </c>
      <c r="X129" s="857"/>
      <c r="Y129" s="857"/>
      <c r="Z129" s="858"/>
      <c r="AA129" s="859">
        <v>4349012</v>
      </c>
      <c r="AB129" s="860"/>
      <c r="AC129" s="860"/>
      <c r="AD129" s="860"/>
      <c r="AE129" s="861"/>
      <c r="AF129" s="862">
        <v>4315635</v>
      </c>
      <c r="AG129" s="860"/>
      <c r="AH129" s="860"/>
      <c r="AI129" s="860"/>
      <c r="AJ129" s="861"/>
      <c r="AK129" s="862">
        <v>4250105</v>
      </c>
      <c r="AL129" s="860"/>
      <c r="AM129" s="860"/>
      <c r="AN129" s="860"/>
      <c r="AO129" s="861"/>
      <c r="AP129" s="863"/>
      <c r="AQ129" s="864"/>
      <c r="AR129" s="864"/>
      <c r="AS129" s="864"/>
      <c r="AT129" s="865"/>
      <c r="AU129" s="283"/>
      <c r="AV129" s="283"/>
      <c r="AW129" s="283"/>
      <c r="AX129" s="829" t="s">
        <v>502</v>
      </c>
      <c r="AY129" s="830"/>
      <c r="AZ129" s="830"/>
      <c r="BA129" s="830"/>
      <c r="BB129" s="830"/>
      <c r="BC129" s="830"/>
      <c r="BD129" s="830"/>
      <c r="BE129" s="831"/>
      <c r="BF129" s="849" t="s">
        <v>503</v>
      </c>
      <c r="BG129" s="850"/>
      <c r="BH129" s="850"/>
      <c r="BI129" s="850"/>
      <c r="BJ129" s="850"/>
      <c r="BK129" s="850"/>
      <c r="BL129" s="851"/>
      <c r="BM129" s="849">
        <v>20</v>
      </c>
      <c r="BN129" s="850"/>
      <c r="BO129" s="850"/>
      <c r="BP129" s="850"/>
      <c r="BQ129" s="850"/>
      <c r="BR129" s="850"/>
      <c r="BS129" s="851"/>
      <c r="BT129" s="849">
        <v>30</v>
      </c>
      <c r="BU129" s="852"/>
      <c r="BV129" s="852"/>
      <c r="BW129" s="852"/>
      <c r="BX129" s="852"/>
      <c r="BY129" s="852"/>
      <c r="BZ129" s="853"/>
      <c r="CA129" s="284"/>
      <c r="CB129" s="284"/>
      <c r="CC129" s="284"/>
      <c r="CD129" s="284"/>
      <c r="CE129" s="284"/>
      <c r="CF129" s="284"/>
      <c r="CG129" s="284"/>
      <c r="CH129" s="284"/>
      <c r="CI129" s="284"/>
      <c r="CJ129" s="284"/>
      <c r="CK129" s="284"/>
      <c r="CL129" s="284"/>
      <c r="CM129" s="284"/>
      <c r="CN129" s="284"/>
      <c r="CO129" s="284"/>
      <c r="CP129" s="284"/>
      <c r="CQ129" s="284"/>
      <c r="CR129" s="284"/>
      <c r="CS129" s="284"/>
      <c r="CT129" s="284"/>
      <c r="CU129" s="284"/>
      <c r="CV129" s="284"/>
      <c r="CW129" s="284"/>
      <c r="CX129" s="284"/>
      <c r="CY129" s="284"/>
      <c r="CZ129" s="284"/>
      <c r="DA129" s="284"/>
      <c r="DB129" s="284"/>
      <c r="DC129" s="284"/>
      <c r="DD129" s="284"/>
      <c r="DE129" s="284"/>
      <c r="DF129" s="284"/>
      <c r="DG129" s="284"/>
      <c r="DH129" s="284"/>
      <c r="DI129" s="284"/>
      <c r="DJ129" s="284"/>
      <c r="DK129" s="284"/>
      <c r="DL129" s="284"/>
      <c r="DM129" s="284"/>
      <c r="DN129" s="284"/>
      <c r="DO129" s="284"/>
      <c r="DP129" s="252"/>
      <c r="DQ129" s="252"/>
      <c r="DR129" s="252"/>
      <c r="DS129" s="252"/>
      <c r="DT129" s="252"/>
      <c r="DU129" s="252"/>
      <c r="DV129" s="252"/>
      <c r="DW129" s="252"/>
      <c r="DX129" s="252"/>
      <c r="DY129" s="252"/>
      <c r="DZ129" s="256"/>
    </row>
    <row r="130" spans="1:131" s="245" customFormat="1" ht="26.25" customHeight="1" x14ac:dyDescent="0.2">
      <c r="A130" s="854" t="s">
        <v>504</v>
      </c>
      <c r="B130" s="855"/>
      <c r="C130" s="855"/>
      <c r="D130" s="855"/>
      <c r="E130" s="855"/>
      <c r="F130" s="855"/>
      <c r="G130" s="855"/>
      <c r="H130" s="855"/>
      <c r="I130" s="855"/>
      <c r="J130" s="855"/>
      <c r="K130" s="855"/>
      <c r="L130" s="855"/>
      <c r="M130" s="855"/>
      <c r="N130" s="855"/>
      <c r="O130" s="855"/>
      <c r="P130" s="855"/>
      <c r="Q130" s="855"/>
      <c r="R130" s="855"/>
      <c r="S130" s="855"/>
      <c r="T130" s="855"/>
      <c r="U130" s="855"/>
      <c r="V130" s="855"/>
      <c r="W130" s="856" t="s">
        <v>505</v>
      </c>
      <c r="X130" s="857"/>
      <c r="Y130" s="857"/>
      <c r="Z130" s="858"/>
      <c r="AA130" s="859">
        <v>708679</v>
      </c>
      <c r="AB130" s="860"/>
      <c r="AC130" s="860"/>
      <c r="AD130" s="860"/>
      <c r="AE130" s="861"/>
      <c r="AF130" s="862">
        <v>740346</v>
      </c>
      <c r="AG130" s="860"/>
      <c r="AH130" s="860"/>
      <c r="AI130" s="860"/>
      <c r="AJ130" s="861"/>
      <c r="AK130" s="862">
        <v>719733</v>
      </c>
      <c r="AL130" s="860"/>
      <c r="AM130" s="860"/>
      <c r="AN130" s="860"/>
      <c r="AO130" s="861"/>
      <c r="AP130" s="863"/>
      <c r="AQ130" s="864"/>
      <c r="AR130" s="864"/>
      <c r="AS130" s="864"/>
      <c r="AT130" s="865"/>
      <c r="AU130" s="283"/>
      <c r="AV130" s="283"/>
      <c r="AW130" s="283"/>
      <c r="AX130" s="829" t="s">
        <v>506</v>
      </c>
      <c r="AY130" s="830"/>
      <c r="AZ130" s="830"/>
      <c r="BA130" s="830"/>
      <c r="BB130" s="830"/>
      <c r="BC130" s="830"/>
      <c r="BD130" s="830"/>
      <c r="BE130" s="831"/>
      <c r="BF130" s="832">
        <v>9</v>
      </c>
      <c r="BG130" s="833"/>
      <c r="BH130" s="833"/>
      <c r="BI130" s="833"/>
      <c r="BJ130" s="833"/>
      <c r="BK130" s="833"/>
      <c r="BL130" s="834"/>
      <c r="BM130" s="832">
        <v>25</v>
      </c>
      <c r="BN130" s="833"/>
      <c r="BO130" s="833"/>
      <c r="BP130" s="833"/>
      <c r="BQ130" s="833"/>
      <c r="BR130" s="833"/>
      <c r="BS130" s="834"/>
      <c r="BT130" s="832">
        <v>35</v>
      </c>
      <c r="BU130" s="835"/>
      <c r="BV130" s="835"/>
      <c r="BW130" s="835"/>
      <c r="BX130" s="835"/>
      <c r="BY130" s="835"/>
      <c r="BZ130" s="836"/>
      <c r="CA130" s="284"/>
      <c r="CB130" s="284"/>
      <c r="CC130" s="284"/>
      <c r="CD130" s="284"/>
      <c r="CE130" s="284"/>
      <c r="CF130" s="284"/>
      <c r="CG130" s="284"/>
      <c r="CH130" s="284"/>
      <c r="CI130" s="284"/>
      <c r="CJ130" s="284"/>
      <c r="CK130" s="284"/>
      <c r="CL130" s="284"/>
      <c r="CM130" s="284"/>
      <c r="CN130" s="284"/>
      <c r="CO130" s="284"/>
      <c r="CP130" s="284"/>
      <c r="CQ130" s="284"/>
      <c r="CR130" s="284"/>
      <c r="CS130" s="284"/>
      <c r="CT130" s="284"/>
      <c r="CU130" s="284"/>
      <c r="CV130" s="284"/>
      <c r="CW130" s="284"/>
      <c r="CX130" s="284"/>
      <c r="CY130" s="284"/>
      <c r="CZ130" s="284"/>
      <c r="DA130" s="284"/>
      <c r="DB130" s="284"/>
      <c r="DC130" s="284"/>
      <c r="DD130" s="284"/>
      <c r="DE130" s="284"/>
      <c r="DF130" s="284"/>
      <c r="DG130" s="284"/>
      <c r="DH130" s="284"/>
      <c r="DI130" s="284"/>
      <c r="DJ130" s="284"/>
      <c r="DK130" s="284"/>
      <c r="DL130" s="284"/>
      <c r="DM130" s="284"/>
      <c r="DN130" s="284"/>
      <c r="DO130" s="284"/>
      <c r="DP130" s="252"/>
      <c r="DQ130" s="252"/>
      <c r="DR130" s="252"/>
      <c r="DS130" s="252"/>
      <c r="DT130" s="252"/>
      <c r="DU130" s="252"/>
      <c r="DV130" s="252"/>
      <c r="DW130" s="252"/>
      <c r="DX130" s="252"/>
      <c r="DY130" s="252"/>
      <c r="DZ130" s="256"/>
    </row>
    <row r="131" spans="1:131" s="245" customFormat="1" ht="26.25" customHeight="1" thickBot="1" x14ac:dyDescent="0.25">
      <c r="A131" s="837"/>
      <c r="B131" s="838"/>
      <c r="C131" s="838"/>
      <c r="D131" s="838"/>
      <c r="E131" s="838"/>
      <c r="F131" s="838"/>
      <c r="G131" s="838"/>
      <c r="H131" s="838"/>
      <c r="I131" s="838"/>
      <c r="J131" s="838"/>
      <c r="K131" s="838"/>
      <c r="L131" s="838"/>
      <c r="M131" s="838"/>
      <c r="N131" s="838"/>
      <c r="O131" s="838"/>
      <c r="P131" s="838"/>
      <c r="Q131" s="838"/>
      <c r="R131" s="838"/>
      <c r="S131" s="838"/>
      <c r="T131" s="838"/>
      <c r="U131" s="838"/>
      <c r="V131" s="838"/>
      <c r="W131" s="839" t="s">
        <v>507</v>
      </c>
      <c r="X131" s="840"/>
      <c r="Y131" s="840"/>
      <c r="Z131" s="841"/>
      <c r="AA131" s="842">
        <v>3640333</v>
      </c>
      <c r="AB131" s="843"/>
      <c r="AC131" s="843"/>
      <c r="AD131" s="843"/>
      <c r="AE131" s="844"/>
      <c r="AF131" s="845">
        <v>3575289</v>
      </c>
      <c r="AG131" s="843"/>
      <c r="AH131" s="843"/>
      <c r="AI131" s="843"/>
      <c r="AJ131" s="844"/>
      <c r="AK131" s="845">
        <v>3530372</v>
      </c>
      <c r="AL131" s="843"/>
      <c r="AM131" s="843"/>
      <c r="AN131" s="843"/>
      <c r="AO131" s="844"/>
      <c r="AP131" s="846"/>
      <c r="AQ131" s="847"/>
      <c r="AR131" s="847"/>
      <c r="AS131" s="847"/>
      <c r="AT131" s="848"/>
      <c r="AU131" s="283"/>
      <c r="AV131" s="283"/>
      <c r="AW131" s="283"/>
      <c r="AX131" s="807" t="s">
        <v>508</v>
      </c>
      <c r="AY131" s="808"/>
      <c r="AZ131" s="808"/>
      <c r="BA131" s="808"/>
      <c r="BB131" s="808"/>
      <c r="BC131" s="808"/>
      <c r="BD131" s="808"/>
      <c r="BE131" s="809"/>
      <c r="BF131" s="810" t="s">
        <v>174</v>
      </c>
      <c r="BG131" s="811"/>
      <c r="BH131" s="811"/>
      <c r="BI131" s="811"/>
      <c r="BJ131" s="811"/>
      <c r="BK131" s="811"/>
      <c r="BL131" s="812"/>
      <c r="BM131" s="810">
        <v>350</v>
      </c>
      <c r="BN131" s="811"/>
      <c r="BO131" s="811"/>
      <c r="BP131" s="811"/>
      <c r="BQ131" s="811"/>
      <c r="BR131" s="811"/>
      <c r="BS131" s="812"/>
      <c r="BT131" s="813"/>
      <c r="BU131" s="814"/>
      <c r="BV131" s="814"/>
      <c r="BW131" s="814"/>
      <c r="BX131" s="814"/>
      <c r="BY131" s="814"/>
      <c r="BZ131" s="815"/>
      <c r="CA131" s="284"/>
      <c r="CB131" s="284"/>
      <c r="CC131" s="284"/>
      <c r="CD131" s="284"/>
      <c r="CE131" s="284"/>
      <c r="CF131" s="284"/>
      <c r="CG131" s="284"/>
      <c r="CH131" s="284"/>
      <c r="CI131" s="284"/>
      <c r="CJ131" s="284"/>
      <c r="CK131" s="284"/>
      <c r="CL131" s="284"/>
      <c r="CM131" s="284"/>
      <c r="CN131" s="284"/>
      <c r="CO131" s="284"/>
      <c r="CP131" s="284"/>
      <c r="CQ131" s="284"/>
      <c r="CR131" s="284"/>
      <c r="CS131" s="284"/>
      <c r="CT131" s="284"/>
      <c r="CU131" s="284"/>
      <c r="CV131" s="284"/>
      <c r="CW131" s="284"/>
      <c r="CX131" s="284"/>
      <c r="CY131" s="284"/>
      <c r="CZ131" s="284"/>
      <c r="DA131" s="284"/>
      <c r="DB131" s="284"/>
      <c r="DC131" s="284"/>
      <c r="DD131" s="284"/>
      <c r="DE131" s="284"/>
      <c r="DF131" s="284"/>
      <c r="DG131" s="284"/>
      <c r="DH131" s="284"/>
      <c r="DI131" s="284"/>
      <c r="DJ131" s="284"/>
      <c r="DK131" s="284"/>
      <c r="DL131" s="284"/>
      <c r="DM131" s="284"/>
      <c r="DN131" s="284"/>
      <c r="DO131" s="284"/>
      <c r="DP131" s="252"/>
      <c r="DQ131" s="252"/>
      <c r="DR131" s="252"/>
      <c r="DS131" s="252"/>
      <c r="DT131" s="252"/>
      <c r="DU131" s="252"/>
      <c r="DV131" s="252"/>
      <c r="DW131" s="252"/>
      <c r="DX131" s="252"/>
      <c r="DY131" s="252"/>
      <c r="DZ131" s="256"/>
    </row>
    <row r="132" spans="1:131" s="245" customFormat="1" ht="26.25" customHeight="1" x14ac:dyDescent="0.2">
      <c r="A132" s="816" t="s">
        <v>509</v>
      </c>
      <c r="B132" s="817"/>
      <c r="C132" s="817"/>
      <c r="D132" s="817"/>
      <c r="E132" s="817"/>
      <c r="F132" s="817"/>
      <c r="G132" s="817"/>
      <c r="H132" s="817"/>
      <c r="I132" s="817"/>
      <c r="J132" s="817"/>
      <c r="K132" s="817"/>
      <c r="L132" s="817"/>
      <c r="M132" s="817"/>
      <c r="N132" s="817"/>
      <c r="O132" s="817"/>
      <c r="P132" s="817"/>
      <c r="Q132" s="817"/>
      <c r="R132" s="817"/>
      <c r="S132" s="817"/>
      <c r="T132" s="817"/>
      <c r="U132" s="817"/>
      <c r="V132" s="820" t="s">
        <v>510</v>
      </c>
      <c r="W132" s="820"/>
      <c r="X132" s="820"/>
      <c r="Y132" s="820"/>
      <c r="Z132" s="821"/>
      <c r="AA132" s="822">
        <v>8.519495332</v>
      </c>
      <c r="AB132" s="823"/>
      <c r="AC132" s="823"/>
      <c r="AD132" s="823"/>
      <c r="AE132" s="824"/>
      <c r="AF132" s="825">
        <v>9.2614331320000005</v>
      </c>
      <c r="AG132" s="823"/>
      <c r="AH132" s="823"/>
      <c r="AI132" s="823"/>
      <c r="AJ132" s="824"/>
      <c r="AK132" s="825">
        <v>9.2336728249999993</v>
      </c>
      <c r="AL132" s="823"/>
      <c r="AM132" s="823"/>
      <c r="AN132" s="823"/>
      <c r="AO132" s="824"/>
      <c r="AP132" s="826"/>
      <c r="AQ132" s="827"/>
      <c r="AR132" s="827"/>
      <c r="AS132" s="827"/>
      <c r="AT132" s="828"/>
      <c r="AU132" s="285"/>
      <c r="AV132" s="286"/>
      <c r="AW132" s="286"/>
      <c r="AX132" s="252"/>
      <c r="AY132" s="252"/>
      <c r="AZ132" s="252"/>
      <c r="BA132" s="252"/>
      <c r="BB132" s="252"/>
      <c r="BC132" s="252"/>
      <c r="BD132" s="252"/>
      <c r="BE132" s="252"/>
      <c r="BF132" s="252"/>
      <c r="BG132" s="252"/>
      <c r="BH132" s="252"/>
      <c r="BI132" s="252"/>
      <c r="BJ132" s="252"/>
      <c r="BK132" s="252"/>
      <c r="BL132" s="252"/>
      <c r="BM132" s="252"/>
      <c r="BN132" s="252"/>
      <c r="BO132" s="252"/>
      <c r="BP132" s="252"/>
      <c r="BQ132" s="252"/>
      <c r="BR132" s="252"/>
      <c r="BS132" s="253"/>
      <c r="BT132" s="252"/>
      <c r="BU132" s="252"/>
      <c r="BV132" s="252"/>
      <c r="BW132" s="252"/>
      <c r="BX132" s="252"/>
      <c r="BY132" s="252"/>
      <c r="BZ132" s="252"/>
      <c r="CA132" s="284"/>
      <c r="CB132" s="284"/>
      <c r="CC132" s="284"/>
      <c r="CD132" s="284"/>
      <c r="CE132" s="284"/>
      <c r="CF132" s="284"/>
      <c r="CG132" s="284"/>
      <c r="CH132" s="284"/>
      <c r="CI132" s="284"/>
      <c r="CJ132" s="284"/>
      <c r="CK132" s="284"/>
      <c r="CL132" s="284"/>
      <c r="CM132" s="284"/>
      <c r="CN132" s="284"/>
      <c r="CO132" s="284"/>
      <c r="CP132" s="284"/>
      <c r="CQ132" s="284"/>
      <c r="CR132" s="284"/>
      <c r="CS132" s="284"/>
      <c r="CT132" s="284"/>
      <c r="CU132" s="284"/>
      <c r="CV132" s="284"/>
      <c r="CW132" s="284"/>
      <c r="CX132" s="284"/>
      <c r="CY132" s="284"/>
      <c r="CZ132" s="284"/>
      <c r="DA132" s="284"/>
      <c r="DB132" s="284"/>
      <c r="DC132" s="284"/>
      <c r="DD132" s="284"/>
      <c r="DE132" s="284"/>
      <c r="DF132" s="284"/>
      <c r="DG132" s="284"/>
      <c r="DH132" s="284"/>
      <c r="DI132" s="284"/>
      <c r="DJ132" s="284"/>
      <c r="DK132" s="284"/>
      <c r="DL132" s="284"/>
      <c r="DM132" s="284"/>
      <c r="DN132" s="284"/>
      <c r="DO132" s="284"/>
      <c r="DP132" s="256"/>
      <c r="DQ132" s="256"/>
      <c r="DR132" s="256"/>
      <c r="DS132" s="256"/>
      <c r="DT132" s="256"/>
      <c r="DU132" s="256"/>
      <c r="DV132" s="256"/>
      <c r="DW132" s="256"/>
      <c r="DX132" s="256"/>
      <c r="DY132" s="256"/>
      <c r="DZ132" s="256"/>
    </row>
    <row r="133" spans="1:131" s="245" customFormat="1" ht="26.25" customHeight="1" thickBot="1" x14ac:dyDescent="0.25">
      <c r="A133" s="818"/>
      <c r="B133" s="819"/>
      <c r="C133" s="819"/>
      <c r="D133" s="819"/>
      <c r="E133" s="819"/>
      <c r="F133" s="819"/>
      <c r="G133" s="819"/>
      <c r="H133" s="819"/>
      <c r="I133" s="819"/>
      <c r="J133" s="819"/>
      <c r="K133" s="819"/>
      <c r="L133" s="819"/>
      <c r="M133" s="819"/>
      <c r="N133" s="819"/>
      <c r="O133" s="819"/>
      <c r="P133" s="819"/>
      <c r="Q133" s="819"/>
      <c r="R133" s="819"/>
      <c r="S133" s="819"/>
      <c r="T133" s="819"/>
      <c r="U133" s="819"/>
      <c r="V133" s="799" t="s">
        <v>511</v>
      </c>
      <c r="W133" s="799"/>
      <c r="X133" s="799"/>
      <c r="Y133" s="799"/>
      <c r="Z133" s="800"/>
      <c r="AA133" s="801">
        <v>8.1999999999999993</v>
      </c>
      <c r="AB133" s="802"/>
      <c r="AC133" s="802"/>
      <c r="AD133" s="802"/>
      <c r="AE133" s="803"/>
      <c r="AF133" s="801">
        <v>8.6</v>
      </c>
      <c r="AG133" s="802"/>
      <c r="AH133" s="802"/>
      <c r="AI133" s="802"/>
      <c r="AJ133" s="803"/>
      <c r="AK133" s="801">
        <v>9</v>
      </c>
      <c r="AL133" s="802"/>
      <c r="AM133" s="802"/>
      <c r="AN133" s="802"/>
      <c r="AO133" s="803"/>
      <c r="AP133" s="804"/>
      <c r="AQ133" s="805"/>
      <c r="AR133" s="805"/>
      <c r="AS133" s="805"/>
      <c r="AT133" s="806"/>
      <c r="AU133" s="286"/>
      <c r="AV133" s="286"/>
      <c r="AW133" s="286"/>
      <c r="AX133" s="286"/>
      <c r="AY133" s="286"/>
      <c r="AZ133" s="286"/>
      <c r="BA133" s="286"/>
      <c r="BB133" s="286"/>
      <c r="BC133" s="286"/>
      <c r="BD133" s="286"/>
      <c r="BE133" s="286"/>
      <c r="BF133" s="286"/>
      <c r="BG133" s="286"/>
      <c r="BH133" s="286"/>
      <c r="BI133" s="286"/>
      <c r="BJ133" s="286"/>
      <c r="BK133" s="286"/>
      <c r="BL133" s="286"/>
      <c r="BM133" s="286"/>
      <c r="BN133" s="284"/>
      <c r="BO133" s="284"/>
      <c r="BP133" s="284"/>
      <c r="BQ133" s="284"/>
      <c r="BR133" s="284"/>
      <c r="BS133" s="284"/>
      <c r="BT133" s="284"/>
      <c r="BU133" s="284"/>
      <c r="BV133" s="284"/>
      <c r="BW133" s="284"/>
      <c r="BX133" s="284"/>
      <c r="BY133" s="284"/>
      <c r="BZ133" s="284"/>
      <c r="CA133" s="284"/>
      <c r="CB133" s="284"/>
      <c r="CC133" s="284"/>
      <c r="CD133" s="284"/>
      <c r="CE133" s="284"/>
      <c r="CF133" s="284"/>
      <c r="CG133" s="284"/>
      <c r="CH133" s="284"/>
      <c r="CI133" s="284"/>
      <c r="CJ133" s="284"/>
      <c r="CK133" s="284"/>
      <c r="CL133" s="284"/>
      <c r="CM133" s="284"/>
      <c r="CN133" s="284"/>
      <c r="CO133" s="284"/>
      <c r="CP133" s="284"/>
      <c r="CQ133" s="284"/>
      <c r="CR133" s="284"/>
      <c r="CS133" s="284"/>
      <c r="CT133" s="284"/>
      <c r="CU133" s="284"/>
      <c r="CV133" s="284"/>
      <c r="CW133" s="284"/>
      <c r="CX133" s="284"/>
      <c r="CY133" s="284"/>
      <c r="CZ133" s="284"/>
      <c r="DA133" s="284"/>
      <c r="DB133" s="284"/>
      <c r="DC133" s="284"/>
      <c r="DD133" s="284"/>
      <c r="DE133" s="284"/>
      <c r="DF133" s="284"/>
      <c r="DG133" s="284"/>
      <c r="DH133" s="284"/>
      <c r="DI133" s="284"/>
      <c r="DJ133" s="284"/>
      <c r="DK133" s="284"/>
      <c r="DL133" s="284"/>
      <c r="DM133" s="284"/>
      <c r="DN133" s="284"/>
      <c r="DO133" s="284"/>
      <c r="DP133" s="256"/>
      <c r="DQ133" s="256"/>
      <c r="DR133" s="256"/>
      <c r="DS133" s="256"/>
      <c r="DT133" s="256"/>
      <c r="DU133" s="256"/>
      <c r="DV133" s="256"/>
      <c r="DW133" s="256"/>
      <c r="DX133" s="256"/>
      <c r="DY133" s="256"/>
      <c r="DZ133" s="256"/>
    </row>
    <row r="134" spans="1:131" s="246" customFormat="1" ht="11.25" customHeight="1" x14ac:dyDescent="0.2">
      <c r="A134" s="287"/>
      <c r="B134" s="287"/>
      <c r="C134" s="287"/>
      <c r="D134" s="287"/>
      <c r="E134" s="287"/>
      <c r="F134" s="287"/>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7"/>
      <c r="AH134" s="287"/>
      <c r="AI134" s="287"/>
      <c r="AJ134" s="287"/>
      <c r="AK134" s="287"/>
      <c r="AL134" s="287"/>
      <c r="AM134" s="287"/>
      <c r="AN134" s="287"/>
      <c r="AO134" s="287"/>
      <c r="AP134" s="287"/>
      <c r="AQ134" s="287"/>
      <c r="AR134" s="287"/>
      <c r="AS134" s="287"/>
      <c r="AT134" s="287"/>
      <c r="AU134" s="286"/>
      <c r="AV134" s="286"/>
      <c r="AW134" s="286"/>
      <c r="AX134" s="286"/>
      <c r="AY134" s="286"/>
      <c r="AZ134" s="286"/>
      <c r="BA134" s="286"/>
      <c r="BB134" s="286"/>
      <c r="BC134" s="286"/>
      <c r="BD134" s="286"/>
      <c r="BE134" s="286"/>
      <c r="BF134" s="286"/>
      <c r="BG134" s="286"/>
      <c r="BH134" s="286"/>
      <c r="BI134" s="286"/>
      <c r="BJ134" s="286"/>
      <c r="BK134" s="286"/>
      <c r="BL134" s="286"/>
      <c r="BM134" s="286"/>
      <c r="BN134" s="284"/>
      <c r="BO134" s="284"/>
      <c r="BP134" s="284"/>
      <c r="BQ134" s="284"/>
      <c r="BR134" s="284"/>
      <c r="BS134" s="284"/>
      <c r="BT134" s="284"/>
      <c r="BU134" s="284"/>
      <c r="BV134" s="284"/>
      <c r="BW134" s="284"/>
      <c r="BX134" s="284"/>
      <c r="BY134" s="284"/>
      <c r="BZ134" s="284"/>
      <c r="CA134" s="284"/>
      <c r="CB134" s="284"/>
      <c r="CC134" s="284"/>
      <c r="CD134" s="284"/>
      <c r="CE134" s="284"/>
      <c r="CF134" s="284"/>
      <c r="CG134" s="284"/>
      <c r="CH134" s="284"/>
      <c r="CI134" s="284"/>
      <c r="CJ134" s="284"/>
      <c r="CK134" s="284"/>
      <c r="CL134" s="284"/>
      <c r="CM134" s="284"/>
      <c r="CN134" s="284"/>
      <c r="CO134" s="284"/>
      <c r="CP134" s="284"/>
      <c r="CQ134" s="284"/>
      <c r="CR134" s="284"/>
      <c r="CS134" s="284"/>
      <c r="CT134" s="284"/>
      <c r="CU134" s="284"/>
      <c r="CV134" s="284"/>
      <c r="CW134" s="284"/>
      <c r="CX134" s="284"/>
      <c r="CY134" s="284"/>
      <c r="CZ134" s="284"/>
      <c r="DA134" s="284"/>
      <c r="DB134" s="284"/>
      <c r="DC134" s="284"/>
      <c r="DD134" s="284"/>
      <c r="DE134" s="284"/>
      <c r="DF134" s="284"/>
      <c r="DG134" s="284"/>
      <c r="DH134" s="284"/>
      <c r="DI134" s="284"/>
      <c r="DJ134" s="284"/>
      <c r="DK134" s="284"/>
      <c r="DL134" s="284"/>
      <c r="DM134" s="284"/>
      <c r="DN134" s="284"/>
      <c r="DO134" s="284"/>
      <c r="DP134" s="256"/>
      <c r="DQ134" s="256"/>
      <c r="DR134" s="256"/>
      <c r="DS134" s="256"/>
      <c r="DT134" s="256"/>
      <c r="DU134" s="256"/>
      <c r="DV134" s="256"/>
      <c r="DW134" s="256"/>
      <c r="DX134" s="256"/>
      <c r="DY134" s="256"/>
      <c r="DZ134" s="256"/>
      <c r="EA134" s="245"/>
    </row>
    <row r="135" spans="1:131" ht="14" hidden="1" x14ac:dyDescent="0.2">
      <c r="AU135" s="287"/>
      <c r="AV135" s="287"/>
      <c r="AW135" s="287"/>
      <c r="AX135" s="287"/>
      <c r="AY135" s="287"/>
      <c r="AZ135" s="287"/>
      <c r="BA135" s="287"/>
      <c r="BB135" s="287"/>
      <c r="BC135" s="287"/>
      <c r="BD135" s="287"/>
      <c r="BE135" s="287"/>
      <c r="BF135" s="287"/>
      <c r="BG135" s="287"/>
      <c r="BH135" s="287"/>
      <c r="BI135" s="287"/>
      <c r="BJ135" s="287"/>
      <c r="BK135" s="287"/>
      <c r="BL135" s="287"/>
      <c r="BM135" s="287"/>
      <c r="BN135" s="287"/>
      <c r="BO135" s="287"/>
      <c r="BP135" s="287"/>
      <c r="BQ135" s="287"/>
      <c r="BR135" s="287"/>
      <c r="BS135" s="287"/>
      <c r="BT135" s="287"/>
      <c r="BU135" s="287"/>
      <c r="BV135" s="287"/>
      <c r="BW135" s="287"/>
      <c r="BX135" s="287"/>
      <c r="BY135" s="287"/>
      <c r="BZ135" s="287"/>
      <c r="CA135" s="287"/>
      <c r="CB135" s="287"/>
      <c r="CC135" s="287"/>
      <c r="CD135" s="287"/>
      <c r="CE135" s="287"/>
      <c r="CF135" s="287"/>
      <c r="CG135" s="287"/>
      <c r="CH135" s="287"/>
      <c r="CI135" s="287"/>
      <c r="CJ135" s="287"/>
      <c r="CK135" s="287"/>
      <c r="CL135" s="287"/>
      <c r="CM135" s="287"/>
      <c r="CN135" s="287"/>
      <c r="CO135" s="287"/>
      <c r="CP135" s="287"/>
      <c r="CQ135" s="287"/>
      <c r="CR135" s="287"/>
      <c r="CS135" s="287"/>
      <c r="CT135" s="287"/>
      <c r="CU135" s="287"/>
      <c r="CV135" s="287"/>
      <c r="CW135" s="287"/>
      <c r="CX135" s="287"/>
      <c r="CY135" s="287"/>
      <c r="CZ135" s="287"/>
      <c r="DA135" s="287"/>
      <c r="DB135" s="287"/>
      <c r="DC135" s="287"/>
      <c r="DD135" s="287"/>
      <c r="DE135" s="287"/>
      <c r="DF135" s="287"/>
      <c r="DG135" s="287"/>
      <c r="DH135" s="287"/>
      <c r="DI135" s="287"/>
      <c r="DJ135" s="287"/>
      <c r="DK135" s="287"/>
      <c r="DL135" s="287"/>
      <c r="DM135" s="287"/>
      <c r="DN135" s="287"/>
      <c r="DO135" s="287"/>
      <c r="DP135" s="287"/>
      <c r="DQ135" s="287"/>
      <c r="DR135" s="287"/>
      <c r="DS135" s="287"/>
      <c r="DT135" s="287"/>
      <c r="DU135" s="287"/>
      <c r="DV135" s="287"/>
      <c r="DW135" s="287"/>
      <c r="DX135" s="287"/>
      <c r="DY135" s="287"/>
      <c r="DZ135" s="287"/>
    </row>
    <row r="136" spans="1:131" hidden="1" x14ac:dyDescent="0.2"/>
  </sheetData>
  <sheetProtection algorithmName="SHA-512" hashValue="2SfljoR1zd1St0w6+0tzxRUzbYJ9kLAwO1GJHmpqpVje1slX5lB62Yz1Zifp9daAyh3KM4QkpAZ5cV7ovd5pog==" saltValue="ejJC5FWQ62ITgTtB3eUXV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90" customWidth="1"/>
    <col min="121" max="121" width="0" style="289" hidden="1" customWidth="1"/>
    <col min="122" max="16384" width="9" style="289" hidden="1"/>
  </cols>
  <sheetData>
    <row r="1" spans="1:120" ht="13" x14ac:dyDescent="0.2">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89"/>
    </row>
    <row r="17" spans="119:120" ht="13" x14ac:dyDescent="0.2">
      <c r="DP17" s="289"/>
    </row>
    <row r="18" spans="119:120" ht="13" x14ac:dyDescent="0.2"/>
    <row r="19" spans="119:120" ht="13" x14ac:dyDescent="0.2"/>
    <row r="20" spans="119:120" ht="13" x14ac:dyDescent="0.2">
      <c r="DO20" s="289"/>
      <c r="DP20" s="289"/>
    </row>
    <row r="21" spans="119:120" ht="13" x14ac:dyDescent="0.2">
      <c r="DP21" s="289"/>
    </row>
    <row r="22" spans="119:120" ht="13" x14ac:dyDescent="0.2"/>
    <row r="23" spans="119:120" ht="13" x14ac:dyDescent="0.2">
      <c r="DO23" s="289"/>
      <c r="DP23" s="289"/>
    </row>
    <row r="24" spans="119:120" ht="13" x14ac:dyDescent="0.2">
      <c r="DP24" s="289"/>
    </row>
    <row r="25" spans="119:120" ht="13" x14ac:dyDescent="0.2">
      <c r="DP25" s="289"/>
    </row>
    <row r="26" spans="119:120" ht="13" x14ac:dyDescent="0.2">
      <c r="DO26" s="289"/>
      <c r="DP26" s="289"/>
    </row>
    <row r="27" spans="119:120" ht="13" x14ac:dyDescent="0.2"/>
    <row r="28" spans="119:120" ht="13" x14ac:dyDescent="0.2">
      <c r="DO28" s="289"/>
      <c r="DP28" s="289"/>
    </row>
    <row r="29" spans="119:120" ht="13" x14ac:dyDescent="0.2">
      <c r="DP29" s="289"/>
    </row>
    <row r="30" spans="119:120" ht="13" x14ac:dyDescent="0.2"/>
    <row r="31" spans="119:120" ht="13" x14ac:dyDescent="0.2">
      <c r="DO31" s="289"/>
      <c r="DP31" s="289"/>
    </row>
    <row r="32" spans="119:120" ht="13" x14ac:dyDescent="0.2"/>
    <row r="33" spans="98:120" ht="13" x14ac:dyDescent="0.2">
      <c r="DO33" s="289"/>
      <c r="DP33" s="289"/>
    </row>
    <row r="34" spans="98:120" ht="13" x14ac:dyDescent="0.2">
      <c r="DM34" s="289"/>
    </row>
    <row r="35" spans="98:120" ht="13" x14ac:dyDescent="0.2">
      <c r="CT35" s="289"/>
      <c r="CU35" s="289"/>
      <c r="CV35" s="289"/>
      <c r="CY35" s="289"/>
      <c r="CZ35" s="289"/>
      <c r="DA35" s="289"/>
      <c r="DD35" s="289"/>
      <c r="DE35" s="289"/>
      <c r="DF35" s="289"/>
      <c r="DI35" s="289"/>
      <c r="DJ35" s="289"/>
      <c r="DK35" s="289"/>
      <c r="DM35" s="289"/>
      <c r="DN35" s="289"/>
      <c r="DO35" s="289"/>
      <c r="DP35" s="289"/>
    </row>
    <row r="36" spans="98:120" ht="13" x14ac:dyDescent="0.2"/>
    <row r="37" spans="98:120" ht="13" x14ac:dyDescent="0.2">
      <c r="CW37" s="289"/>
      <c r="DB37" s="289"/>
      <c r="DG37" s="289"/>
      <c r="DL37" s="289"/>
      <c r="DP37" s="289"/>
    </row>
    <row r="38" spans="98:120" ht="13" x14ac:dyDescent="0.2">
      <c r="CT38" s="289"/>
      <c r="CU38" s="289"/>
      <c r="CV38" s="289"/>
      <c r="CW38" s="289"/>
      <c r="CY38" s="289"/>
      <c r="CZ38" s="289"/>
      <c r="DA38" s="289"/>
      <c r="DB38" s="289"/>
      <c r="DD38" s="289"/>
      <c r="DE38" s="289"/>
      <c r="DF38" s="289"/>
      <c r="DG38" s="289"/>
      <c r="DI38" s="289"/>
      <c r="DJ38" s="289"/>
      <c r="DK38" s="289"/>
      <c r="DL38" s="289"/>
      <c r="DN38" s="289"/>
      <c r="DO38" s="289"/>
      <c r="DP38" s="28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89"/>
      <c r="DO49" s="289"/>
      <c r="DP49" s="28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89"/>
      <c r="CS63" s="289"/>
      <c r="CX63" s="289"/>
      <c r="DC63" s="289"/>
      <c r="DH63" s="289"/>
    </row>
    <row r="64" spans="22:120" ht="13" x14ac:dyDescent="0.2">
      <c r="V64" s="289"/>
    </row>
    <row r="65" spans="15:120" ht="13" x14ac:dyDescent="0.2">
      <c r="X65" s="289"/>
      <c r="Z65" s="289"/>
      <c r="AA65" s="289"/>
      <c r="AB65" s="289"/>
      <c r="AC65" s="289"/>
      <c r="AD65" s="289"/>
      <c r="AE65" s="289"/>
      <c r="AF65" s="289"/>
      <c r="AG65" s="289"/>
      <c r="AH65" s="289"/>
      <c r="AI65" s="289"/>
      <c r="AJ65" s="289"/>
      <c r="AK65" s="289"/>
      <c r="AL65" s="289"/>
      <c r="AM65" s="289"/>
      <c r="AN65" s="289"/>
      <c r="AO65" s="289"/>
      <c r="AP65" s="289"/>
      <c r="AQ65" s="289"/>
      <c r="AR65" s="289"/>
      <c r="AS65" s="289"/>
      <c r="AT65" s="289"/>
      <c r="AU65" s="289"/>
      <c r="AV65" s="289"/>
      <c r="AW65" s="289"/>
      <c r="AX65" s="289"/>
      <c r="AY65" s="289"/>
      <c r="AZ65" s="289"/>
      <c r="BA65" s="289"/>
      <c r="BB65" s="289"/>
      <c r="BC65" s="289"/>
      <c r="BD65" s="289"/>
      <c r="BE65" s="289"/>
      <c r="BF65" s="289"/>
      <c r="BG65" s="289"/>
      <c r="BH65" s="289"/>
      <c r="BI65" s="289"/>
      <c r="BJ65" s="289"/>
      <c r="BK65" s="289"/>
      <c r="BL65" s="289"/>
      <c r="BM65" s="289"/>
      <c r="BN65" s="289"/>
      <c r="BO65" s="289"/>
      <c r="BP65" s="289"/>
      <c r="BQ65" s="289"/>
      <c r="BR65" s="289"/>
      <c r="BS65" s="289"/>
      <c r="BT65" s="289"/>
      <c r="BU65" s="289"/>
      <c r="BV65" s="289"/>
      <c r="BW65" s="289"/>
      <c r="BX65" s="289"/>
      <c r="BY65" s="289"/>
      <c r="BZ65" s="289"/>
      <c r="CA65" s="289"/>
      <c r="CB65" s="289"/>
      <c r="CC65" s="289"/>
      <c r="CD65" s="289"/>
      <c r="CE65" s="289"/>
      <c r="CF65" s="289"/>
      <c r="CG65" s="289"/>
      <c r="CH65" s="289"/>
      <c r="CI65" s="289"/>
      <c r="CJ65" s="289"/>
      <c r="CK65" s="289"/>
      <c r="CL65" s="289"/>
      <c r="CM65" s="289"/>
      <c r="CN65" s="289"/>
      <c r="CO65" s="289"/>
      <c r="CP65" s="289"/>
      <c r="CQ65" s="289"/>
      <c r="CR65" s="289"/>
      <c r="CU65" s="289"/>
      <c r="CZ65" s="289"/>
      <c r="DE65" s="289"/>
      <c r="DJ65" s="289"/>
    </row>
    <row r="66" spans="15:120" ht="13" x14ac:dyDescent="0.2">
      <c r="Q66" s="289"/>
      <c r="S66" s="289"/>
      <c r="U66" s="289"/>
      <c r="DM66" s="289"/>
    </row>
    <row r="67" spans="15:120" ht="13" x14ac:dyDescent="0.2">
      <c r="O67" s="289"/>
      <c r="P67" s="289"/>
      <c r="R67" s="289"/>
      <c r="T67" s="289"/>
      <c r="Y67" s="289"/>
      <c r="CT67" s="289"/>
      <c r="CV67" s="289"/>
      <c r="CW67" s="289"/>
      <c r="CY67" s="289"/>
      <c r="DA67" s="289"/>
      <c r="DB67" s="289"/>
      <c r="DD67" s="289"/>
      <c r="DF67" s="289"/>
      <c r="DG67" s="289"/>
      <c r="DI67" s="289"/>
      <c r="DK67" s="289"/>
      <c r="DL67" s="289"/>
      <c r="DN67" s="289"/>
      <c r="DO67" s="289"/>
      <c r="DP67" s="289"/>
    </row>
    <row r="68" spans="15:120" ht="13" x14ac:dyDescent="0.2"/>
    <row r="69" spans="15:120" ht="13" x14ac:dyDescent="0.2"/>
    <row r="70" spans="15:120" ht="13" x14ac:dyDescent="0.2"/>
    <row r="71" spans="15:120" ht="13" x14ac:dyDescent="0.2"/>
    <row r="72" spans="15:120" ht="13" x14ac:dyDescent="0.2">
      <c r="DP72" s="289"/>
    </row>
    <row r="73" spans="15:120" ht="13" x14ac:dyDescent="0.2">
      <c r="DP73" s="28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89"/>
      <c r="CX96" s="289"/>
      <c r="DC96" s="289"/>
      <c r="DH96" s="289"/>
    </row>
    <row r="97" spans="24:120" ht="13" x14ac:dyDescent="0.2">
      <c r="CS97" s="289"/>
      <c r="CX97" s="289"/>
      <c r="DC97" s="289"/>
      <c r="DH97" s="289"/>
      <c r="DP97" s="290" t="s">
        <v>512</v>
      </c>
    </row>
    <row r="98" spans="24:120" ht="13" hidden="1" x14ac:dyDescent="0.2">
      <c r="CS98" s="289"/>
      <c r="CX98" s="289"/>
      <c r="DC98" s="289"/>
      <c r="DH98" s="289"/>
    </row>
    <row r="99" spans="24:120" ht="13" hidden="1" x14ac:dyDescent="0.2">
      <c r="CS99" s="289"/>
      <c r="CX99" s="289"/>
      <c r="DC99" s="289"/>
      <c r="DH99" s="289"/>
    </row>
    <row r="101" spans="24:120" ht="12" hidden="1" customHeight="1" x14ac:dyDescent="0.2">
      <c r="X101" s="289"/>
      <c r="Y101" s="289"/>
      <c r="Z101" s="289"/>
      <c r="AA101" s="289"/>
      <c r="AB101" s="289"/>
      <c r="AC101" s="289"/>
      <c r="AD101" s="289"/>
      <c r="AE101" s="289"/>
      <c r="AF101" s="289"/>
      <c r="AG101" s="289"/>
      <c r="AH101" s="289"/>
      <c r="AI101" s="289"/>
      <c r="AJ101" s="289"/>
      <c r="AK101" s="289"/>
      <c r="AL101" s="289"/>
      <c r="AM101" s="289"/>
      <c r="AN101" s="289"/>
      <c r="AO101" s="289"/>
      <c r="AP101" s="289"/>
      <c r="AQ101" s="289"/>
      <c r="AR101" s="289"/>
      <c r="AS101" s="289"/>
      <c r="AT101" s="289"/>
      <c r="AU101" s="289"/>
      <c r="AV101" s="289"/>
      <c r="AW101" s="289"/>
      <c r="AX101" s="289"/>
      <c r="AY101" s="289"/>
      <c r="AZ101" s="289"/>
      <c r="BA101" s="289"/>
      <c r="BB101" s="289"/>
      <c r="BC101" s="289"/>
      <c r="BD101" s="289"/>
      <c r="BE101" s="289"/>
      <c r="BF101" s="289"/>
      <c r="BG101" s="289"/>
      <c r="BH101" s="289"/>
      <c r="BI101" s="289"/>
      <c r="BJ101" s="289"/>
      <c r="BK101" s="289"/>
      <c r="BL101" s="289"/>
      <c r="BM101" s="289"/>
      <c r="BN101" s="289"/>
      <c r="BO101" s="289"/>
      <c r="BP101" s="289"/>
      <c r="BQ101" s="289"/>
      <c r="BR101" s="289"/>
      <c r="BS101" s="289"/>
      <c r="BT101" s="289"/>
      <c r="BU101" s="289"/>
      <c r="BV101" s="289"/>
      <c r="BW101" s="289"/>
      <c r="BX101" s="289"/>
      <c r="BY101" s="289"/>
      <c r="BZ101" s="289"/>
      <c r="CA101" s="289"/>
      <c r="CB101" s="289"/>
      <c r="CC101" s="289"/>
      <c r="CD101" s="289"/>
      <c r="CE101" s="289"/>
      <c r="CF101" s="289"/>
      <c r="CG101" s="289"/>
      <c r="CH101" s="289"/>
      <c r="CI101" s="289"/>
      <c r="CJ101" s="289"/>
      <c r="CK101" s="289"/>
      <c r="CL101" s="289"/>
      <c r="CM101" s="289"/>
      <c r="CN101" s="289"/>
      <c r="CO101" s="289"/>
      <c r="CP101" s="289"/>
      <c r="CQ101" s="289"/>
      <c r="CR101" s="289"/>
      <c r="CU101" s="289"/>
      <c r="CZ101" s="289"/>
      <c r="DE101" s="289"/>
      <c r="DJ101" s="289"/>
    </row>
    <row r="102" spans="24:120" ht="1.5" hidden="1" customHeight="1" x14ac:dyDescent="0.2">
      <c r="CU102" s="289"/>
      <c r="CZ102" s="289"/>
      <c r="DE102" s="289"/>
      <c r="DJ102" s="289"/>
      <c r="DM102" s="289"/>
    </row>
    <row r="103" spans="24:120" ht="13" hidden="1" x14ac:dyDescent="0.2">
      <c r="CT103" s="289"/>
      <c r="CV103" s="289"/>
      <c r="CW103" s="289"/>
      <c r="CY103" s="289"/>
      <c r="DA103" s="289"/>
      <c r="DB103" s="289"/>
      <c r="DD103" s="289"/>
      <c r="DF103" s="289"/>
      <c r="DG103" s="289"/>
      <c r="DI103" s="289"/>
      <c r="DK103" s="289"/>
      <c r="DL103" s="289"/>
      <c r="DM103" s="289"/>
      <c r="DN103" s="289"/>
      <c r="DO103" s="289"/>
      <c r="DP103" s="289"/>
    </row>
    <row r="104" spans="24:120" ht="13" hidden="1" x14ac:dyDescent="0.2">
      <c r="CV104" s="289"/>
      <c r="CW104" s="289"/>
      <c r="DA104" s="289"/>
      <c r="DB104" s="289"/>
      <c r="DF104" s="289"/>
      <c r="DG104" s="289"/>
      <c r="DK104" s="289"/>
      <c r="DL104" s="289"/>
      <c r="DN104" s="289"/>
      <c r="DO104" s="289"/>
      <c r="DP104" s="289"/>
    </row>
    <row r="105" spans="24:120" ht="12.75" hidden="1" customHeight="1" x14ac:dyDescent="0.2"/>
  </sheetData>
  <sheetProtection algorithmName="SHA-512" hashValue="VKeVLiNlsaWaWYfX/xYL4CAtsiTgNRI9VrS6nECpfMt7XJsYO0ECxFbC6pxlXGt9a9lQU92llyC1pU8bIeomrg==" saltValue="TxDzuoDvQKW0Hakn5nznTQ=="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90" customWidth="1"/>
    <col min="117" max="16384" width="9" style="289" hidden="1"/>
  </cols>
  <sheetData>
    <row r="1" spans="2:116" ht="13" x14ac:dyDescent="0.2">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row>
    <row r="2" spans="2:116" ht="13" x14ac:dyDescent="0.2"/>
    <row r="3" spans="2:116" ht="13" x14ac:dyDescent="0.2"/>
    <row r="4" spans="2:116" ht="13" x14ac:dyDescent="0.2">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c r="AV4" s="289"/>
      <c r="AW4" s="289"/>
      <c r="AX4" s="289"/>
      <c r="AY4" s="289"/>
      <c r="AZ4" s="289"/>
      <c r="BA4" s="289"/>
      <c r="BB4" s="289"/>
      <c r="BC4" s="289"/>
      <c r="BD4" s="289"/>
      <c r="BE4" s="289"/>
      <c r="BF4" s="289"/>
      <c r="BG4" s="289"/>
      <c r="BH4" s="289"/>
      <c r="BI4" s="289"/>
      <c r="BJ4" s="289"/>
      <c r="BK4" s="289"/>
      <c r="BL4" s="289"/>
      <c r="BM4" s="289"/>
      <c r="BN4" s="289"/>
      <c r="BO4" s="289"/>
      <c r="BP4" s="289"/>
      <c r="BQ4" s="289"/>
      <c r="BR4" s="289"/>
      <c r="BS4" s="289"/>
      <c r="BT4" s="289"/>
      <c r="BU4" s="289"/>
      <c r="BV4" s="289"/>
      <c r="BW4" s="289"/>
      <c r="BX4" s="289"/>
      <c r="BY4" s="289"/>
      <c r="BZ4" s="289"/>
      <c r="CA4" s="289"/>
      <c r="CB4" s="289"/>
      <c r="CC4" s="289"/>
      <c r="CD4" s="289"/>
      <c r="CE4" s="289"/>
      <c r="CF4" s="289"/>
      <c r="CG4" s="289"/>
      <c r="CH4" s="289"/>
      <c r="CI4" s="289"/>
      <c r="CJ4" s="289"/>
      <c r="CK4" s="289"/>
      <c r="CL4" s="289"/>
      <c r="CM4" s="289"/>
      <c r="CN4" s="289"/>
      <c r="CO4" s="289"/>
      <c r="CP4" s="289"/>
      <c r="CQ4" s="289"/>
      <c r="CR4" s="289"/>
      <c r="CS4" s="289"/>
      <c r="CT4" s="289"/>
      <c r="CU4" s="289"/>
      <c r="CV4" s="289"/>
      <c r="CW4" s="289"/>
      <c r="CX4" s="289"/>
      <c r="CY4" s="289"/>
      <c r="CZ4" s="289"/>
      <c r="DA4" s="289"/>
      <c r="DB4" s="289"/>
      <c r="DC4" s="289"/>
      <c r="DD4" s="289"/>
      <c r="DE4" s="289"/>
      <c r="DF4" s="289"/>
      <c r="DG4" s="289"/>
      <c r="DH4" s="289"/>
      <c r="DI4" s="289"/>
      <c r="DJ4" s="289"/>
      <c r="DK4" s="289"/>
      <c r="DL4" s="289"/>
    </row>
    <row r="5" spans="2:116" ht="13" x14ac:dyDescent="0.2">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89"/>
      <c r="AV5" s="289"/>
      <c r="AW5" s="289"/>
      <c r="AX5" s="289"/>
      <c r="AY5" s="289"/>
      <c r="AZ5" s="289"/>
      <c r="BA5" s="289"/>
      <c r="BB5" s="289"/>
      <c r="BC5" s="289"/>
      <c r="BD5" s="289"/>
      <c r="BE5" s="289"/>
      <c r="BF5" s="289"/>
      <c r="BG5" s="289"/>
      <c r="BH5" s="289"/>
      <c r="BI5" s="289"/>
      <c r="BJ5" s="289"/>
      <c r="BK5" s="289"/>
      <c r="BL5" s="289"/>
      <c r="BM5" s="289"/>
      <c r="BN5" s="289"/>
      <c r="BO5" s="289"/>
      <c r="BP5" s="289"/>
      <c r="BQ5" s="289"/>
      <c r="BR5" s="289"/>
      <c r="BS5" s="289"/>
      <c r="BT5" s="289"/>
      <c r="BU5" s="289"/>
      <c r="BV5" s="289"/>
      <c r="BW5" s="289"/>
      <c r="BX5" s="289"/>
      <c r="BY5" s="289"/>
      <c r="BZ5" s="289"/>
      <c r="CA5" s="289"/>
      <c r="CB5" s="289"/>
      <c r="CC5" s="289"/>
      <c r="CD5" s="289"/>
      <c r="CE5" s="289"/>
      <c r="CF5" s="289"/>
      <c r="CG5" s="289"/>
      <c r="CH5" s="289"/>
      <c r="CI5" s="289"/>
      <c r="CJ5" s="289"/>
      <c r="CK5" s="289"/>
      <c r="CL5" s="289"/>
      <c r="CM5" s="289"/>
      <c r="CN5" s="289"/>
      <c r="CO5" s="289"/>
      <c r="CP5" s="289"/>
      <c r="CQ5" s="289"/>
      <c r="CR5" s="289"/>
      <c r="CS5" s="289"/>
      <c r="CT5" s="289"/>
      <c r="CU5" s="289"/>
      <c r="CV5" s="289"/>
      <c r="CW5" s="289"/>
      <c r="CX5" s="289"/>
      <c r="CY5" s="289"/>
      <c r="CZ5" s="289"/>
      <c r="DA5" s="289"/>
      <c r="DB5" s="289"/>
      <c r="DC5" s="289"/>
      <c r="DD5" s="289"/>
      <c r="DE5" s="289"/>
      <c r="DF5" s="289"/>
      <c r="DG5" s="289"/>
      <c r="DH5" s="289"/>
      <c r="DI5" s="289"/>
      <c r="DJ5" s="289"/>
      <c r="DK5" s="289"/>
      <c r="DL5" s="28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89"/>
      <c r="BO18" s="289"/>
      <c r="BP18" s="289"/>
      <c r="BQ18" s="289"/>
      <c r="BR18" s="289"/>
      <c r="BS18" s="289"/>
      <c r="BT18" s="289"/>
      <c r="BU18" s="289"/>
      <c r="BV18" s="289"/>
      <c r="BW18" s="289"/>
      <c r="BX18" s="289"/>
      <c r="BY18" s="289"/>
      <c r="BZ18" s="289"/>
      <c r="CA18" s="289"/>
      <c r="CB18" s="289"/>
      <c r="CC18" s="289"/>
      <c r="CD18" s="289"/>
      <c r="CE18" s="289"/>
      <c r="CF18" s="289"/>
      <c r="CG18" s="289"/>
      <c r="CH18" s="289"/>
      <c r="CI18" s="289"/>
      <c r="CJ18" s="289"/>
      <c r="CK18" s="289"/>
      <c r="CL18" s="289"/>
      <c r="CM18" s="289"/>
      <c r="CN18" s="289"/>
      <c r="CO18" s="289"/>
      <c r="CP18" s="289"/>
      <c r="CQ18" s="289"/>
      <c r="CR18" s="289"/>
      <c r="CS18" s="289"/>
      <c r="CT18" s="289"/>
      <c r="CU18" s="289"/>
      <c r="CV18" s="289"/>
      <c r="CW18" s="289"/>
      <c r="CX18" s="289"/>
      <c r="CY18" s="289"/>
      <c r="CZ18" s="289"/>
      <c r="DA18" s="289"/>
      <c r="DB18" s="289"/>
      <c r="DC18" s="289"/>
      <c r="DD18" s="289"/>
      <c r="DE18" s="289"/>
      <c r="DF18" s="289"/>
      <c r="DG18" s="289"/>
      <c r="DH18" s="289"/>
      <c r="DI18" s="289"/>
      <c r="DJ18" s="289"/>
      <c r="DK18" s="289"/>
      <c r="DL18" s="289"/>
    </row>
    <row r="19" spans="9:116" ht="13" x14ac:dyDescent="0.2"/>
    <row r="20" spans="9:116" ht="13" x14ac:dyDescent="0.2"/>
    <row r="21" spans="9:116" ht="13" x14ac:dyDescent="0.2">
      <c r="DL21" s="289"/>
    </row>
    <row r="22" spans="9:116" ht="13" x14ac:dyDescent="0.2">
      <c r="DI22" s="289"/>
      <c r="DJ22" s="289"/>
      <c r="DK22" s="289"/>
      <c r="DL22" s="289"/>
    </row>
    <row r="23" spans="9:116" ht="13" x14ac:dyDescent="0.2">
      <c r="CY23" s="289"/>
      <c r="CZ23" s="289"/>
      <c r="DA23" s="289"/>
      <c r="DB23" s="289"/>
      <c r="DC23" s="289"/>
      <c r="DD23" s="289"/>
      <c r="DE23" s="289"/>
      <c r="DF23" s="289"/>
      <c r="DG23" s="289"/>
      <c r="DH23" s="289"/>
      <c r="DI23" s="289"/>
      <c r="DJ23" s="289"/>
      <c r="DK23" s="289"/>
      <c r="DL23" s="28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89"/>
      <c r="DA35" s="289"/>
      <c r="DB35" s="289"/>
      <c r="DC35" s="289"/>
      <c r="DD35" s="289"/>
      <c r="DE35" s="289"/>
      <c r="DF35" s="289"/>
      <c r="DG35" s="289"/>
      <c r="DH35" s="289"/>
      <c r="DI35" s="289"/>
      <c r="DJ35" s="289"/>
      <c r="DK35" s="289"/>
      <c r="DL35" s="289"/>
    </row>
    <row r="36" spans="15:116" ht="13" x14ac:dyDescent="0.2"/>
    <row r="37" spans="15:116" ht="13" x14ac:dyDescent="0.2">
      <c r="DL37" s="289"/>
    </row>
    <row r="38" spans="15:116" ht="13" x14ac:dyDescent="0.2">
      <c r="DI38" s="289"/>
      <c r="DJ38" s="289"/>
      <c r="DK38" s="289"/>
      <c r="DL38" s="289"/>
    </row>
    <row r="39" spans="15:116" ht="13" x14ac:dyDescent="0.2"/>
    <row r="40" spans="15:116" ht="13" x14ac:dyDescent="0.2"/>
    <row r="41" spans="15:116" ht="13" x14ac:dyDescent="0.2"/>
    <row r="42" spans="15:116" ht="13" x14ac:dyDescent="0.2"/>
    <row r="43" spans="15:116" ht="13" x14ac:dyDescent="0.2">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E43" s="289"/>
      <c r="DF43" s="289"/>
      <c r="DG43" s="289"/>
      <c r="DH43" s="289"/>
      <c r="DI43" s="289"/>
      <c r="DJ43" s="289"/>
      <c r="DK43" s="289"/>
      <c r="DL43" s="289"/>
    </row>
    <row r="44" spans="15:116" ht="13" x14ac:dyDescent="0.2">
      <c r="DL44" s="289"/>
    </row>
    <row r="45" spans="15:116" ht="13" x14ac:dyDescent="0.2"/>
    <row r="46" spans="15:116" ht="13" x14ac:dyDescent="0.2">
      <c r="DA46" s="289"/>
      <c r="DB46" s="289"/>
      <c r="DC46" s="289"/>
      <c r="DD46" s="289"/>
      <c r="DE46" s="289"/>
      <c r="DF46" s="289"/>
      <c r="DG46" s="289"/>
      <c r="DH46" s="289"/>
      <c r="DI46" s="289"/>
      <c r="DJ46" s="289"/>
      <c r="DK46" s="289"/>
      <c r="DL46" s="289"/>
    </row>
    <row r="47" spans="15:116" ht="13" x14ac:dyDescent="0.2"/>
    <row r="48" spans="15:116" ht="13" x14ac:dyDescent="0.2"/>
    <row r="49" spans="104:116" ht="13" x14ac:dyDescent="0.2"/>
    <row r="50" spans="104:116" ht="13" x14ac:dyDescent="0.2">
      <c r="CZ50" s="289"/>
      <c r="DA50" s="289"/>
      <c r="DB50" s="289"/>
      <c r="DC50" s="289"/>
      <c r="DD50" s="289"/>
      <c r="DE50" s="289"/>
      <c r="DF50" s="289"/>
      <c r="DG50" s="289"/>
      <c r="DH50" s="289"/>
      <c r="DI50" s="289"/>
      <c r="DJ50" s="289"/>
      <c r="DK50" s="289"/>
      <c r="DL50" s="289"/>
    </row>
    <row r="51" spans="104:116" ht="13" x14ac:dyDescent="0.2"/>
    <row r="52" spans="104:116" ht="13" x14ac:dyDescent="0.2"/>
    <row r="53" spans="104:116" ht="13" x14ac:dyDescent="0.2">
      <c r="DL53" s="28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89"/>
      <c r="DD67" s="289"/>
      <c r="DE67" s="289"/>
      <c r="DF67" s="289"/>
      <c r="DG67" s="289"/>
      <c r="DH67" s="289"/>
      <c r="DI67" s="289"/>
      <c r="DJ67" s="289"/>
      <c r="DK67" s="289"/>
      <c r="DL67" s="28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93p7QDzAcMW6VLkZ1belbz2Az0aKA7PKA/UDNnSCwtbo+RIotu78r60EDxmRlB2asll2aEnWvJNKB9cHDYgMYg==" saltValue="E20TiG6V1DRxy4w5r2I5K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2"/>
  <cols>
    <col min="1" max="36" width="2.453125" style="291" customWidth="1"/>
    <col min="37" max="44" width="17" style="291" customWidth="1"/>
    <col min="45" max="45" width="6.08984375" style="298" customWidth="1"/>
    <col min="46" max="46" width="3" style="296" customWidth="1"/>
    <col min="47" max="47" width="19.08984375" style="291" hidden="1" customWidth="1"/>
    <col min="48" max="52" width="12.6328125" style="291" hidden="1" customWidth="1"/>
    <col min="53" max="16384" width="8.6328125" style="291" hidden="1"/>
  </cols>
  <sheetData>
    <row r="1" spans="1:46" ht="13" x14ac:dyDescent="0.2">
      <c r="AS1" s="292"/>
      <c r="AT1" s="292"/>
    </row>
    <row r="2" spans="1:46" ht="13" x14ac:dyDescent="0.2">
      <c r="AS2" s="292"/>
      <c r="AT2" s="292"/>
    </row>
    <row r="3" spans="1:46" ht="13" x14ac:dyDescent="0.2">
      <c r="AS3" s="292"/>
      <c r="AT3" s="292"/>
    </row>
    <row r="4" spans="1:46" ht="13" x14ac:dyDescent="0.2">
      <c r="AS4" s="292"/>
      <c r="AT4" s="292"/>
    </row>
    <row r="5" spans="1:46" ht="16.5" x14ac:dyDescent="0.2">
      <c r="A5" s="293" t="s">
        <v>513</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5"/>
    </row>
    <row r="6" spans="1:46" ht="13" x14ac:dyDescent="0.2">
      <c r="A6" s="296"/>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7" t="s">
        <v>514</v>
      </c>
      <c r="AL6" s="297"/>
      <c r="AM6" s="297"/>
      <c r="AN6" s="297"/>
      <c r="AO6" s="292"/>
      <c r="AP6" s="292"/>
      <c r="AQ6" s="292"/>
      <c r="AR6" s="292"/>
    </row>
    <row r="7" spans="1:46" ht="13" x14ac:dyDescent="0.2">
      <c r="A7" s="296"/>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9"/>
      <c r="AL7" s="300"/>
      <c r="AM7" s="300"/>
      <c r="AN7" s="301"/>
      <c r="AO7" s="1214" t="s">
        <v>515</v>
      </c>
      <c r="AP7" s="302"/>
      <c r="AQ7" s="303" t="s">
        <v>516</v>
      </c>
      <c r="AR7" s="304"/>
    </row>
    <row r="8" spans="1:46" ht="13" x14ac:dyDescent="0.2">
      <c r="A8" s="296"/>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305"/>
      <c r="AL8" s="306"/>
      <c r="AM8" s="306"/>
      <c r="AN8" s="307"/>
      <c r="AO8" s="1215"/>
      <c r="AP8" s="308" t="s">
        <v>517</v>
      </c>
      <c r="AQ8" s="309" t="s">
        <v>518</v>
      </c>
      <c r="AR8" s="310" t="s">
        <v>519</v>
      </c>
    </row>
    <row r="9" spans="1:46" ht="13" x14ac:dyDescent="0.2">
      <c r="A9" s="296"/>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1228" t="s">
        <v>520</v>
      </c>
      <c r="AL9" s="1229"/>
      <c r="AM9" s="1229"/>
      <c r="AN9" s="1230"/>
      <c r="AO9" s="311">
        <v>948493</v>
      </c>
      <c r="AP9" s="311">
        <v>99694</v>
      </c>
      <c r="AQ9" s="312">
        <v>140211</v>
      </c>
      <c r="AR9" s="313">
        <v>-28.9</v>
      </c>
    </row>
    <row r="10" spans="1:46" ht="13" x14ac:dyDescent="0.2">
      <c r="A10" s="296"/>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1228" t="s">
        <v>521</v>
      </c>
      <c r="AL10" s="1229"/>
      <c r="AM10" s="1229"/>
      <c r="AN10" s="1230"/>
      <c r="AO10" s="314">
        <v>127722</v>
      </c>
      <c r="AP10" s="314">
        <v>13425</v>
      </c>
      <c r="AQ10" s="315">
        <v>17469</v>
      </c>
      <c r="AR10" s="316">
        <v>-23.1</v>
      </c>
    </row>
    <row r="11" spans="1:46" ht="13.5" customHeight="1" x14ac:dyDescent="0.2">
      <c r="A11" s="296"/>
      <c r="B11" s="29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1228" t="s">
        <v>522</v>
      </c>
      <c r="AL11" s="1229"/>
      <c r="AM11" s="1229"/>
      <c r="AN11" s="1230"/>
      <c r="AO11" s="314">
        <v>243090</v>
      </c>
      <c r="AP11" s="314">
        <v>25551</v>
      </c>
      <c r="AQ11" s="315">
        <v>23430</v>
      </c>
      <c r="AR11" s="316">
        <v>9.1</v>
      </c>
    </row>
    <row r="12" spans="1:46" ht="13.5" customHeight="1" x14ac:dyDescent="0.2">
      <c r="A12" s="296"/>
      <c r="B12" s="292"/>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1228" t="s">
        <v>523</v>
      </c>
      <c r="AL12" s="1229"/>
      <c r="AM12" s="1229"/>
      <c r="AN12" s="1230"/>
      <c r="AO12" s="314">
        <v>5598</v>
      </c>
      <c r="AP12" s="314">
        <v>588</v>
      </c>
      <c r="AQ12" s="315">
        <v>2927</v>
      </c>
      <c r="AR12" s="316">
        <v>-79.900000000000006</v>
      </c>
    </row>
    <row r="13" spans="1:46" ht="13.5" customHeight="1" x14ac:dyDescent="0.2">
      <c r="A13" s="296"/>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1228" t="s">
        <v>524</v>
      </c>
      <c r="AL13" s="1229"/>
      <c r="AM13" s="1229"/>
      <c r="AN13" s="1230"/>
      <c r="AO13" s="314" t="s">
        <v>525</v>
      </c>
      <c r="AP13" s="314" t="s">
        <v>525</v>
      </c>
      <c r="AQ13" s="315" t="s">
        <v>525</v>
      </c>
      <c r="AR13" s="316" t="s">
        <v>525</v>
      </c>
    </row>
    <row r="14" spans="1:46" ht="13.5" customHeight="1" x14ac:dyDescent="0.2">
      <c r="A14" s="296"/>
      <c r="B14" s="292"/>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1228" t="s">
        <v>526</v>
      </c>
      <c r="AL14" s="1229"/>
      <c r="AM14" s="1229"/>
      <c r="AN14" s="1230"/>
      <c r="AO14" s="314">
        <v>36240</v>
      </c>
      <c r="AP14" s="314">
        <v>3809</v>
      </c>
      <c r="AQ14" s="315">
        <v>6472</v>
      </c>
      <c r="AR14" s="316">
        <v>-41.1</v>
      </c>
    </row>
    <row r="15" spans="1:46" ht="13.5" customHeight="1" x14ac:dyDescent="0.2">
      <c r="A15" s="296"/>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1228" t="s">
        <v>527</v>
      </c>
      <c r="AL15" s="1229"/>
      <c r="AM15" s="1229"/>
      <c r="AN15" s="1230"/>
      <c r="AO15" s="314">
        <v>59457</v>
      </c>
      <c r="AP15" s="314">
        <v>6249</v>
      </c>
      <c r="AQ15" s="315">
        <v>3599</v>
      </c>
      <c r="AR15" s="316">
        <v>73.599999999999994</v>
      </c>
    </row>
    <row r="16" spans="1:46" ht="13" x14ac:dyDescent="0.2">
      <c r="A16" s="296"/>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1231" t="s">
        <v>528</v>
      </c>
      <c r="AL16" s="1232"/>
      <c r="AM16" s="1232"/>
      <c r="AN16" s="1233"/>
      <c r="AO16" s="314">
        <v>-93593</v>
      </c>
      <c r="AP16" s="314">
        <v>-9837</v>
      </c>
      <c r="AQ16" s="315">
        <v>-14458</v>
      </c>
      <c r="AR16" s="316">
        <v>-32</v>
      </c>
    </row>
    <row r="17" spans="1:46" ht="13" x14ac:dyDescent="0.2">
      <c r="A17" s="296"/>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1231" t="s">
        <v>187</v>
      </c>
      <c r="AL17" s="1232"/>
      <c r="AM17" s="1232"/>
      <c r="AN17" s="1233"/>
      <c r="AO17" s="314">
        <v>1327007</v>
      </c>
      <c r="AP17" s="314">
        <v>139479</v>
      </c>
      <c r="AQ17" s="315">
        <v>179649</v>
      </c>
      <c r="AR17" s="316">
        <v>-22.4</v>
      </c>
    </row>
    <row r="18" spans="1:46" ht="13" x14ac:dyDescent="0.2">
      <c r="A18" s="296"/>
      <c r="B18" s="292"/>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317"/>
      <c r="AR18" s="317"/>
    </row>
    <row r="19" spans="1:46" ht="13" x14ac:dyDescent="0.2">
      <c r="A19" s="296"/>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t="s">
        <v>529</v>
      </c>
      <c r="AL19" s="292"/>
      <c r="AM19" s="292"/>
      <c r="AN19" s="292"/>
      <c r="AO19" s="292"/>
      <c r="AP19" s="292"/>
      <c r="AQ19" s="292"/>
      <c r="AR19" s="292"/>
    </row>
    <row r="20" spans="1:46" ht="13" x14ac:dyDescent="0.2">
      <c r="A20" s="296"/>
      <c r="B20" s="292"/>
      <c r="C20" s="292"/>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318"/>
      <c r="AL20" s="319"/>
      <c r="AM20" s="319"/>
      <c r="AN20" s="320"/>
      <c r="AO20" s="321" t="s">
        <v>530</v>
      </c>
      <c r="AP20" s="322" t="s">
        <v>531</v>
      </c>
      <c r="AQ20" s="323" t="s">
        <v>532</v>
      </c>
      <c r="AR20" s="324"/>
    </row>
    <row r="21" spans="1:46" s="330" customFormat="1" ht="13" x14ac:dyDescent="0.2">
      <c r="A21" s="325"/>
      <c r="B21" s="297"/>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1225" t="s">
        <v>533</v>
      </c>
      <c r="AL21" s="1226"/>
      <c r="AM21" s="1226"/>
      <c r="AN21" s="1227"/>
      <c r="AO21" s="326">
        <v>11.88</v>
      </c>
      <c r="AP21" s="327">
        <v>16.079999999999998</v>
      </c>
      <c r="AQ21" s="328">
        <v>-4.2</v>
      </c>
      <c r="AR21" s="297"/>
      <c r="AS21" s="329"/>
      <c r="AT21" s="325"/>
    </row>
    <row r="22" spans="1:46" s="330" customFormat="1" ht="13" x14ac:dyDescent="0.2">
      <c r="A22" s="325"/>
      <c r="B22" s="297"/>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1225" t="s">
        <v>534</v>
      </c>
      <c r="AL22" s="1226"/>
      <c r="AM22" s="1226"/>
      <c r="AN22" s="1227"/>
      <c r="AO22" s="331">
        <v>98.4</v>
      </c>
      <c r="AP22" s="332">
        <v>96</v>
      </c>
      <c r="AQ22" s="333">
        <v>2.4</v>
      </c>
      <c r="AR22" s="317"/>
      <c r="AS22" s="329"/>
      <c r="AT22" s="325"/>
    </row>
    <row r="23" spans="1:46" s="330" customFormat="1" ht="13" x14ac:dyDescent="0.2">
      <c r="A23" s="325"/>
      <c r="B23" s="297"/>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297"/>
      <c r="AP23" s="317"/>
      <c r="AQ23" s="317"/>
      <c r="AR23" s="317"/>
      <c r="AS23" s="329"/>
      <c r="AT23" s="325"/>
    </row>
    <row r="24" spans="1:46" s="330" customFormat="1" ht="13" x14ac:dyDescent="0.2">
      <c r="A24" s="325"/>
      <c r="B24" s="297"/>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317"/>
      <c r="AQ24" s="317"/>
      <c r="AR24" s="317"/>
      <c r="AS24" s="329"/>
      <c r="AT24" s="325"/>
    </row>
    <row r="25" spans="1:46" s="330" customFormat="1" ht="13" x14ac:dyDescent="0.2">
      <c r="A25" s="334"/>
      <c r="B25" s="335"/>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c r="AO25" s="335"/>
      <c r="AP25" s="336"/>
      <c r="AQ25" s="336"/>
      <c r="AR25" s="336"/>
      <c r="AS25" s="337"/>
      <c r="AT25" s="325"/>
    </row>
    <row r="26" spans="1:46" s="330" customFormat="1" ht="13" x14ac:dyDescent="0.2">
      <c r="A26" s="297" t="s">
        <v>535</v>
      </c>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317"/>
      <c r="AQ26" s="317"/>
      <c r="AR26" s="317"/>
      <c r="AS26" s="297"/>
      <c r="AT26" s="297"/>
    </row>
    <row r="27" spans="1:46" ht="13" x14ac:dyDescent="0.2">
      <c r="A27" s="338"/>
      <c r="AO27" s="292"/>
      <c r="AP27" s="292"/>
      <c r="AQ27" s="292"/>
      <c r="AR27" s="292"/>
      <c r="AS27" s="292"/>
      <c r="AT27" s="292"/>
    </row>
    <row r="28" spans="1:46" ht="16.5" x14ac:dyDescent="0.2">
      <c r="A28" s="293" t="s">
        <v>536</v>
      </c>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4"/>
      <c r="AP28" s="294"/>
      <c r="AQ28" s="294"/>
      <c r="AR28" s="294"/>
      <c r="AS28" s="339"/>
    </row>
    <row r="29" spans="1:46" ht="13" x14ac:dyDescent="0.2">
      <c r="A29" s="296"/>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7" t="s">
        <v>537</v>
      </c>
      <c r="AL29" s="297"/>
      <c r="AM29" s="297"/>
      <c r="AN29" s="297"/>
      <c r="AO29" s="292"/>
      <c r="AP29" s="292"/>
      <c r="AQ29" s="292"/>
      <c r="AR29" s="292"/>
      <c r="AS29" s="340"/>
    </row>
    <row r="30" spans="1:46" ht="13" x14ac:dyDescent="0.2">
      <c r="A30" s="296"/>
      <c r="B30" s="292"/>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9"/>
      <c r="AL30" s="300"/>
      <c r="AM30" s="300"/>
      <c r="AN30" s="301"/>
      <c r="AO30" s="1214" t="s">
        <v>515</v>
      </c>
      <c r="AP30" s="302"/>
      <c r="AQ30" s="303" t="s">
        <v>516</v>
      </c>
      <c r="AR30" s="304"/>
    </row>
    <row r="31" spans="1:46" ht="13" x14ac:dyDescent="0.2">
      <c r="A31" s="296"/>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305"/>
      <c r="AL31" s="306"/>
      <c r="AM31" s="306"/>
      <c r="AN31" s="307"/>
      <c r="AO31" s="1215"/>
      <c r="AP31" s="308" t="s">
        <v>517</v>
      </c>
      <c r="AQ31" s="309" t="s">
        <v>518</v>
      </c>
      <c r="AR31" s="310" t="s">
        <v>519</v>
      </c>
    </row>
    <row r="32" spans="1:46" ht="27" customHeight="1" x14ac:dyDescent="0.2">
      <c r="A32" s="296"/>
      <c r="B32" s="292"/>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1216" t="s">
        <v>538</v>
      </c>
      <c r="AL32" s="1217"/>
      <c r="AM32" s="1217"/>
      <c r="AN32" s="1218"/>
      <c r="AO32" s="341">
        <v>618149</v>
      </c>
      <c r="AP32" s="341">
        <v>64973</v>
      </c>
      <c r="AQ32" s="342">
        <v>107391</v>
      </c>
      <c r="AR32" s="343">
        <v>-39.5</v>
      </c>
    </row>
    <row r="33" spans="1:46" ht="13.5" customHeight="1" x14ac:dyDescent="0.2">
      <c r="A33" s="296"/>
      <c r="B33" s="292"/>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1216" t="s">
        <v>539</v>
      </c>
      <c r="AL33" s="1217"/>
      <c r="AM33" s="1217"/>
      <c r="AN33" s="1218"/>
      <c r="AO33" s="341" t="s">
        <v>525</v>
      </c>
      <c r="AP33" s="341" t="s">
        <v>525</v>
      </c>
      <c r="AQ33" s="342">
        <v>130</v>
      </c>
      <c r="AR33" s="343" t="s">
        <v>525</v>
      </c>
    </row>
    <row r="34" spans="1:46" ht="27" customHeight="1" x14ac:dyDescent="0.2">
      <c r="A34" s="296"/>
      <c r="B34" s="292"/>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1216" t="s">
        <v>540</v>
      </c>
      <c r="AL34" s="1217"/>
      <c r="AM34" s="1217"/>
      <c r="AN34" s="1218"/>
      <c r="AO34" s="341" t="s">
        <v>525</v>
      </c>
      <c r="AP34" s="341" t="s">
        <v>525</v>
      </c>
      <c r="AQ34" s="342">
        <v>239</v>
      </c>
      <c r="AR34" s="343" t="s">
        <v>525</v>
      </c>
    </row>
    <row r="35" spans="1:46" ht="27" customHeight="1" x14ac:dyDescent="0.2">
      <c r="A35" s="296"/>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1216" t="s">
        <v>541</v>
      </c>
      <c r="AL35" s="1217"/>
      <c r="AM35" s="1217"/>
      <c r="AN35" s="1218"/>
      <c r="AO35" s="341">
        <v>355064</v>
      </c>
      <c r="AP35" s="341">
        <v>37320</v>
      </c>
      <c r="AQ35" s="342">
        <v>23019</v>
      </c>
      <c r="AR35" s="343">
        <v>62.1</v>
      </c>
    </row>
    <row r="36" spans="1:46" ht="27" customHeight="1" x14ac:dyDescent="0.2">
      <c r="A36" s="296"/>
      <c r="B36" s="292"/>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1216" t="s">
        <v>542</v>
      </c>
      <c r="AL36" s="1217"/>
      <c r="AM36" s="1217"/>
      <c r="AN36" s="1218"/>
      <c r="AO36" s="341">
        <v>69986</v>
      </c>
      <c r="AP36" s="341">
        <v>7356</v>
      </c>
      <c r="AQ36" s="342">
        <v>3575</v>
      </c>
      <c r="AR36" s="343">
        <v>105.8</v>
      </c>
    </row>
    <row r="37" spans="1:46" ht="13.5" customHeight="1" x14ac:dyDescent="0.2">
      <c r="A37" s="296"/>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1216" t="s">
        <v>543</v>
      </c>
      <c r="AL37" s="1217"/>
      <c r="AM37" s="1217"/>
      <c r="AN37" s="1218"/>
      <c r="AO37" s="341">
        <v>2517</v>
      </c>
      <c r="AP37" s="341">
        <v>265</v>
      </c>
      <c r="AQ37" s="342">
        <v>750</v>
      </c>
      <c r="AR37" s="343">
        <v>-64.7</v>
      </c>
    </row>
    <row r="38" spans="1:46" ht="27" customHeight="1" x14ac:dyDescent="0.2">
      <c r="A38" s="296"/>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1219" t="s">
        <v>544</v>
      </c>
      <c r="AL38" s="1220"/>
      <c r="AM38" s="1220"/>
      <c r="AN38" s="1221"/>
      <c r="AO38" s="344" t="s">
        <v>525</v>
      </c>
      <c r="AP38" s="344" t="s">
        <v>525</v>
      </c>
      <c r="AQ38" s="345">
        <v>17</v>
      </c>
      <c r="AR38" s="333" t="s">
        <v>525</v>
      </c>
      <c r="AS38" s="340"/>
    </row>
    <row r="39" spans="1:46" ht="13" x14ac:dyDescent="0.2">
      <c r="A39" s="296"/>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1219" t="s">
        <v>545</v>
      </c>
      <c r="AL39" s="1220"/>
      <c r="AM39" s="1220"/>
      <c r="AN39" s="1221"/>
      <c r="AO39" s="341" t="s">
        <v>525</v>
      </c>
      <c r="AP39" s="341" t="s">
        <v>525</v>
      </c>
      <c r="AQ39" s="342">
        <v>-4961</v>
      </c>
      <c r="AR39" s="343" t="s">
        <v>525</v>
      </c>
      <c r="AS39" s="340"/>
    </row>
    <row r="40" spans="1:46" ht="27" customHeight="1" x14ac:dyDescent="0.2">
      <c r="A40" s="296"/>
      <c r="B40" s="292"/>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1216" t="s">
        <v>546</v>
      </c>
      <c r="AL40" s="1217"/>
      <c r="AM40" s="1217"/>
      <c r="AN40" s="1218"/>
      <c r="AO40" s="341">
        <v>-719733</v>
      </c>
      <c r="AP40" s="341">
        <v>-75650</v>
      </c>
      <c r="AQ40" s="342">
        <v>-92273</v>
      </c>
      <c r="AR40" s="343">
        <v>-18</v>
      </c>
      <c r="AS40" s="340"/>
    </row>
    <row r="41" spans="1:46" ht="13" x14ac:dyDescent="0.2">
      <c r="A41" s="296"/>
      <c r="B41" s="292"/>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1222" t="s">
        <v>300</v>
      </c>
      <c r="AL41" s="1223"/>
      <c r="AM41" s="1223"/>
      <c r="AN41" s="1224"/>
      <c r="AO41" s="341">
        <v>325983</v>
      </c>
      <c r="AP41" s="341">
        <v>34264</v>
      </c>
      <c r="AQ41" s="342">
        <v>37889</v>
      </c>
      <c r="AR41" s="343">
        <v>-9.6</v>
      </c>
      <c r="AS41" s="340"/>
    </row>
    <row r="42" spans="1:46" ht="13" x14ac:dyDescent="0.2">
      <c r="A42" s="296"/>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346" t="s">
        <v>547</v>
      </c>
      <c r="AL42" s="292"/>
      <c r="AM42" s="292"/>
      <c r="AN42" s="292"/>
      <c r="AO42" s="292"/>
      <c r="AP42" s="292"/>
      <c r="AQ42" s="317"/>
      <c r="AR42" s="317"/>
      <c r="AS42" s="340"/>
    </row>
    <row r="43" spans="1:46" ht="13" x14ac:dyDescent="0.2">
      <c r="A43" s="296"/>
      <c r="B43" s="292"/>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347"/>
      <c r="AQ43" s="317"/>
      <c r="AR43" s="292"/>
      <c r="AS43" s="340"/>
    </row>
    <row r="44" spans="1:46" ht="13" x14ac:dyDescent="0.2">
      <c r="A44" s="296"/>
      <c r="B44" s="292"/>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2"/>
      <c r="AO44" s="292"/>
      <c r="AP44" s="292"/>
      <c r="AQ44" s="317"/>
      <c r="AR44" s="292"/>
    </row>
    <row r="45" spans="1:46" ht="13" x14ac:dyDescent="0.2">
      <c r="A45" s="294"/>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348"/>
      <c r="AR45" s="294"/>
      <c r="AS45" s="294"/>
      <c r="AT45" s="292"/>
    </row>
    <row r="46" spans="1:46" ht="13" x14ac:dyDescent="0.2">
      <c r="A46" s="349"/>
      <c r="B46" s="349"/>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292"/>
    </row>
    <row r="47" spans="1:46" ht="17.25" customHeight="1" x14ac:dyDescent="0.2">
      <c r="A47" s="350" t="s">
        <v>548</v>
      </c>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row>
    <row r="48" spans="1:46" ht="13" x14ac:dyDescent="0.2">
      <c r="A48" s="296"/>
      <c r="B48" s="292"/>
      <c r="C48" s="292"/>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351" t="s">
        <v>549</v>
      </c>
      <c r="AL48" s="351"/>
      <c r="AM48" s="351"/>
      <c r="AN48" s="351"/>
      <c r="AO48" s="351"/>
      <c r="AP48" s="351"/>
      <c r="AQ48" s="352"/>
      <c r="AR48" s="351"/>
    </row>
    <row r="49" spans="1:44" ht="13.5" customHeight="1" x14ac:dyDescent="0.2">
      <c r="A49" s="296"/>
      <c r="B49" s="292"/>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353"/>
      <c r="AL49" s="354"/>
      <c r="AM49" s="1209" t="s">
        <v>515</v>
      </c>
      <c r="AN49" s="1211" t="s">
        <v>550</v>
      </c>
      <c r="AO49" s="1212"/>
      <c r="AP49" s="1212"/>
      <c r="AQ49" s="1212"/>
      <c r="AR49" s="1213"/>
    </row>
    <row r="50" spans="1:44" ht="13" x14ac:dyDescent="0.2">
      <c r="A50" s="296"/>
      <c r="B50" s="292"/>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355"/>
      <c r="AL50" s="356"/>
      <c r="AM50" s="1210"/>
      <c r="AN50" s="357" t="s">
        <v>551</v>
      </c>
      <c r="AO50" s="358" t="s">
        <v>552</v>
      </c>
      <c r="AP50" s="359" t="s">
        <v>553</v>
      </c>
      <c r="AQ50" s="360" t="s">
        <v>554</v>
      </c>
      <c r="AR50" s="361" t="s">
        <v>555</v>
      </c>
    </row>
    <row r="51" spans="1:44" ht="13" x14ac:dyDescent="0.2">
      <c r="A51" s="296"/>
      <c r="B51" s="292"/>
      <c r="C51" s="292"/>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353" t="s">
        <v>556</v>
      </c>
      <c r="AL51" s="354"/>
      <c r="AM51" s="362">
        <v>902614</v>
      </c>
      <c r="AN51" s="363">
        <v>91118</v>
      </c>
      <c r="AO51" s="364">
        <v>-43.5</v>
      </c>
      <c r="AP51" s="365">
        <v>162193</v>
      </c>
      <c r="AQ51" s="366">
        <v>22.7</v>
      </c>
      <c r="AR51" s="367">
        <v>-66.2</v>
      </c>
    </row>
    <row r="52" spans="1:44" ht="13" x14ac:dyDescent="0.2">
      <c r="A52" s="296"/>
      <c r="B52" s="292"/>
      <c r="C52" s="292"/>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368"/>
      <c r="AL52" s="369" t="s">
        <v>557</v>
      </c>
      <c r="AM52" s="370">
        <v>404448</v>
      </c>
      <c r="AN52" s="371">
        <v>40829</v>
      </c>
      <c r="AO52" s="372">
        <v>-28.7</v>
      </c>
      <c r="AP52" s="373">
        <v>79985</v>
      </c>
      <c r="AQ52" s="374">
        <v>19.2</v>
      </c>
      <c r="AR52" s="375">
        <v>-47.9</v>
      </c>
    </row>
    <row r="53" spans="1:44" ht="13" x14ac:dyDescent="0.2">
      <c r="A53" s="296"/>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353" t="s">
        <v>558</v>
      </c>
      <c r="AL53" s="354"/>
      <c r="AM53" s="362">
        <v>970384</v>
      </c>
      <c r="AN53" s="363">
        <v>99029</v>
      </c>
      <c r="AO53" s="364">
        <v>8.6999999999999993</v>
      </c>
      <c r="AP53" s="365">
        <v>168868</v>
      </c>
      <c r="AQ53" s="366">
        <v>4.0999999999999996</v>
      </c>
      <c r="AR53" s="367">
        <v>4.5999999999999996</v>
      </c>
    </row>
    <row r="54" spans="1:44" ht="13" x14ac:dyDescent="0.2">
      <c r="A54" s="296"/>
      <c r="B54" s="292"/>
      <c r="C54" s="292"/>
      <c r="D54" s="292"/>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368"/>
      <c r="AL54" s="369" t="s">
        <v>557</v>
      </c>
      <c r="AM54" s="370">
        <v>513637</v>
      </c>
      <c r="AN54" s="371">
        <v>52417</v>
      </c>
      <c r="AO54" s="372">
        <v>28.4</v>
      </c>
      <c r="AP54" s="373">
        <v>79360</v>
      </c>
      <c r="AQ54" s="374">
        <v>-0.8</v>
      </c>
      <c r="AR54" s="375">
        <v>29.2</v>
      </c>
    </row>
    <row r="55" spans="1:44" ht="13" x14ac:dyDescent="0.2">
      <c r="A55" s="296"/>
      <c r="B55" s="292"/>
      <c r="C55" s="292"/>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353" t="s">
        <v>559</v>
      </c>
      <c r="AL55" s="354"/>
      <c r="AM55" s="362">
        <v>1764567</v>
      </c>
      <c r="AN55" s="363">
        <v>181914</v>
      </c>
      <c r="AO55" s="364">
        <v>83.7</v>
      </c>
      <c r="AP55" s="365">
        <v>202870</v>
      </c>
      <c r="AQ55" s="366">
        <v>20.100000000000001</v>
      </c>
      <c r="AR55" s="367">
        <v>63.6</v>
      </c>
    </row>
    <row r="56" spans="1:44" ht="13" x14ac:dyDescent="0.2">
      <c r="A56" s="296"/>
      <c r="B56" s="292"/>
      <c r="C56" s="292"/>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368"/>
      <c r="AL56" s="369" t="s">
        <v>557</v>
      </c>
      <c r="AM56" s="370">
        <v>616984</v>
      </c>
      <c r="AN56" s="371">
        <v>63607</v>
      </c>
      <c r="AO56" s="372">
        <v>21.3</v>
      </c>
      <c r="AP56" s="373">
        <v>79735</v>
      </c>
      <c r="AQ56" s="374">
        <v>0.5</v>
      </c>
      <c r="AR56" s="375">
        <v>20.8</v>
      </c>
    </row>
    <row r="57" spans="1:44" ht="13" x14ac:dyDescent="0.2">
      <c r="A57" s="296"/>
      <c r="B57" s="292"/>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353" t="s">
        <v>560</v>
      </c>
      <c r="AL57" s="354"/>
      <c r="AM57" s="362">
        <v>2508975</v>
      </c>
      <c r="AN57" s="363">
        <v>262198</v>
      </c>
      <c r="AO57" s="364">
        <v>44.1</v>
      </c>
      <c r="AP57" s="365">
        <v>167497</v>
      </c>
      <c r="AQ57" s="366">
        <v>-17.399999999999999</v>
      </c>
      <c r="AR57" s="367">
        <v>61.5</v>
      </c>
    </row>
    <row r="58" spans="1:44" ht="13" x14ac:dyDescent="0.2">
      <c r="A58" s="296"/>
      <c r="B58" s="292"/>
      <c r="C58" s="292"/>
      <c r="D58" s="292"/>
      <c r="E58" s="292"/>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368"/>
      <c r="AL58" s="369" t="s">
        <v>557</v>
      </c>
      <c r="AM58" s="370">
        <v>853318</v>
      </c>
      <c r="AN58" s="371">
        <v>89175</v>
      </c>
      <c r="AO58" s="372">
        <v>40.200000000000003</v>
      </c>
      <c r="AP58" s="373">
        <v>82571</v>
      </c>
      <c r="AQ58" s="374">
        <v>3.6</v>
      </c>
      <c r="AR58" s="375">
        <v>36.6</v>
      </c>
    </row>
    <row r="59" spans="1:44" ht="13" x14ac:dyDescent="0.2">
      <c r="A59" s="296"/>
      <c r="B59" s="292"/>
      <c r="C59" s="292"/>
      <c r="D59" s="292"/>
      <c r="E59" s="292"/>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2"/>
      <c r="AH59" s="292"/>
      <c r="AI59" s="292"/>
      <c r="AJ59" s="292"/>
      <c r="AK59" s="353" t="s">
        <v>561</v>
      </c>
      <c r="AL59" s="354"/>
      <c r="AM59" s="362">
        <v>1558821</v>
      </c>
      <c r="AN59" s="363">
        <v>163845</v>
      </c>
      <c r="AO59" s="364">
        <v>-37.5</v>
      </c>
      <c r="AP59" s="365">
        <v>190274</v>
      </c>
      <c r="AQ59" s="366">
        <v>13.6</v>
      </c>
      <c r="AR59" s="367">
        <v>-51.1</v>
      </c>
    </row>
    <row r="60" spans="1:44" ht="13" x14ac:dyDescent="0.2">
      <c r="A60" s="296"/>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368"/>
      <c r="AL60" s="369" t="s">
        <v>557</v>
      </c>
      <c r="AM60" s="370">
        <v>490122</v>
      </c>
      <c r="AN60" s="371">
        <v>51516</v>
      </c>
      <c r="AO60" s="372">
        <v>-42.2</v>
      </c>
      <c r="AP60" s="373">
        <v>88584</v>
      </c>
      <c r="AQ60" s="374">
        <v>7.3</v>
      </c>
      <c r="AR60" s="375">
        <v>-49.5</v>
      </c>
    </row>
    <row r="61" spans="1:44" ht="13" x14ac:dyDescent="0.2">
      <c r="A61" s="296"/>
      <c r="B61" s="292"/>
      <c r="C61" s="292"/>
      <c r="D61" s="292"/>
      <c r="E61" s="292"/>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c r="AI61" s="292"/>
      <c r="AJ61" s="292"/>
      <c r="AK61" s="353" t="s">
        <v>562</v>
      </c>
      <c r="AL61" s="376"/>
      <c r="AM61" s="377">
        <v>1541072</v>
      </c>
      <c r="AN61" s="378">
        <v>159621</v>
      </c>
      <c r="AO61" s="379">
        <v>11.1</v>
      </c>
      <c r="AP61" s="380">
        <v>178340</v>
      </c>
      <c r="AQ61" s="381">
        <v>8.6</v>
      </c>
      <c r="AR61" s="367">
        <v>2.5</v>
      </c>
    </row>
    <row r="62" spans="1:44" ht="13" x14ac:dyDescent="0.2">
      <c r="A62" s="296"/>
      <c r="B62" s="292"/>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368"/>
      <c r="AL62" s="369" t="s">
        <v>557</v>
      </c>
      <c r="AM62" s="370">
        <v>575702</v>
      </c>
      <c r="AN62" s="371">
        <v>59509</v>
      </c>
      <c r="AO62" s="372">
        <v>3.8</v>
      </c>
      <c r="AP62" s="373">
        <v>82047</v>
      </c>
      <c r="AQ62" s="374">
        <v>6</v>
      </c>
      <c r="AR62" s="375">
        <v>-2.2000000000000002</v>
      </c>
    </row>
    <row r="63" spans="1:44" ht="13" x14ac:dyDescent="0.2">
      <c r="A63" s="296"/>
      <c r="B63" s="292"/>
      <c r="C63" s="292"/>
      <c r="D63" s="292"/>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292"/>
      <c r="AG63" s="292"/>
      <c r="AH63" s="292"/>
      <c r="AI63" s="292"/>
      <c r="AJ63" s="292"/>
      <c r="AK63" s="292"/>
      <c r="AL63" s="292"/>
      <c r="AM63" s="292"/>
      <c r="AN63" s="292"/>
      <c r="AO63" s="292"/>
      <c r="AP63" s="292"/>
      <c r="AQ63" s="292"/>
      <c r="AR63" s="292"/>
    </row>
    <row r="64" spans="1:44" ht="13" x14ac:dyDescent="0.2">
      <c r="A64" s="296"/>
      <c r="B64" s="292"/>
      <c r="C64" s="292"/>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292"/>
      <c r="AJ64" s="292"/>
      <c r="AK64" s="292"/>
      <c r="AL64" s="292"/>
      <c r="AM64" s="292"/>
      <c r="AN64" s="292"/>
      <c r="AO64" s="292"/>
      <c r="AP64" s="292"/>
      <c r="AQ64" s="292"/>
      <c r="AR64" s="292"/>
    </row>
    <row r="65" spans="1:46" ht="13" x14ac:dyDescent="0.2">
      <c r="A65" s="296"/>
      <c r="B65" s="292"/>
      <c r="C65" s="292"/>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c r="AI65" s="292"/>
      <c r="AJ65" s="292"/>
      <c r="AK65" s="292"/>
      <c r="AL65" s="292"/>
      <c r="AM65" s="292"/>
      <c r="AN65" s="292"/>
      <c r="AO65" s="292"/>
      <c r="AP65" s="292"/>
      <c r="AQ65" s="292"/>
      <c r="AR65" s="292"/>
    </row>
    <row r="66" spans="1:46" ht="13" x14ac:dyDescent="0.2">
      <c r="A66" s="382"/>
      <c r="B66" s="349"/>
      <c r="C66" s="349"/>
      <c r="D66" s="349"/>
      <c r="E66" s="349"/>
      <c r="F66" s="349"/>
      <c r="G66" s="349"/>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83"/>
    </row>
    <row r="67" spans="1:46" ht="13.5" hidden="1" customHeight="1" x14ac:dyDescent="0.2">
      <c r="AK67" s="292"/>
      <c r="AL67" s="292"/>
      <c r="AM67" s="292"/>
      <c r="AN67" s="292"/>
      <c r="AO67" s="292"/>
      <c r="AP67" s="292"/>
      <c r="AQ67" s="292"/>
      <c r="AR67" s="292"/>
      <c r="AS67" s="292"/>
      <c r="AT67" s="292"/>
    </row>
    <row r="68" spans="1:46" ht="13.5" hidden="1" customHeight="1" x14ac:dyDescent="0.2">
      <c r="AK68" s="292"/>
      <c r="AL68" s="292"/>
      <c r="AM68" s="292"/>
      <c r="AN68" s="292"/>
      <c r="AO68" s="292"/>
      <c r="AP68" s="292"/>
      <c r="AQ68" s="292"/>
      <c r="AR68" s="292"/>
    </row>
    <row r="69" spans="1:46" ht="13.5" hidden="1" customHeight="1" x14ac:dyDescent="0.2">
      <c r="AK69" s="292"/>
      <c r="AL69" s="292"/>
      <c r="AM69" s="292"/>
      <c r="AN69" s="292"/>
      <c r="AO69" s="292"/>
      <c r="AP69" s="292"/>
      <c r="AQ69" s="292"/>
      <c r="AR69" s="292"/>
    </row>
    <row r="70" spans="1:46" ht="13" hidden="1" x14ac:dyDescent="0.2">
      <c r="AK70" s="292"/>
      <c r="AL70" s="292"/>
      <c r="AM70" s="292"/>
      <c r="AN70" s="292"/>
      <c r="AO70" s="292"/>
      <c r="AP70" s="292"/>
      <c r="AQ70" s="292"/>
      <c r="AR70" s="292"/>
    </row>
    <row r="71" spans="1:46" ht="13" hidden="1" x14ac:dyDescent="0.2">
      <c r="AK71" s="292"/>
      <c r="AL71" s="292"/>
      <c r="AM71" s="292"/>
      <c r="AN71" s="292"/>
      <c r="AO71" s="292"/>
      <c r="AP71" s="292"/>
      <c r="AQ71" s="292"/>
      <c r="AR71" s="292"/>
    </row>
    <row r="72" spans="1:46" ht="13" hidden="1" x14ac:dyDescent="0.2">
      <c r="AK72" s="292"/>
      <c r="AL72" s="292"/>
      <c r="AM72" s="292"/>
      <c r="AN72" s="292"/>
      <c r="AO72" s="292"/>
      <c r="AP72" s="292"/>
      <c r="AQ72" s="292"/>
      <c r="AR72" s="292"/>
    </row>
    <row r="73" spans="1:46" ht="13" hidden="1" x14ac:dyDescent="0.2">
      <c r="AK73" s="292"/>
      <c r="AL73" s="292"/>
      <c r="AM73" s="292"/>
      <c r="AN73" s="292"/>
      <c r="AO73" s="292"/>
      <c r="AP73" s="292"/>
      <c r="AQ73" s="292"/>
      <c r="AR73" s="292"/>
    </row>
    <row r="74" spans="1:46" ht="13" hidden="1" x14ac:dyDescent="0.2"/>
  </sheetData>
  <sheetProtection algorithmName="SHA-512" hashValue="S8y/aL0PdNMOqemOgwVieMAgaKHQ5vvq7gV0r5l/FEGJLQpsSPn/wslo8Jd4hLKzg7A6nTmLhHaOSd5I/imbXg==" saltValue="zOeLMq9XoplQt4Ba+Z+9F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90" customWidth="1"/>
    <col min="126" max="16384" width="9" style="289" hidden="1"/>
  </cols>
  <sheetData>
    <row r="1" spans="2:125" ht="13.5" customHeight="1" x14ac:dyDescent="0.2">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2:125" ht="13" x14ac:dyDescent="0.2">
      <c r="B2" s="289"/>
      <c r="DG2" s="289"/>
    </row>
    <row r="3" spans="2:125" ht="13" x14ac:dyDescent="0.2">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H3" s="289"/>
      <c r="DI3" s="289"/>
      <c r="DJ3" s="289"/>
      <c r="DK3" s="289"/>
      <c r="DL3" s="289"/>
      <c r="DM3" s="289"/>
      <c r="DN3" s="289"/>
      <c r="DO3" s="289"/>
      <c r="DP3" s="289"/>
      <c r="DQ3" s="289"/>
      <c r="DR3" s="289"/>
      <c r="DS3" s="289"/>
      <c r="DT3" s="289"/>
      <c r="DU3" s="289"/>
    </row>
    <row r="4" spans="2:125" ht="13" x14ac:dyDescent="0.2"/>
    <row r="5" spans="2:125" ht="13" x14ac:dyDescent="0.2"/>
    <row r="6" spans="2:125" ht="13" x14ac:dyDescent="0.2"/>
    <row r="7" spans="2:125" ht="13" x14ac:dyDescent="0.2"/>
    <row r="8" spans="2:125" ht="13" x14ac:dyDescent="0.2"/>
    <row r="9" spans="2:125" ht="13" x14ac:dyDescent="0.2">
      <c r="DU9" s="28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89"/>
    </row>
    <row r="18" spans="125:125" ht="13" x14ac:dyDescent="0.2"/>
    <row r="19" spans="125:125" ht="13" x14ac:dyDescent="0.2"/>
    <row r="20" spans="125:125" ht="13" x14ac:dyDescent="0.2">
      <c r="DU20" s="289"/>
    </row>
    <row r="21" spans="125:125" ht="13" x14ac:dyDescent="0.2">
      <c r="DU21" s="28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89"/>
    </row>
    <row r="29" spans="125:125" ht="13" x14ac:dyDescent="0.2"/>
    <row r="30" spans="125:125" ht="13" x14ac:dyDescent="0.2"/>
    <row r="31" spans="125:125" ht="13" x14ac:dyDescent="0.2"/>
    <row r="32" spans="125:125" ht="13" x14ac:dyDescent="0.2"/>
    <row r="33" spans="2:125" ht="13" x14ac:dyDescent="0.2">
      <c r="B33" s="289"/>
      <c r="G33" s="289"/>
      <c r="I33" s="289"/>
    </row>
    <row r="34" spans="2:125" ht="13" x14ac:dyDescent="0.2">
      <c r="C34" s="289"/>
      <c r="P34" s="289"/>
      <c r="DE34" s="289"/>
      <c r="DH34" s="289"/>
    </row>
    <row r="35" spans="2:125" ht="13" x14ac:dyDescent="0.2">
      <c r="D35" s="289"/>
      <c r="E35" s="289"/>
      <c r="DG35" s="289"/>
      <c r="DJ35" s="289"/>
      <c r="DP35" s="289"/>
      <c r="DQ35" s="289"/>
      <c r="DR35" s="289"/>
      <c r="DS35" s="289"/>
      <c r="DT35" s="289"/>
      <c r="DU35" s="289"/>
    </row>
    <row r="36" spans="2:125" ht="13" x14ac:dyDescent="0.2">
      <c r="F36" s="289"/>
      <c r="H36" s="289"/>
      <c r="J36" s="289"/>
      <c r="K36" s="289"/>
      <c r="L36" s="289"/>
      <c r="M36" s="289"/>
      <c r="N36" s="289"/>
      <c r="O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89"/>
      <c r="BR36" s="289"/>
      <c r="BS36" s="289"/>
      <c r="BT36" s="289"/>
      <c r="BU36" s="289"/>
      <c r="BV36" s="289"/>
      <c r="BW36" s="289"/>
      <c r="BX36" s="289"/>
      <c r="BY36" s="289"/>
      <c r="BZ36" s="289"/>
      <c r="CA36" s="289"/>
      <c r="CB36" s="289"/>
      <c r="CC36" s="289"/>
      <c r="CD36" s="289"/>
      <c r="CE36" s="289"/>
      <c r="CF36" s="289"/>
      <c r="CG36" s="289"/>
      <c r="CH36" s="289"/>
      <c r="CI36" s="289"/>
      <c r="CJ36" s="289"/>
      <c r="CK36" s="289"/>
      <c r="CL36" s="289"/>
      <c r="CM36" s="289"/>
      <c r="CN36" s="289"/>
      <c r="CO36" s="289"/>
      <c r="CP36" s="289"/>
      <c r="CQ36" s="289"/>
      <c r="CR36" s="289"/>
      <c r="CS36" s="289"/>
      <c r="CT36" s="289"/>
      <c r="CU36" s="289"/>
      <c r="CV36" s="289"/>
      <c r="CW36" s="289"/>
      <c r="CX36" s="289"/>
      <c r="CY36" s="289"/>
      <c r="CZ36" s="289"/>
      <c r="DA36" s="289"/>
      <c r="DB36" s="289"/>
      <c r="DC36" s="289"/>
      <c r="DD36" s="289"/>
      <c r="DF36" s="289"/>
      <c r="DI36" s="289"/>
      <c r="DK36" s="289"/>
      <c r="DL36" s="289"/>
      <c r="DM36" s="289"/>
      <c r="DN36" s="289"/>
      <c r="DO36" s="289"/>
      <c r="DP36" s="289"/>
      <c r="DQ36" s="289"/>
      <c r="DR36" s="289"/>
      <c r="DS36" s="289"/>
      <c r="DT36" s="289"/>
      <c r="DU36" s="289"/>
    </row>
    <row r="37" spans="2:125" ht="13" x14ac:dyDescent="0.2">
      <c r="DU37" s="289"/>
    </row>
    <row r="38" spans="2:125" ht="13" x14ac:dyDescent="0.2">
      <c r="DT38" s="289"/>
      <c r="DU38" s="289"/>
    </row>
    <row r="39" spans="2:125" ht="13" x14ac:dyDescent="0.2"/>
    <row r="40" spans="2:125" ht="13" x14ac:dyDescent="0.2">
      <c r="DH40" s="289"/>
    </row>
    <row r="41" spans="2:125" ht="13" x14ac:dyDescent="0.2">
      <c r="DE41" s="289"/>
    </row>
    <row r="42" spans="2:125" ht="13" x14ac:dyDescent="0.2">
      <c r="DG42" s="289"/>
      <c r="DJ42" s="289"/>
    </row>
    <row r="43" spans="2:125" ht="13" x14ac:dyDescent="0.2">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F43" s="289"/>
      <c r="DI43" s="289"/>
      <c r="DK43" s="289"/>
      <c r="DL43" s="289"/>
      <c r="DM43" s="289"/>
      <c r="DN43" s="289"/>
      <c r="DO43" s="289"/>
      <c r="DP43" s="289"/>
      <c r="DQ43" s="289"/>
      <c r="DR43" s="289"/>
      <c r="DS43" s="289"/>
      <c r="DT43" s="289"/>
      <c r="DU43" s="289"/>
    </row>
    <row r="44" spans="2:125" ht="13" x14ac:dyDescent="0.2">
      <c r="DU44" s="289"/>
    </row>
    <row r="45" spans="2:125" ht="13" x14ac:dyDescent="0.2"/>
    <row r="46" spans="2:125" ht="13" x14ac:dyDescent="0.2"/>
    <row r="47" spans="2:125" ht="13" x14ac:dyDescent="0.2"/>
    <row r="48" spans="2:125" ht="13" x14ac:dyDescent="0.2">
      <c r="DT48" s="289"/>
      <c r="DU48" s="289"/>
    </row>
    <row r="49" spans="120:125" ht="13" x14ac:dyDescent="0.2">
      <c r="DU49" s="289"/>
    </row>
    <row r="50" spans="120:125" ht="13" x14ac:dyDescent="0.2">
      <c r="DU50" s="289"/>
    </row>
    <row r="51" spans="120:125" ht="13" x14ac:dyDescent="0.2">
      <c r="DP51" s="289"/>
      <c r="DQ51" s="289"/>
      <c r="DR51" s="289"/>
      <c r="DS51" s="289"/>
      <c r="DT51" s="289"/>
      <c r="DU51" s="289"/>
    </row>
    <row r="52" spans="120:125" ht="13" x14ac:dyDescent="0.2"/>
    <row r="53" spans="120:125" ht="13" x14ac:dyDescent="0.2"/>
    <row r="54" spans="120:125" ht="13" x14ac:dyDescent="0.2">
      <c r="DU54" s="289"/>
    </row>
    <row r="55" spans="120:125" ht="13" x14ac:dyDescent="0.2"/>
    <row r="56" spans="120:125" ht="13" x14ac:dyDescent="0.2"/>
    <row r="57" spans="120:125" ht="13" x14ac:dyDescent="0.2"/>
    <row r="58" spans="120:125" ht="13" x14ac:dyDescent="0.2">
      <c r="DU58" s="289"/>
    </row>
    <row r="59" spans="120:125" ht="13" x14ac:dyDescent="0.2"/>
    <row r="60" spans="120:125" ht="13" x14ac:dyDescent="0.2"/>
    <row r="61" spans="120:125" ht="13" x14ac:dyDescent="0.2"/>
    <row r="62" spans="120:125" ht="13" x14ac:dyDescent="0.2"/>
    <row r="63" spans="120:125" ht="13" x14ac:dyDescent="0.2">
      <c r="DU63" s="289"/>
    </row>
    <row r="64" spans="120:125" ht="13" x14ac:dyDescent="0.2">
      <c r="DT64" s="289"/>
      <c r="DU64" s="289"/>
    </row>
    <row r="65" spans="123:125" ht="13" x14ac:dyDescent="0.2"/>
    <row r="66" spans="123:125" ht="13" x14ac:dyDescent="0.2"/>
    <row r="67" spans="123:125" ht="13" x14ac:dyDescent="0.2"/>
    <row r="68" spans="123:125" ht="13" x14ac:dyDescent="0.2"/>
    <row r="69" spans="123:125" ht="13" x14ac:dyDescent="0.2">
      <c r="DS69" s="289"/>
      <c r="DT69" s="289"/>
      <c r="DU69" s="28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89"/>
    </row>
    <row r="83" spans="116:125" ht="13" x14ac:dyDescent="0.2">
      <c r="DM83" s="289"/>
      <c r="DN83" s="289"/>
      <c r="DO83" s="289"/>
      <c r="DP83" s="289"/>
      <c r="DQ83" s="289"/>
      <c r="DR83" s="289"/>
      <c r="DS83" s="289"/>
      <c r="DT83" s="289"/>
      <c r="DU83" s="289"/>
    </row>
    <row r="84" spans="116:125" ht="13" x14ac:dyDescent="0.2"/>
    <row r="85" spans="116:125" ht="13" x14ac:dyDescent="0.2"/>
    <row r="86" spans="116:125" ht="13" x14ac:dyDescent="0.2"/>
    <row r="87" spans="116:125" ht="13" x14ac:dyDescent="0.2"/>
    <row r="88" spans="116:125" ht="13" x14ac:dyDescent="0.2">
      <c r="DU88" s="28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89"/>
      <c r="DT94" s="289"/>
      <c r="DU94" s="289"/>
    </row>
    <row r="95" spans="116:125" ht="13.5" customHeight="1" x14ac:dyDescent="0.2">
      <c r="DU95" s="28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89"/>
    </row>
    <row r="102" spans="124:125" ht="13.5" customHeight="1" x14ac:dyDescent="0.2"/>
    <row r="103" spans="124:125" ht="13.5" customHeight="1" x14ac:dyDescent="0.2"/>
    <row r="104" spans="124:125" ht="13.5" customHeight="1" x14ac:dyDescent="0.2">
      <c r="DT104" s="289"/>
      <c r="DU104" s="28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89" t="s">
        <v>564</v>
      </c>
    </row>
    <row r="120" spans="125:125" ht="13.5" hidden="1" customHeight="1" x14ac:dyDescent="0.2"/>
    <row r="121" spans="125:125" ht="13.5" hidden="1" customHeight="1" x14ac:dyDescent="0.2">
      <c r="DU121" s="289"/>
    </row>
  </sheetData>
  <sheetProtection algorithmName="SHA-512" hashValue="HKvCnaUUqRMyu0iYnEqSswASXx381mVIYpFGnvJl0hrpkbV9xqxlZyjpcaBZJM5XHguChv8ymlzTHFR4hT51Cg==" saltValue="3EPdMNqS69STDmWY/CklE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67" zoomScaleNormal="100" zoomScaleSheetLayoutView="55" workbookViewId="0"/>
  </sheetViews>
  <sheetFormatPr defaultColWidth="0" defaultRowHeight="13.5" customHeight="1" zeroHeight="1" x14ac:dyDescent="0.2"/>
  <cols>
    <col min="1" max="125" width="2.453125" style="290" customWidth="1"/>
    <col min="126" max="142" width="0" style="289" hidden="1" customWidth="1"/>
    <col min="143" max="16384" width="9" style="289" hidden="1"/>
  </cols>
  <sheetData>
    <row r="1" spans="1:125" ht="13.5" customHeight="1" x14ac:dyDescent="0.2">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1:125" ht="13" x14ac:dyDescent="0.2">
      <c r="B2" s="289"/>
      <c r="T2" s="289"/>
    </row>
    <row r="3" spans="1:125" ht="13" x14ac:dyDescent="0.2">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G3" s="289"/>
      <c r="DH3" s="289"/>
      <c r="DI3" s="289"/>
      <c r="DJ3" s="289"/>
      <c r="DK3" s="289"/>
      <c r="DL3" s="289"/>
      <c r="DM3" s="289"/>
      <c r="DN3" s="289"/>
      <c r="DO3" s="289"/>
      <c r="DP3" s="289"/>
      <c r="DQ3" s="289"/>
      <c r="DR3" s="289"/>
      <c r="DS3" s="289"/>
      <c r="DT3" s="289"/>
      <c r="DU3" s="28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89"/>
      <c r="G33" s="289"/>
      <c r="I33" s="289"/>
    </row>
    <row r="34" spans="2:125" ht="13" x14ac:dyDescent="0.2">
      <c r="C34" s="289"/>
      <c r="P34" s="289"/>
      <c r="R34" s="289"/>
      <c r="U34" s="289"/>
    </row>
    <row r="35" spans="2:125" ht="13" x14ac:dyDescent="0.2">
      <c r="D35" s="289"/>
      <c r="E35" s="289"/>
      <c r="T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c r="AS35" s="289"/>
      <c r="AT35" s="289"/>
      <c r="AU35" s="289"/>
      <c r="AV35" s="289"/>
      <c r="AW35" s="289"/>
      <c r="AX35" s="289"/>
      <c r="AY35" s="289"/>
      <c r="AZ35" s="289"/>
      <c r="BA35" s="289"/>
      <c r="BB35" s="289"/>
      <c r="BC35" s="289"/>
      <c r="BD35" s="289"/>
      <c r="BE35" s="289"/>
      <c r="BF35" s="289"/>
      <c r="BG35" s="289"/>
      <c r="BH35" s="289"/>
      <c r="BI35" s="289"/>
      <c r="BJ35" s="289"/>
      <c r="BK35" s="289"/>
      <c r="BL35" s="289"/>
      <c r="BM35" s="289"/>
      <c r="BN35" s="289"/>
      <c r="BO35" s="289"/>
      <c r="BP35" s="289"/>
      <c r="BQ35" s="289"/>
      <c r="BR35" s="289"/>
      <c r="BS35" s="289"/>
      <c r="BT35" s="289"/>
      <c r="BU35" s="289"/>
      <c r="BV35" s="289"/>
      <c r="BW35" s="289"/>
      <c r="BX35" s="289"/>
      <c r="BY35" s="289"/>
      <c r="BZ35" s="289"/>
      <c r="CA35" s="289"/>
      <c r="CB35" s="289"/>
      <c r="CC35" s="289"/>
      <c r="CD35" s="289"/>
      <c r="CE35" s="289"/>
      <c r="CF35" s="289"/>
      <c r="CG35" s="289"/>
      <c r="CH35" s="289"/>
      <c r="CI35" s="289"/>
      <c r="CJ35" s="289"/>
      <c r="CK35" s="289"/>
      <c r="CL35" s="289"/>
      <c r="CM35" s="289"/>
      <c r="CN35" s="289"/>
      <c r="CO35" s="289"/>
      <c r="CP35" s="289"/>
      <c r="CQ35" s="289"/>
      <c r="CR35" s="289"/>
      <c r="CS35" s="289"/>
      <c r="CT35" s="289"/>
      <c r="CU35" s="289"/>
      <c r="CV35" s="289"/>
      <c r="CW35" s="289"/>
      <c r="CX35" s="289"/>
      <c r="CY35" s="289"/>
      <c r="CZ35" s="289"/>
      <c r="DA35" s="289"/>
      <c r="DB35" s="289"/>
      <c r="DC35" s="289"/>
      <c r="DD35" s="289"/>
      <c r="DE35" s="289"/>
      <c r="DF35" s="289"/>
      <c r="DG35" s="289"/>
      <c r="DH35" s="289"/>
      <c r="DI35" s="289"/>
      <c r="DJ35" s="289"/>
      <c r="DK35" s="289"/>
      <c r="DL35" s="289"/>
      <c r="DM35" s="289"/>
      <c r="DN35" s="289"/>
      <c r="DO35" s="289"/>
      <c r="DP35" s="289"/>
      <c r="DQ35" s="289"/>
      <c r="DR35" s="289"/>
      <c r="DS35" s="289"/>
      <c r="DT35" s="289"/>
      <c r="DU35" s="289"/>
    </row>
    <row r="36" spans="2:125" ht="13" x14ac:dyDescent="0.2">
      <c r="F36" s="289"/>
      <c r="H36" s="289"/>
      <c r="J36" s="289"/>
      <c r="K36" s="289"/>
      <c r="L36" s="289"/>
      <c r="M36" s="289"/>
      <c r="N36" s="289"/>
      <c r="O36" s="289"/>
      <c r="Q36" s="289"/>
      <c r="S36" s="289"/>
      <c r="V36" s="289"/>
    </row>
    <row r="37" spans="2:125" ht="13" x14ac:dyDescent="0.2"/>
    <row r="38" spans="2:125" ht="13" x14ac:dyDescent="0.2"/>
    <row r="39" spans="2:125" ht="13" x14ac:dyDescent="0.2"/>
    <row r="40" spans="2:125" ht="13" x14ac:dyDescent="0.2">
      <c r="U40" s="289"/>
    </row>
    <row r="41" spans="2:125" ht="13" x14ac:dyDescent="0.2">
      <c r="R41" s="289"/>
    </row>
    <row r="42" spans="2:125" ht="13" x14ac:dyDescent="0.2">
      <c r="T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89"/>
      <c r="BJ42" s="289"/>
      <c r="BK42" s="289"/>
      <c r="BL42" s="289"/>
      <c r="BM42" s="289"/>
      <c r="BN42" s="289"/>
      <c r="BO42" s="289"/>
      <c r="BP42" s="289"/>
      <c r="BQ42" s="289"/>
      <c r="BR42" s="289"/>
      <c r="BS42" s="289"/>
      <c r="BT42" s="289"/>
      <c r="BU42" s="289"/>
      <c r="BV42" s="289"/>
      <c r="BW42" s="289"/>
      <c r="BX42" s="289"/>
      <c r="BY42" s="289"/>
      <c r="BZ42" s="289"/>
      <c r="CA42" s="289"/>
      <c r="CB42" s="289"/>
      <c r="CC42" s="289"/>
      <c r="CD42" s="289"/>
      <c r="CE42" s="289"/>
      <c r="CF42" s="289"/>
      <c r="CG42" s="289"/>
      <c r="CH42" s="289"/>
      <c r="CI42" s="289"/>
      <c r="CJ42" s="289"/>
      <c r="CK42" s="289"/>
      <c r="CL42" s="289"/>
      <c r="CM42" s="289"/>
      <c r="CN42" s="289"/>
      <c r="CO42" s="289"/>
      <c r="CP42" s="289"/>
      <c r="CQ42" s="289"/>
      <c r="CR42" s="289"/>
      <c r="CS42" s="289"/>
      <c r="CT42" s="289"/>
      <c r="CU42" s="289"/>
      <c r="CV42" s="289"/>
      <c r="CW42" s="289"/>
      <c r="CX42" s="289"/>
      <c r="CY42" s="289"/>
      <c r="CZ42" s="289"/>
      <c r="DA42" s="289"/>
      <c r="DB42" s="289"/>
      <c r="DC42" s="289"/>
      <c r="DD42" s="289"/>
      <c r="DE42" s="289"/>
      <c r="DF42" s="289"/>
      <c r="DG42" s="289"/>
      <c r="DH42" s="289"/>
      <c r="DI42" s="289"/>
      <c r="DJ42" s="289"/>
      <c r="DK42" s="289"/>
      <c r="DL42" s="289"/>
      <c r="DM42" s="289"/>
      <c r="DN42" s="289"/>
      <c r="DO42" s="289"/>
      <c r="DP42" s="289"/>
      <c r="DQ42" s="289"/>
      <c r="DR42" s="289"/>
      <c r="DS42" s="289"/>
      <c r="DT42" s="289"/>
      <c r="DU42" s="289"/>
    </row>
    <row r="43" spans="2:125" ht="13" x14ac:dyDescent="0.2">
      <c r="Q43" s="289"/>
      <c r="S43" s="289"/>
      <c r="V43" s="28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565</v>
      </c>
    </row>
  </sheetData>
  <sheetProtection algorithmName="SHA-512" hashValue="g6X3Q6QhZGIVdQcSKY+oOgQ6ye+rLG74Cg1E3CR6fRGX0ASp7OOFddey7zCk3ue/JrPjNf5RvhHT5MGB2kNOjA==" saltValue="HEuyS6rpAI2pd7Y0GErJU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566</v>
      </c>
      <c r="G46" s="8" t="s">
        <v>567</v>
      </c>
      <c r="H46" s="8" t="s">
        <v>568</v>
      </c>
      <c r="I46" s="8" t="s">
        <v>569</v>
      </c>
      <c r="J46" s="9" t="s">
        <v>570</v>
      </c>
    </row>
    <row r="47" spans="2:10" ht="57.75" customHeight="1" x14ac:dyDescent="0.2">
      <c r="B47" s="10"/>
      <c r="C47" s="1234" t="s">
        <v>3</v>
      </c>
      <c r="D47" s="1234"/>
      <c r="E47" s="1235"/>
      <c r="F47" s="11">
        <v>51.75</v>
      </c>
      <c r="G47" s="12">
        <v>60.59</v>
      </c>
      <c r="H47" s="12">
        <v>42.81</v>
      </c>
      <c r="I47" s="12">
        <v>35</v>
      </c>
      <c r="J47" s="13">
        <v>39.9</v>
      </c>
    </row>
    <row r="48" spans="2:10" ht="57.75" customHeight="1" x14ac:dyDescent="0.2">
      <c r="B48" s="14"/>
      <c r="C48" s="1236" t="s">
        <v>4</v>
      </c>
      <c r="D48" s="1236"/>
      <c r="E48" s="1237"/>
      <c r="F48" s="15">
        <v>16.510000000000002</v>
      </c>
      <c r="G48" s="16">
        <v>12.01</v>
      </c>
      <c r="H48" s="16">
        <v>6.78</v>
      </c>
      <c r="I48" s="16">
        <v>8.5399999999999991</v>
      </c>
      <c r="J48" s="17">
        <v>9.8699999999999992</v>
      </c>
    </row>
    <row r="49" spans="2:10" ht="57.75" customHeight="1" thickBot="1" x14ac:dyDescent="0.25">
      <c r="B49" s="18"/>
      <c r="C49" s="1238" t="s">
        <v>5</v>
      </c>
      <c r="D49" s="1238"/>
      <c r="E49" s="1239"/>
      <c r="F49" s="19">
        <v>13.13</v>
      </c>
      <c r="G49" s="20">
        <v>2.99</v>
      </c>
      <c r="H49" s="20" t="s">
        <v>571</v>
      </c>
      <c r="I49" s="20" t="s">
        <v>572</v>
      </c>
      <c r="J49" s="21">
        <v>5.55</v>
      </c>
    </row>
    <row r="50" spans="2:10" ht="13.5" customHeight="1" x14ac:dyDescent="0.2"/>
  </sheetData>
  <sheetProtection algorithmName="SHA-512" hashValue="Q8TbQJxxkMC1SVSqr3NeyQRZa0Cav9EemIfUK0yYkkT6nXOLQ4oCb94Jw4rUi6yeZ1mk0KMsdvHSdBVYLqXMlg==" saltValue="rkdAMPUQh1tz54IuY/T+o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2021-10-28T07:50:08Z</cp:lastPrinted>
  <dcterms:modified xsi:type="dcterms:W3CDTF">2021-10-28T08:02:04Z</dcterms:modified>
</cp:coreProperties>
</file>