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0" yWindow="0" windowWidth="19440" windowHeight="7530"/>
  </bookViews>
  <sheets>
    <sheet name="法非適用_下水道事業" sheetId="4" r:id="rId1"/>
    <sheet name="データ" sheetId="5" state="hidden" r:id="rId2"/>
  </sheets>
  <calcPr calcId="162913"/>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AL10" i="4" s="1"/>
  <c r="U6" i="5"/>
  <c r="T6" i="5"/>
  <c r="AT8" i="4" s="1"/>
  <c r="S6" i="5"/>
  <c r="R6" i="5"/>
  <c r="AD10" i="4" s="1"/>
  <c r="Q6" i="5"/>
  <c r="P6" i="5"/>
  <c r="P10" i="4" s="1"/>
  <c r="O6" i="5"/>
  <c r="N6" i="5"/>
  <c r="B10" i="4" s="1"/>
  <c r="M6" i="5"/>
  <c r="L6" i="5"/>
  <c r="W8" i="4" s="1"/>
  <c r="K6" i="5"/>
  <c r="J6" i="5"/>
  <c r="I8" i="4" s="1"/>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AT10" i="4"/>
  <c r="W10" i="4"/>
  <c r="I10" i="4"/>
  <c r="BB8" i="4"/>
  <c r="AL8" i="4"/>
  <c r="P8" i="4"/>
  <c r="B8" i="4"/>
  <c r="C10" i="5" l="1"/>
  <c r="D10" i="5"/>
  <c r="E10" i="5"/>
  <c r="B10" i="5"/>
</calcChain>
</file>

<file path=xl/sharedStrings.xml><?xml version="1.0" encoding="utf-8"?>
<sst xmlns="http://schemas.openxmlformats.org/spreadsheetml/2006/main" count="251" uniqueCount="125">
  <si>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</si>
  <si>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</si>
  <si>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</si>
  <si>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</si>
  <si>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</si>
  <si>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</si>
  <si>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</si>
  <si>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</si>
  <si>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</si>
  <si>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</si>
  <si>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</si>
  <si>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</si>
  <si>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</si>
  <si>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</si>
  <si>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</si>
  <si>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</si>
  <si>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</si>
  <si>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</si>
  <si>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</si>
  <si>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</si>
  <si>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</si>
  <si>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</si>
  <si>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</si>
  <si>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</si>
  <si>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</si>
  <si>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</si>
  <si>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</si>
  <si>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</si>
  <si>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</si>
  <si>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</si>
  <si>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</si>
  <si>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</si>
  <si>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</si>
  <si>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</si>
  <si>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</si>
  <si>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</si>
  <si>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</si>
  <si>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</si>
  <si>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</si>
  <si>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</si>
  <si>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</si>
  <si>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</si>
  <si>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</si>
  <si>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</si>
  <si>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</si>
  <si>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</si>
  <si>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</si>
  <si>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</si>
  <si>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</si>
  <si>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</si>
  <si>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</si>
  <si>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</si>
  <si>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</si>
  <si>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</si>
  <si>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</si>
  <si>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</si>
  <si>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</si>
  <si>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</si>
  <si>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</si>
  <si>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</si>
  <si>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</si>
  <si>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</si>
  <si>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</si>
  <si>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</si>
  <si>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</si>
  <si>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</si>
  <si>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</si>
  <si>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</si>
  <si>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</si>
  <si>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</si>
  <si>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</si>
  <si>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</si>
  <si>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</si>
  <si>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</si>
  <si>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</si>
  <si>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</si>
  <si>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</si>
  <si>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</si>
  <si>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</si>
  <si>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</si>
  <si>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</si>
  <si>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</si>
  <si>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</si>
  <si>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</si>
  <si>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</si>
  <si>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</si>
  <si>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</si>
  <si>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</si>
  <si>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</si>
  <si>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</si>
  <si>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</si>
  <si>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</si>
  <si>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</si>
  <si>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</si>
  <si>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</si>
  <si>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</si>
  <si>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</si>
  <si>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</si>
  <si>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</si>
  <si>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</si>
  <si>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</si>
  <si>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</si>
  <si>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</si>
  <si>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</si>
  <si>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</si>
  <si>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</si>
  <si>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</si>
  <si>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</si>
  <si>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</si>
  <si>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群馬県　みどり市</t>
  </si>
  <si>
    <t>法非適用</t>
  </si>
  <si>
    <t>下水道事業</t>
  </si>
  <si>
    <t>個別排水処理</t>
  </si>
  <si>
    <t>L3</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</si>
  <si>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</si>
  <si>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</si>
  <si>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</si>
  <si>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</si>
  <si>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</si>
  <si>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</si>
  <si>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</si>
  <si>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①収益的収支比率について、平成21年度から平成23年度までの3年間で建設事業を実施し、平成22年度から供用開始を行った事業であり、単年度収支比率はほぼ100％になっています。ただし、平成27年度から企業債の元金償還が開始されたため、一般会計からの繰入金が必要となってきます。
④企業債残高対事業規模比率について、企業債の元金償還が始まったばかりであり、一般会計からの負担にあまり頼らない償還予定となっているため、類似団体より高い数値を示しています。
⑤経費回収率について、現在設置基数全部が稼働してるため、類似団体より高い数値を示しており、現在はまだ施設が新しいので修理費等の経費が少額となっているが、修繕費の増大に備え、計画的な修繕の実施や更なる経費節減に努めていく必要があると考えられます。
⑥汚水処理原価について、類似団体よりも低い数値となっているが、施設が新しく維持管理費に経費がかからないため、低コストで処理されているものと考えられ、今後は徐々に上がっていくものと思われます。
⑦施設利用率について、平成24年度までは段階的に供用開始を行っていたため、類似団体より低い数値を示しているが、平成25年度以降は施設全体が稼働しているため、類似団体と同様な数値を示しています。
⑧水洗化率について、対象施設全体が稼働してるため、100％となっています。</t>
    <phoneticPr fontId="4"/>
  </si>
  <si>
    <t>施設は供用開始からまだ間もなく、維持管理費に係る金額も少額となっており、企業債の元金償還も始まったばかりであるため、現在はまだあまり経費がかかっていないが、今後は修繕費等の増大が見込まれるため、計画的な改修や経費の削減が必要となってくると考えられます。</t>
    <phoneticPr fontId="4"/>
  </si>
  <si>
    <t>非設置</t>
    <rPh sb="0" eb="1">
      <t>ヒ</t>
    </rPh>
    <rPh sb="1" eb="3">
      <t>セッチ</t>
    </rPh>
    <phoneticPr fontId="4"/>
  </si>
  <si>
    <t>浄化槽設置事業のため、管渠の埋設はなく、管渠改修率はありません。また、本市では事業開始より8年が経過したところで、まだ施設等が新しい状況ですが、今後の維持管理について、計画的な改修を進めることで、維持管理費の適切な配分及び削減を行っていく必要があると思われます。</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</si>
</sst>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05CE-40F2-BC74-CDEBB9F6B18D}"/>
            </c:ext>
          </c:extLst>
        </c:ser>
        <c:dLbls>
          <c:showLegendKey val="0"/>
          <c:showVal val="0"/>
          <c:showCatName val="0"/>
          <c:showSerName val="0"/>
          <c:showPercent val="0"/>
          <c:showBubbleSize val="0"/>
        </c:dLbls>
        <c:gapWidth val="150"/>
        <c:axId val="28683648"/>
        <c:axId val="28993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05CE-40F2-BC74-CDEBB9F6B18D}"/>
            </c:ext>
          </c:extLst>
        </c:ser>
        <c:dLbls>
          <c:showLegendKey val="0"/>
          <c:showVal val="0"/>
          <c:showCatName val="0"/>
          <c:showSerName val="0"/>
          <c:showPercent val="0"/>
          <c:showBubbleSize val="0"/>
        </c:dLbls>
        <c:marker val="1"/>
        <c:smooth val="0"/>
        <c:axId val="28683648"/>
        <c:axId val="28993408"/>
      </c:lineChart>
      <c:dateAx>
        <c:axId val="28683648"/>
        <c:scaling>
          <c:orientation val="minMax"/>
        </c:scaling>
        <c:delete val="1"/>
        <c:axPos val="b"/>
        <c:numFmt formatCode="ge" sourceLinked="1"/>
        <c:majorTickMark val="none"/>
        <c:minorTickMark val="none"/>
        <c:tickLblPos val="none"/>
        <c:crossAx val="28993408"/>
        <c:crosses val="autoZero"/>
        <c:auto val="1"/>
        <c:lblOffset val="100"/>
        <c:baseTimeUnit val="years"/>
      </c:dateAx>
      <c:valAx>
        <c:axId val="28993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683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33.33</c:v>
                </c:pt>
                <c:pt idx="1">
                  <c:v>58.82</c:v>
                </c:pt>
                <c:pt idx="2">
                  <c:v>58.82</c:v>
                </c:pt>
                <c:pt idx="3">
                  <c:v>58.82</c:v>
                </c:pt>
                <c:pt idx="4">
                  <c:v>56.86</c:v>
                </c:pt>
              </c:numCache>
            </c:numRef>
          </c:val>
          <c:extLst xmlns:c16r2="http://schemas.microsoft.com/office/drawing/2015/06/chart">
            <c:ext xmlns:c16="http://schemas.microsoft.com/office/drawing/2014/chart" uri="{C3380CC4-5D6E-409C-BE32-E72D297353CC}">
              <c16:uniqueId val="{00000000-A252-41A5-B60C-D98DB0FD2B26}"/>
            </c:ext>
          </c:extLst>
        </c:ser>
        <c:dLbls>
          <c:showLegendKey val="0"/>
          <c:showVal val="0"/>
          <c:showCatName val="0"/>
          <c:showSerName val="0"/>
          <c:showPercent val="0"/>
          <c:showBubbleSize val="0"/>
        </c:dLbls>
        <c:gapWidth val="150"/>
        <c:axId val="28897664"/>
        <c:axId val="28899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58.58</c:v>
                </c:pt>
                <c:pt idx="1">
                  <c:v>58.82</c:v>
                </c:pt>
                <c:pt idx="2">
                  <c:v>51.54</c:v>
                </c:pt>
                <c:pt idx="3">
                  <c:v>44.84</c:v>
                </c:pt>
                <c:pt idx="4">
                  <c:v>41.51</c:v>
                </c:pt>
              </c:numCache>
            </c:numRef>
          </c:val>
          <c:smooth val="0"/>
          <c:extLst xmlns:c16r2="http://schemas.microsoft.com/office/drawing/2015/06/chart">
            <c:ext xmlns:c16="http://schemas.microsoft.com/office/drawing/2014/chart" uri="{C3380CC4-5D6E-409C-BE32-E72D297353CC}">
              <c16:uniqueId val="{00000001-A252-41A5-B60C-D98DB0FD2B26}"/>
            </c:ext>
          </c:extLst>
        </c:ser>
        <c:dLbls>
          <c:showLegendKey val="0"/>
          <c:showVal val="0"/>
          <c:showCatName val="0"/>
          <c:showSerName val="0"/>
          <c:showPercent val="0"/>
          <c:showBubbleSize val="0"/>
        </c:dLbls>
        <c:marker val="1"/>
        <c:smooth val="0"/>
        <c:axId val="28897664"/>
        <c:axId val="28899584"/>
      </c:lineChart>
      <c:dateAx>
        <c:axId val="28897664"/>
        <c:scaling>
          <c:orientation val="minMax"/>
        </c:scaling>
        <c:delete val="1"/>
        <c:axPos val="b"/>
        <c:numFmt formatCode="ge" sourceLinked="1"/>
        <c:majorTickMark val="none"/>
        <c:minorTickMark val="none"/>
        <c:tickLblPos val="none"/>
        <c:crossAx val="28899584"/>
        <c:crosses val="autoZero"/>
        <c:auto val="1"/>
        <c:lblOffset val="100"/>
        <c:baseTimeUnit val="years"/>
      </c:dateAx>
      <c:valAx>
        <c:axId val="28899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897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100</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EEA6-461C-9849-E23610D44E0E}"/>
            </c:ext>
          </c:extLst>
        </c:ser>
        <c:dLbls>
          <c:showLegendKey val="0"/>
          <c:showVal val="0"/>
          <c:showCatName val="0"/>
          <c:showSerName val="0"/>
          <c:showPercent val="0"/>
          <c:showBubbleSize val="0"/>
        </c:dLbls>
        <c:gapWidth val="150"/>
        <c:axId val="28979968"/>
        <c:axId val="28981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72.31</c:v>
                </c:pt>
                <c:pt idx="1">
                  <c:v>71.760000000000005</c:v>
                </c:pt>
                <c:pt idx="2">
                  <c:v>71.599999999999994</c:v>
                </c:pt>
                <c:pt idx="3">
                  <c:v>67.86</c:v>
                </c:pt>
                <c:pt idx="4">
                  <c:v>68.72</c:v>
                </c:pt>
              </c:numCache>
            </c:numRef>
          </c:val>
          <c:smooth val="0"/>
          <c:extLst xmlns:c16r2="http://schemas.microsoft.com/office/drawing/2015/06/chart">
            <c:ext xmlns:c16="http://schemas.microsoft.com/office/drawing/2014/chart" uri="{C3380CC4-5D6E-409C-BE32-E72D297353CC}">
              <c16:uniqueId val="{00000001-EEA6-461C-9849-E23610D44E0E}"/>
            </c:ext>
          </c:extLst>
        </c:ser>
        <c:dLbls>
          <c:showLegendKey val="0"/>
          <c:showVal val="0"/>
          <c:showCatName val="0"/>
          <c:showSerName val="0"/>
          <c:showPercent val="0"/>
          <c:showBubbleSize val="0"/>
        </c:dLbls>
        <c:marker val="1"/>
        <c:smooth val="0"/>
        <c:axId val="28979968"/>
        <c:axId val="28981888"/>
      </c:lineChart>
      <c:dateAx>
        <c:axId val="28979968"/>
        <c:scaling>
          <c:orientation val="minMax"/>
        </c:scaling>
        <c:delete val="1"/>
        <c:axPos val="b"/>
        <c:numFmt formatCode="ge" sourceLinked="1"/>
        <c:majorTickMark val="none"/>
        <c:minorTickMark val="none"/>
        <c:tickLblPos val="none"/>
        <c:crossAx val="28981888"/>
        <c:crosses val="autoZero"/>
        <c:auto val="1"/>
        <c:lblOffset val="100"/>
        <c:baseTimeUnit val="years"/>
      </c:dateAx>
      <c:valAx>
        <c:axId val="28981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979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127.77</c:v>
                </c:pt>
                <c:pt idx="1">
                  <c:v>106.28</c:v>
                </c:pt>
                <c:pt idx="2">
                  <c:v>97.46</c:v>
                </c:pt>
                <c:pt idx="3">
                  <c:v>99.64</c:v>
                </c:pt>
                <c:pt idx="4">
                  <c:v>81.44</c:v>
                </c:pt>
              </c:numCache>
            </c:numRef>
          </c:val>
          <c:extLst xmlns:c16r2="http://schemas.microsoft.com/office/drawing/2015/06/chart">
            <c:ext xmlns:c16="http://schemas.microsoft.com/office/drawing/2014/chart" uri="{C3380CC4-5D6E-409C-BE32-E72D297353CC}">
              <c16:uniqueId val="{00000000-D3A0-44E1-B48C-61214335420A}"/>
            </c:ext>
          </c:extLst>
        </c:ser>
        <c:dLbls>
          <c:showLegendKey val="0"/>
          <c:showVal val="0"/>
          <c:showCatName val="0"/>
          <c:showSerName val="0"/>
          <c:showPercent val="0"/>
          <c:showBubbleSize val="0"/>
        </c:dLbls>
        <c:gapWidth val="150"/>
        <c:axId val="34054528"/>
        <c:axId val="34057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3A0-44E1-B48C-61214335420A}"/>
            </c:ext>
          </c:extLst>
        </c:ser>
        <c:dLbls>
          <c:showLegendKey val="0"/>
          <c:showVal val="0"/>
          <c:showCatName val="0"/>
          <c:showSerName val="0"/>
          <c:showPercent val="0"/>
          <c:showBubbleSize val="0"/>
        </c:dLbls>
        <c:marker val="1"/>
        <c:smooth val="0"/>
        <c:axId val="34054528"/>
        <c:axId val="34057216"/>
      </c:lineChart>
      <c:dateAx>
        <c:axId val="34054528"/>
        <c:scaling>
          <c:orientation val="minMax"/>
        </c:scaling>
        <c:delete val="1"/>
        <c:axPos val="b"/>
        <c:numFmt formatCode="ge" sourceLinked="1"/>
        <c:majorTickMark val="none"/>
        <c:minorTickMark val="none"/>
        <c:tickLblPos val="none"/>
        <c:crossAx val="34057216"/>
        <c:crosses val="autoZero"/>
        <c:auto val="1"/>
        <c:lblOffset val="100"/>
        <c:baseTimeUnit val="years"/>
      </c:dateAx>
      <c:valAx>
        <c:axId val="34057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054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582-4A2A-A493-965BA69ECED7}"/>
            </c:ext>
          </c:extLst>
        </c:ser>
        <c:dLbls>
          <c:showLegendKey val="0"/>
          <c:showVal val="0"/>
          <c:showCatName val="0"/>
          <c:showSerName val="0"/>
          <c:showPercent val="0"/>
          <c:showBubbleSize val="0"/>
        </c:dLbls>
        <c:gapWidth val="150"/>
        <c:axId val="38923648"/>
        <c:axId val="84262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582-4A2A-A493-965BA69ECED7}"/>
            </c:ext>
          </c:extLst>
        </c:ser>
        <c:dLbls>
          <c:showLegendKey val="0"/>
          <c:showVal val="0"/>
          <c:showCatName val="0"/>
          <c:showSerName val="0"/>
          <c:showPercent val="0"/>
          <c:showBubbleSize val="0"/>
        </c:dLbls>
        <c:marker val="1"/>
        <c:smooth val="0"/>
        <c:axId val="38923648"/>
        <c:axId val="84262272"/>
      </c:lineChart>
      <c:dateAx>
        <c:axId val="38923648"/>
        <c:scaling>
          <c:orientation val="minMax"/>
        </c:scaling>
        <c:delete val="1"/>
        <c:axPos val="b"/>
        <c:numFmt formatCode="ge" sourceLinked="1"/>
        <c:majorTickMark val="none"/>
        <c:minorTickMark val="none"/>
        <c:tickLblPos val="none"/>
        <c:crossAx val="84262272"/>
        <c:crosses val="autoZero"/>
        <c:auto val="1"/>
        <c:lblOffset val="100"/>
        <c:baseTimeUnit val="years"/>
      </c:dateAx>
      <c:valAx>
        <c:axId val="84262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923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E26-4DA7-9D6B-A9E71DC9D8E0}"/>
            </c:ext>
          </c:extLst>
        </c:ser>
        <c:dLbls>
          <c:showLegendKey val="0"/>
          <c:showVal val="0"/>
          <c:showCatName val="0"/>
          <c:showSerName val="0"/>
          <c:showPercent val="0"/>
          <c:showBubbleSize val="0"/>
        </c:dLbls>
        <c:gapWidth val="150"/>
        <c:axId val="28751744"/>
        <c:axId val="28762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E26-4DA7-9D6B-A9E71DC9D8E0}"/>
            </c:ext>
          </c:extLst>
        </c:ser>
        <c:dLbls>
          <c:showLegendKey val="0"/>
          <c:showVal val="0"/>
          <c:showCatName val="0"/>
          <c:showSerName val="0"/>
          <c:showPercent val="0"/>
          <c:showBubbleSize val="0"/>
        </c:dLbls>
        <c:marker val="1"/>
        <c:smooth val="0"/>
        <c:axId val="28751744"/>
        <c:axId val="28762112"/>
      </c:lineChart>
      <c:dateAx>
        <c:axId val="28751744"/>
        <c:scaling>
          <c:orientation val="minMax"/>
        </c:scaling>
        <c:delete val="1"/>
        <c:axPos val="b"/>
        <c:numFmt formatCode="ge" sourceLinked="1"/>
        <c:majorTickMark val="none"/>
        <c:minorTickMark val="none"/>
        <c:tickLblPos val="none"/>
        <c:crossAx val="28762112"/>
        <c:crosses val="autoZero"/>
        <c:auto val="1"/>
        <c:lblOffset val="100"/>
        <c:baseTimeUnit val="years"/>
      </c:dateAx>
      <c:valAx>
        <c:axId val="28762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751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9B5-4816-B630-FA8BD67ACE16}"/>
            </c:ext>
          </c:extLst>
        </c:ser>
        <c:dLbls>
          <c:showLegendKey val="0"/>
          <c:showVal val="0"/>
          <c:showCatName val="0"/>
          <c:showSerName val="0"/>
          <c:showPercent val="0"/>
          <c:showBubbleSize val="0"/>
        </c:dLbls>
        <c:gapWidth val="150"/>
        <c:axId val="28772992"/>
        <c:axId val="28775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9B5-4816-B630-FA8BD67ACE16}"/>
            </c:ext>
          </c:extLst>
        </c:ser>
        <c:dLbls>
          <c:showLegendKey val="0"/>
          <c:showVal val="0"/>
          <c:showCatName val="0"/>
          <c:showSerName val="0"/>
          <c:showPercent val="0"/>
          <c:showBubbleSize val="0"/>
        </c:dLbls>
        <c:marker val="1"/>
        <c:smooth val="0"/>
        <c:axId val="28772992"/>
        <c:axId val="28775168"/>
      </c:lineChart>
      <c:dateAx>
        <c:axId val="28772992"/>
        <c:scaling>
          <c:orientation val="minMax"/>
        </c:scaling>
        <c:delete val="1"/>
        <c:axPos val="b"/>
        <c:numFmt formatCode="ge" sourceLinked="1"/>
        <c:majorTickMark val="none"/>
        <c:minorTickMark val="none"/>
        <c:tickLblPos val="none"/>
        <c:crossAx val="28775168"/>
        <c:crosses val="autoZero"/>
        <c:auto val="1"/>
        <c:lblOffset val="100"/>
        <c:baseTimeUnit val="years"/>
      </c:dateAx>
      <c:valAx>
        <c:axId val="28775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772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141-4D59-9A5E-311C0D11F28D}"/>
            </c:ext>
          </c:extLst>
        </c:ser>
        <c:dLbls>
          <c:showLegendKey val="0"/>
          <c:showVal val="0"/>
          <c:showCatName val="0"/>
          <c:showSerName val="0"/>
          <c:showPercent val="0"/>
          <c:showBubbleSize val="0"/>
        </c:dLbls>
        <c:gapWidth val="150"/>
        <c:axId val="28797952"/>
        <c:axId val="28800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141-4D59-9A5E-311C0D11F28D}"/>
            </c:ext>
          </c:extLst>
        </c:ser>
        <c:dLbls>
          <c:showLegendKey val="0"/>
          <c:showVal val="0"/>
          <c:showCatName val="0"/>
          <c:showSerName val="0"/>
          <c:showPercent val="0"/>
          <c:showBubbleSize val="0"/>
        </c:dLbls>
        <c:marker val="1"/>
        <c:smooth val="0"/>
        <c:axId val="28797952"/>
        <c:axId val="28800128"/>
      </c:lineChart>
      <c:dateAx>
        <c:axId val="28797952"/>
        <c:scaling>
          <c:orientation val="minMax"/>
        </c:scaling>
        <c:delete val="1"/>
        <c:axPos val="b"/>
        <c:numFmt formatCode="ge" sourceLinked="1"/>
        <c:majorTickMark val="none"/>
        <c:minorTickMark val="none"/>
        <c:tickLblPos val="none"/>
        <c:crossAx val="28800128"/>
        <c:crosses val="autoZero"/>
        <c:auto val="1"/>
        <c:lblOffset val="100"/>
        <c:baseTimeUnit val="years"/>
      </c:dateAx>
      <c:valAx>
        <c:axId val="2880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797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2242.8000000000002</c:v>
                </c:pt>
                <c:pt idx="1">
                  <c:v>1533.05</c:v>
                </c:pt>
                <c:pt idx="2">
                  <c:v>1536.29</c:v>
                </c:pt>
                <c:pt idx="3">
                  <c:v>1558.71</c:v>
                </c:pt>
                <c:pt idx="4">
                  <c:v>1569.31</c:v>
                </c:pt>
              </c:numCache>
            </c:numRef>
          </c:val>
          <c:extLst xmlns:c16r2="http://schemas.microsoft.com/office/drawing/2015/06/chart">
            <c:ext xmlns:c16="http://schemas.microsoft.com/office/drawing/2014/chart" uri="{C3380CC4-5D6E-409C-BE32-E72D297353CC}">
              <c16:uniqueId val="{00000000-7951-4958-8030-6AA29F811393}"/>
            </c:ext>
          </c:extLst>
        </c:ser>
        <c:dLbls>
          <c:showLegendKey val="0"/>
          <c:showVal val="0"/>
          <c:showCatName val="0"/>
          <c:showSerName val="0"/>
          <c:showPercent val="0"/>
          <c:showBubbleSize val="0"/>
        </c:dLbls>
        <c:gapWidth val="150"/>
        <c:axId val="28814720"/>
        <c:axId val="28820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862.78</c:v>
                </c:pt>
                <c:pt idx="1">
                  <c:v>803.29</c:v>
                </c:pt>
                <c:pt idx="2">
                  <c:v>760.12</c:v>
                </c:pt>
                <c:pt idx="3">
                  <c:v>492.59</c:v>
                </c:pt>
                <c:pt idx="4">
                  <c:v>503.8</c:v>
                </c:pt>
              </c:numCache>
            </c:numRef>
          </c:val>
          <c:smooth val="0"/>
          <c:extLst xmlns:c16r2="http://schemas.microsoft.com/office/drawing/2015/06/chart">
            <c:ext xmlns:c16="http://schemas.microsoft.com/office/drawing/2014/chart" uri="{C3380CC4-5D6E-409C-BE32-E72D297353CC}">
              <c16:uniqueId val="{00000001-7951-4958-8030-6AA29F811393}"/>
            </c:ext>
          </c:extLst>
        </c:ser>
        <c:dLbls>
          <c:showLegendKey val="0"/>
          <c:showVal val="0"/>
          <c:showCatName val="0"/>
          <c:showSerName val="0"/>
          <c:showPercent val="0"/>
          <c:showBubbleSize val="0"/>
        </c:dLbls>
        <c:marker val="1"/>
        <c:smooth val="0"/>
        <c:axId val="28814720"/>
        <c:axId val="28820992"/>
      </c:lineChart>
      <c:dateAx>
        <c:axId val="28814720"/>
        <c:scaling>
          <c:orientation val="minMax"/>
        </c:scaling>
        <c:delete val="1"/>
        <c:axPos val="b"/>
        <c:numFmt formatCode="ge" sourceLinked="1"/>
        <c:majorTickMark val="none"/>
        <c:minorTickMark val="none"/>
        <c:tickLblPos val="none"/>
        <c:crossAx val="28820992"/>
        <c:crosses val="autoZero"/>
        <c:auto val="1"/>
        <c:lblOffset val="100"/>
        <c:baseTimeUnit val="years"/>
      </c:dateAx>
      <c:valAx>
        <c:axId val="28820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81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102.24</c:v>
                </c:pt>
                <c:pt idx="1">
                  <c:v>106.28</c:v>
                </c:pt>
                <c:pt idx="2">
                  <c:v>97.46</c:v>
                </c:pt>
                <c:pt idx="3">
                  <c:v>87.95</c:v>
                </c:pt>
                <c:pt idx="4">
                  <c:v>65.92</c:v>
                </c:pt>
              </c:numCache>
            </c:numRef>
          </c:val>
          <c:extLst xmlns:c16r2="http://schemas.microsoft.com/office/drawing/2015/06/chart">
            <c:ext xmlns:c16="http://schemas.microsoft.com/office/drawing/2014/chart" uri="{C3380CC4-5D6E-409C-BE32-E72D297353CC}">
              <c16:uniqueId val="{00000000-E31D-48E1-A45B-22C66411BCB0}"/>
            </c:ext>
          </c:extLst>
        </c:ser>
        <c:dLbls>
          <c:showLegendKey val="0"/>
          <c:showVal val="0"/>
          <c:showCatName val="0"/>
          <c:showSerName val="0"/>
          <c:showPercent val="0"/>
          <c:showBubbleSize val="0"/>
        </c:dLbls>
        <c:gapWidth val="150"/>
        <c:axId val="28835200"/>
        <c:axId val="28853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54.55</c:v>
                </c:pt>
                <c:pt idx="1">
                  <c:v>56.63</c:v>
                </c:pt>
                <c:pt idx="2">
                  <c:v>50.17</c:v>
                </c:pt>
                <c:pt idx="3">
                  <c:v>46.53</c:v>
                </c:pt>
                <c:pt idx="4">
                  <c:v>51.58</c:v>
                </c:pt>
              </c:numCache>
            </c:numRef>
          </c:val>
          <c:smooth val="0"/>
          <c:extLst xmlns:c16r2="http://schemas.microsoft.com/office/drawing/2015/06/chart">
            <c:ext xmlns:c16="http://schemas.microsoft.com/office/drawing/2014/chart" uri="{C3380CC4-5D6E-409C-BE32-E72D297353CC}">
              <c16:uniqueId val="{00000001-E31D-48E1-A45B-22C66411BCB0}"/>
            </c:ext>
          </c:extLst>
        </c:ser>
        <c:dLbls>
          <c:showLegendKey val="0"/>
          <c:showVal val="0"/>
          <c:showCatName val="0"/>
          <c:showSerName val="0"/>
          <c:showPercent val="0"/>
          <c:showBubbleSize val="0"/>
        </c:dLbls>
        <c:marker val="1"/>
        <c:smooth val="0"/>
        <c:axId val="28835200"/>
        <c:axId val="28853760"/>
      </c:lineChart>
      <c:dateAx>
        <c:axId val="28835200"/>
        <c:scaling>
          <c:orientation val="minMax"/>
        </c:scaling>
        <c:delete val="1"/>
        <c:axPos val="b"/>
        <c:numFmt formatCode="ge" sourceLinked="1"/>
        <c:majorTickMark val="none"/>
        <c:minorTickMark val="none"/>
        <c:tickLblPos val="none"/>
        <c:crossAx val="28853760"/>
        <c:crosses val="autoZero"/>
        <c:auto val="1"/>
        <c:lblOffset val="100"/>
        <c:baseTimeUnit val="years"/>
      </c:dateAx>
      <c:valAx>
        <c:axId val="28853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835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128.63</c:v>
                </c:pt>
                <c:pt idx="1">
                  <c:v>119.85</c:v>
                </c:pt>
                <c:pt idx="2">
                  <c:v>133.53</c:v>
                </c:pt>
                <c:pt idx="3">
                  <c:v>150.5</c:v>
                </c:pt>
                <c:pt idx="4">
                  <c:v>201.3</c:v>
                </c:pt>
              </c:numCache>
            </c:numRef>
          </c:val>
          <c:extLst xmlns:c16r2="http://schemas.microsoft.com/office/drawing/2015/06/chart">
            <c:ext xmlns:c16="http://schemas.microsoft.com/office/drawing/2014/chart" uri="{C3380CC4-5D6E-409C-BE32-E72D297353CC}">
              <c16:uniqueId val="{00000000-DC4A-4649-A356-364BC1CCFDEE}"/>
            </c:ext>
          </c:extLst>
        </c:ser>
        <c:dLbls>
          <c:showLegendKey val="0"/>
          <c:showVal val="0"/>
          <c:showCatName val="0"/>
          <c:showSerName val="0"/>
          <c:showPercent val="0"/>
          <c:showBubbleSize val="0"/>
        </c:dLbls>
        <c:gapWidth val="150"/>
        <c:axId val="28864512"/>
        <c:axId val="28866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275.64999999999998</c:v>
                </c:pt>
                <c:pt idx="1">
                  <c:v>272.66000000000003</c:v>
                </c:pt>
                <c:pt idx="2">
                  <c:v>329.08</c:v>
                </c:pt>
                <c:pt idx="3">
                  <c:v>373.71</c:v>
                </c:pt>
                <c:pt idx="4">
                  <c:v>333.58</c:v>
                </c:pt>
              </c:numCache>
            </c:numRef>
          </c:val>
          <c:smooth val="0"/>
          <c:extLst xmlns:c16r2="http://schemas.microsoft.com/office/drawing/2015/06/chart">
            <c:ext xmlns:c16="http://schemas.microsoft.com/office/drawing/2014/chart" uri="{C3380CC4-5D6E-409C-BE32-E72D297353CC}">
              <c16:uniqueId val="{00000001-DC4A-4649-A356-364BC1CCFDEE}"/>
            </c:ext>
          </c:extLst>
        </c:ser>
        <c:dLbls>
          <c:showLegendKey val="0"/>
          <c:showVal val="0"/>
          <c:showCatName val="0"/>
          <c:showSerName val="0"/>
          <c:showPercent val="0"/>
          <c:showBubbleSize val="0"/>
        </c:dLbls>
        <c:marker val="1"/>
        <c:smooth val="0"/>
        <c:axId val="28864512"/>
        <c:axId val="28866432"/>
      </c:lineChart>
      <c:dateAx>
        <c:axId val="28864512"/>
        <c:scaling>
          <c:orientation val="minMax"/>
        </c:scaling>
        <c:delete val="1"/>
        <c:axPos val="b"/>
        <c:numFmt formatCode="ge" sourceLinked="1"/>
        <c:majorTickMark val="none"/>
        <c:minorTickMark val="none"/>
        <c:tickLblPos val="none"/>
        <c:crossAx val="28866432"/>
        <c:crosses val="autoZero"/>
        <c:auto val="1"/>
        <c:lblOffset val="100"/>
        <c:baseTimeUnit val="years"/>
      </c:dateAx>
      <c:valAx>
        <c:axId val="28866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864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【559.52】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【81.31】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【122.90】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【295.20】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【52.20】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3" t="str">
        <f>データ!H6</f>
        <v>群馬県　みどり市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個別排水処理</v>
      </c>
      <c r="Q8" s="48"/>
      <c r="R8" s="48"/>
      <c r="S8" s="48"/>
      <c r="T8" s="48"/>
      <c r="U8" s="48"/>
      <c r="V8" s="48"/>
      <c r="W8" s="48" t="str">
        <f>データ!L6</f>
        <v>L3</v>
      </c>
      <c r="X8" s="48"/>
      <c r="Y8" s="48"/>
      <c r="Z8" s="48"/>
      <c r="AA8" s="48"/>
      <c r="AB8" s="48"/>
      <c r="AC8" s="48"/>
      <c r="AD8" s="49" t="s">
        <v>123</v>
      </c>
      <c r="AE8" s="49"/>
      <c r="AF8" s="49"/>
      <c r="AG8" s="49"/>
      <c r="AH8" s="49"/>
      <c r="AI8" s="49"/>
      <c r="AJ8" s="49"/>
      <c r="AK8" s="4"/>
      <c r="AL8" s="50">
        <f>データ!S6</f>
        <v>51689</v>
      </c>
      <c r="AM8" s="50"/>
      <c r="AN8" s="50"/>
      <c r="AO8" s="50"/>
      <c r="AP8" s="50"/>
      <c r="AQ8" s="50"/>
      <c r="AR8" s="50"/>
      <c r="AS8" s="50"/>
      <c r="AT8" s="45">
        <f>データ!T6</f>
        <v>208.42</v>
      </c>
      <c r="AU8" s="45"/>
      <c r="AV8" s="45"/>
      <c r="AW8" s="45"/>
      <c r="AX8" s="45"/>
      <c r="AY8" s="45"/>
      <c r="AZ8" s="45"/>
      <c r="BA8" s="45"/>
      <c r="BB8" s="45">
        <f>データ!U6</f>
        <v>248</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0.27</v>
      </c>
      <c r="Q10" s="45"/>
      <c r="R10" s="45"/>
      <c r="S10" s="45"/>
      <c r="T10" s="45"/>
      <c r="U10" s="45"/>
      <c r="V10" s="45"/>
      <c r="W10" s="45">
        <f>データ!Q6</f>
        <v>100</v>
      </c>
      <c r="X10" s="45"/>
      <c r="Y10" s="45"/>
      <c r="Z10" s="45"/>
      <c r="AA10" s="45"/>
      <c r="AB10" s="45"/>
      <c r="AC10" s="45"/>
      <c r="AD10" s="50">
        <f>データ!R6</f>
        <v>2484</v>
      </c>
      <c r="AE10" s="50"/>
      <c r="AF10" s="50"/>
      <c r="AG10" s="50"/>
      <c r="AH10" s="50"/>
      <c r="AI10" s="50"/>
      <c r="AJ10" s="50"/>
      <c r="AK10" s="2"/>
      <c r="AL10" s="50">
        <f>データ!V6</f>
        <v>141</v>
      </c>
      <c r="AM10" s="50"/>
      <c r="AN10" s="50"/>
      <c r="AO10" s="50"/>
      <c r="AP10" s="50"/>
      <c r="AQ10" s="50"/>
      <c r="AR10" s="50"/>
      <c r="AS10" s="50"/>
      <c r="AT10" s="45">
        <f>データ!W6</f>
        <v>0.92</v>
      </c>
      <c r="AU10" s="45"/>
      <c r="AV10" s="45"/>
      <c r="AW10" s="45"/>
      <c r="AX10" s="45"/>
      <c r="AY10" s="45"/>
      <c r="AZ10" s="45"/>
      <c r="BA10" s="45"/>
      <c r="BB10" s="45">
        <f>データ!X6</f>
        <v>153.26</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121</v>
      </c>
      <c r="BM16" s="70"/>
      <c r="BN16" s="70"/>
      <c r="BO16" s="70"/>
      <c r="BP16" s="70"/>
      <c r="BQ16" s="70"/>
      <c r="BR16" s="70"/>
      <c r="BS16" s="70"/>
      <c r="BT16" s="70"/>
      <c r="BU16" s="70"/>
      <c r="BV16" s="70"/>
      <c r="BW16" s="70"/>
      <c r="BX16" s="70"/>
      <c r="BY16" s="70"/>
      <c r="BZ16" s="71"/>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x14ac:dyDescent="0.15">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x14ac:dyDescent="0.15">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9" t="s">
        <v>124</v>
      </c>
      <c r="BM47" s="70"/>
      <c r="BN47" s="70"/>
      <c r="BO47" s="70"/>
      <c r="BP47" s="70"/>
      <c r="BQ47" s="70"/>
      <c r="BR47" s="70"/>
      <c r="BS47" s="70"/>
      <c r="BT47" s="70"/>
      <c r="BU47" s="70"/>
      <c r="BV47" s="70"/>
      <c r="BW47" s="70"/>
      <c r="BX47" s="70"/>
      <c r="BY47" s="70"/>
      <c r="BZ47" s="71"/>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9"/>
      <c r="BM48" s="70"/>
      <c r="BN48" s="70"/>
      <c r="BO48" s="70"/>
      <c r="BP48" s="70"/>
      <c r="BQ48" s="70"/>
      <c r="BR48" s="70"/>
      <c r="BS48" s="70"/>
      <c r="BT48" s="70"/>
      <c r="BU48" s="70"/>
      <c r="BV48" s="70"/>
      <c r="BW48" s="70"/>
      <c r="BX48" s="70"/>
      <c r="BY48" s="70"/>
      <c r="BZ48" s="71"/>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9"/>
      <c r="BM49" s="70"/>
      <c r="BN49" s="70"/>
      <c r="BO49" s="70"/>
      <c r="BP49" s="70"/>
      <c r="BQ49" s="70"/>
      <c r="BR49" s="70"/>
      <c r="BS49" s="70"/>
      <c r="BT49" s="70"/>
      <c r="BU49" s="70"/>
      <c r="BV49" s="70"/>
      <c r="BW49" s="70"/>
      <c r="BX49" s="70"/>
      <c r="BY49" s="70"/>
      <c r="BZ49" s="71"/>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9"/>
      <c r="BM50" s="70"/>
      <c r="BN50" s="70"/>
      <c r="BO50" s="70"/>
      <c r="BP50" s="70"/>
      <c r="BQ50" s="70"/>
      <c r="BR50" s="70"/>
      <c r="BS50" s="70"/>
      <c r="BT50" s="70"/>
      <c r="BU50" s="70"/>
      <c r="BV50" s="70"/>
      <c r="BW50" s="70"/>
      <c r="BX50" s="70"/>
      <c r="BY50" s="70"/>
      <c r="BZ50" s="71"/>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9"/>
      <c r="BM51" s="70"/>
      <c r="BN51" s="70"/>
      <c r="BO51" s="70"/>
      <c r="BP51" s="70"/>
      <c r="BQ51" s="70"/>
      <c r="BR51" s="70"/>
      <c r="BS51" s="70"/>
      <c r="BT51" s="70"/>
      <c r="BU51" s="70"/>
      <c r="BV51" s="70"/>
      <c r="BW51" s="70"/>
      <c r="BX51" s="70"/>
      <c r="BY51" s="70"/>
      <c r="BZ51" s="71"/>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9"/>
      <c r="BM52" s="70"/>
      <c r="BN52" s="70"/>
      <c r="BO52" s="70"/>
      <c r="BP52" s="70"/>
      <c r="BQ52" s="70"/>
      <c r="BR52" s="70"/>
      <c r="BS52" s="70"/>
      <c r="BT52" s="70"/>
      <c r="BU52" s="70"/>
      <c r="BV52" s="70"/>
      <c r="BW52" s="70"/>
      <c r="BX52" s="70"/>
      <c r="BY52" s="70"/>
      <c r="BZ52" s="71"/>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9"/>
      <c r="BM53" s="70"/>
      <c r="BN53" s="70"/>
      <c r="BO53" s="70"/>
      <c r="BP53" s="70"/>
      <c r="BQ53" s="70"/>
      <c r="BR53" s="70"/>
      <c r="BS53" s="70"/>
      <c r="BT53" s="70"/>
      <c r="BU53" s="70"/>
      <c r="BV53" s="70"/>
      <c r="BW53" s="70"/>
      <c r="BX53" s="70"/>
      <c r="BY53" s="70"/>
      <c r="BZ53" s="71"/>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9"/>
      <c r="BM54" s="70"/>
      <c r="BN54" s="70"/>
      <c r="BO54" s="70"/>
      <c r="BP54" s="70"/>
      <c r="BQ54" s="70"/>
      <c r="BR54" s="70"/>
      <c r="BS54" s="70"/>
      <c r="BT54" s="70"/>
      <c r="BU54" s="70"/>
      <c r="BV54" s="70"/>
      <c r="BW54" s="70"/>
      <c r="BX54" s="70"/>
      <c r="BY54" s="70"/>
      <c r="BZ54" s="71"/>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9"/>
      <c r="BM55" s="70"/>
      <c r="BN55" s="70"/>
      <c r="BO55" s="70"/>
      <c r="BP55" s="70"/>
      <c r="BQ55" s="70"/>
      <c r="BR55" s="70"/>
      <c r="BS55" s="70"/>
      <c r="BT55" s="70"/>
      <c r="BU55" s="70"/>
      <c r="BV55" s="70"/>
      <c r="BW55" s="70"/>
      <c r="BX55" s="70"/>
      <c r="BY55" s="70"/>
      <c r="BZ55" s="71"/>
    </row>
    <row r="56" spans="1:78" ht="13.5" customHeight="1" x14ac:dyDescent="0.15">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69"/>
      <c r="BM56" s="70"/>
      <c r="BN56" s="70"/>
      <c r="BO56" s="70"/>
      <c r="BP56" s="70"/>
      <c r="BQ56" s="70"/>
      <c r="BR56" s="70"/>
      <c r="BS56" s="70"/>
      <c r="BT56" s="70"/>
      <c r="BU56" s="70"/>
      <c r="BV56" s="70"/>
      <c r="BW56" s="70"/>
      <c r="BX56" s="70"/>
      <c r="BY56" s="70"/>
      <c r="BZ56" s="71"/>
    </row>
    <row r="57" spans="1:78" ht="13.5" customHeight="1" x14ac:dyDescent="0.15">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69"/>
      <c r="BM57" s="70"/>
      <c r="BN57" s="70"/>
      <c r="BO57" s="70"/>
      <c r="BP57" s="70"/>
      <c r="BQ57" s="70"/>
      <c r="BR57" s="70"/>
      <c r="BS57" s="70"/>
      <c r="BT57" s="70"/>
      <c r="BU57" s="70"/>
      <c r="BV57" s="70"/>
      <c r="BW57" s="70"/>
      <c r="BX57" s="70"/>
      <c r="BY57" s="70"/>
      <c r="BZ57" s="71"/>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9"/>
      <c r="BM58" s="70"/>
      <c r="BN58" s="70"/>
      <c r="BO58" s="70"/>
      <c r="BP58" s="70"/>
      <c r="BQ58" s="70"/>
      <c r="BR58" s="70"/>
      <c r="BS58" s="70"/>
      <c r="BT58" s="70"/>
      <c r="BU58" s="70"/>
      <c r="BV58" s="70"/>
      <c r="BW58" s="70"/>
      <c r="BX58" s="70"/>
      <c r="BY58" s="70"/>
      <c r="BZ58" s="7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9"/>
      <c r="BM59" s="70"/>
      <c r="BN59" s="70"/>
      <c r="BO59" s="70"/>
      <c r="BP59" s="70"/>
      <c r="BQ59" s="70"/>
      <c r="BR59" s="70"/>
      <c r="BS59" s="70"/>
      <c r="BT59" s="70"/>
      <c r="BU59" s="70"/>
      <c r="BV59" s="70"/>
      <c r="BW59" s="70"/>
      <c r="BX59" s="70"/>
      <c r="BY59" s="70"/>
      <c r="BZ59" s="71"/>
    </row>
    <row r="60" spans="1:78" ht="13.5" customHeight="1" x14ac:dyDescent="0.15">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9"/>
      <c r="BM62" s="70"/>
      <c r="BN62" s="70"/>
      <c r="BO62" s="70"/>
      <c r="BP62" s="70"/>
      <c r="BQ62" s="70"/>
      <c r="BR62" s="70"/>
      <c r="BS62" s="70"/>
      <c r="BT62" s="70"/>
      <c r="BU62" s="70"/>
      <c r="BV62" s="70"/>
      <c r="BW62" s="70"/>
      <c r="BX62" s="70"/>
      <c r="BY62" s="70"/>
      <c r="BZ62" s="71"/>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2"/>
      <c r="BM63" s="73"/>
      <c r="BN63" s="73"/>
      <c r="BO63" s="73"/>
      <c r="BP63" s="73"/>
      <c r="BQ63" s="73"/>
      <c r="BR63" s="73"/>
      <c r="BS63" s="73"/>
      <c r="BT63" s="73"/>
      <c r="BU63" s="73"/>
      <c r="BV63" s="73"/>
      <c r="BW63" s="73"/>
      <c r="BX63" s="73"/>
      <c r="BY63" s="73"/>
      <c r="BZ63" s="74"/>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69" t="s">
        <v>122</v>
      </c>
      <c r="BM66" s="70"/>
      <c r="BN66" s="70"/>
      <c r="BO66" s="70"/>
      <c r="BP66" s="70"/>
      <c r="BQ66" s="70"/>
      <c r="BR66" s="70"/>
      <c r="BS66" s="70"/>
      <c r="BT66" s="70"/>
      <c r="BU66" s="70"/>
      <c r="BV66" s="70"/>
      <c r="BW66" s="70"/>
      <c r="BX66" s="70"/>
      <c r="BY66" s="70"/>
      <c r="BZ66" s="71"/>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69"/>
      <c r="BM67" s="70"/>
      <c r="BN67" s="70"/>
      <c r="BO67" s="70"/>
      <c r="BP67" s="70"/>
      <c r="BQ67" s="70"/>
      <c r="BR67" s="70"/>
      <c r="BS67" s="70"/>
      <c r="BT67" s="70"/>
      <c r="BU67" s="70"/>
      <c r="BV67" s="70"/>
      <c r="BW67" s="70"/>
      <c r="BX67" s="70"/>
      <c r="BY67" s="70"/>
      <c r="BZ67" s="71"/>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69"/>
      <c r="BM68" s="70"/>
      <c r="BN68" s="70"/>
      <c r="BO68" s="70"/>
      <c r="BP68" s="70"/>
      <c r="BQ68" s="70"/>
      <c r="BR68" s="70"/>
      <c r="BS68" s="70"/>
      <c r="BT68" s="70"/>
      <c r="BU68" s="70"/>
      <c r="BV68" s="70"/>
      <c r="BW68" s="70"/>
      <c r="BX68" s="70"/>
      <c r="BY68" s="70"/>
      <c r="BZ68" s="71"/>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69"/>
      <c r="BM69" s="70"/>
      <c r="BN69" s="70"/>
      <c r="BO69" s="70"/>
      <c r="BP69" s="70"/>
      <c r="BQ69" s="70"/>
      <c r="BR69" s="70"/>
      <c r="BS69" s="70"/>
      <c r="BT69" s="70"/>
      <c r="BU69" s="70"/>
      <c r="BV69" s="70"/>
      <c r="BW69" s="70"/>
      <c r="BX69" s="70"/>
      <c r="BY69" s="70"/>
      <c r="BZ69" s="71"/>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69"/>
      <c r="BM70" s="70"/>
      <c r="BN70" s="70"/>
      <c r="BO70" s="70"/>
      <c r="BP70" s="70"/>
      <c r="BQ70" s="70"/>
      <c r="BR70" s="70"/>
      <c r="BS70" s="70"/>
      <c r="BT70" s="70"/>
      <c r="BU70" s="70"/>
      <c r="BV70" s="70"/>
      <c r="BW70" s="70"/>
      <c r="BX70" s="70"/>
      <c r="BY70" s="70"/>
      <c r="BZ70" s="71"/>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69"/>
      <c r="BM71" s="70"/>
      <c r="BN71" s="70"/>
      <c r="BO71" s="70"/>
      <c r="BP71" s="70"/>
      <c r="BQ71" s="70"/>
      <c r="BR71" s="70"/>
      <c r="BS71" s="70"/>
      <c r="BT71" s="70"/>
      <c r="BU71" s="70"/>
      <c r="BV71" s="70"/>
      <c r="BW71" s="70"/>
      <c r="BX71" s="70"/>
      <c r="BY71" s="70"/>
      <c r="BZ71" s="71"/>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69"/>
      <c r="BM72" s="70"/>
      <c r="BN72" s="70"/>
      <c r="BO72" s="70"/>
      <c r="BP72" s="70"/>
      <c r="BQ72" s="70"/>
      <c r="BR72" s="70"/>
      <c r="BS72" s="70"/>
      <c r="BT72" s="70"/>
      <c r="BU72" s="70"/>
      <c r="BV72" s="70"/>
      <c r="BW72" s="70"/>
      <c r="BX72" s="70"/>
      <c r="BY72" s="70"/>
      <c r="BZ72" s="71"/>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69"/>
      <c r="BM73" s="70"/>
      <c r="BN73" s="70"/>
      <c r="BO73" s="70"/>
      <c r="BP73" s="70"/>
      <c r="BQ73" s="70"/>
      <c r="BR73" s="70"/>
      <c r="BS73" s="70"/>
      <c r="BT73" s="70"/>
      <c r="BU73" s="70"/>
      <c r="BV73" s="70"/>
      <c r="BW73" s="70"/>
      <c r="BX73" s="70"/>
      <c r="BY73" s="70"/>
      <c r="BZ73" s="71"/>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69"/>
      <c r="BM74" s="70"/>
      <c r="BN74" s="70"/>
      <c r="BO74" s="70"/>
      <c r="BP74" s="70"/>
      <c r="BQ74" s="70"/>
      <c r="BR74" s="70"/>
      <c r="BS74" s="70"/>
      <c r="BT74" s="70"/>
      <c r="BU74" s="70"/>
      <c r="BV74" s="70"/>
      <c r="BW74" s="70"/>
      <c r="BX74" s="70"/>
      <c r="BY74" s="70"/>
      <c r="BZ74" s="71"/>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69"/>
      <c r="BM75" s="70"/>
      <c r="BN75" s="70"/>
      <c r="BO75" s="70"/>
      <c r="BP75" s="70"/>
      <c r="BQ75" s="70"/>
      <c r="BR75" s="70"/>
      <c r="BS75" s="70"/>
      <c r="BT75" s="70"/>
      <c r="BU75" s="70"/>
      <c r="BV75" s="70"/>
      <c r="BW75" s="70"/>
      <c r="BX75" s="70"/>
      <c r="BY75" s="70"/>
      <c r="BZ75" s="71"/>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69"/>
      <c r="BM76" s="70"/>
      <c r="BN76" s="70"/>
      <c r="BO76" s="70"/>
      <c r="BP76" s="70"/>
      <c r="BQ76" s="70"/>
      <c r="BR76" s="70"/>
      <c r="BS76" s="70"/>
      <c r="BT76" s="70"/>
      <c r="BU76" s="70"/>
      <c r="BV76" s="70"/>
      <c r="BW76" s="70"/>
      <c r="BX76" s="70"/>
      <c r="BY76" s="70"/>
      <c r="BZ76" s="71"/>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69"/>
      <c r="BM77" s="70"/>
      <c r="BN77" s="70"/>
      <c r="BO77" s="70"/>
      <c r="BP77" s="70"/>
      <c r="BQ77" s="70"/>
      <c r="BR77" s="70"/>
      <c r="BS77" s="70"/>
      <c r="BT77" s="70"/>
      <c r="BU77" s="70"/>
      <c r="BV77" s="70"/>
      <c r="BW77" s="70"/>
      <c r="BX77" s="70"/>
      <c r="BY77" s="70"/>
      <c r="BZ77" s="71"/>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69"/>
      <c r="BM78" s="70"/>
      <c r="BN78" s="70"/>
      <c r="BO78" s="70"/>
      <c r="BP78" s="70"/>
      <c r="BQ78" s="70"/>
      <c r="BR78" s="70"/>
      <c r="BS78" s="70"/>
      <c r="BT78" s="70"/>
      <c r="BU78" s="70"/>
      <c r="BV78" s="70"/>
      <c r="BW78" s="70"/>
      <c r="BX78" s="70"/>
      <c r="BY78" s="70"/>
      <c r="BZ78" s="71"/>
    </row>
    <row r="79" spans="1:78" ht="13.5" customHeight="1" x14ac:dyDescent="0.15">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69"/>
      <c r="BM79" s="70"/>
      <c r="BN79" s="70"/>
      <c r="BO79" s="70"/>
      <c r="BP79" s="70"/>
      <c r="BQ79" s="70"/>
      <c r="BR79" s="70"/>
      <c r="BS79" s="70"/>
      <c r="BT79" s="70"/>
      <c r="BU79" s="70"/>
      <c r="BV79" s="70"/>
      <c r="BW79" s="70"/>
      <c r="BX79" s="70"/>
      <c r="BY79" s="70"/>
      <c r="BZ79" s="71"/>
    </row>
    <row r="80" spans="1:78" ht="13.5" customHeight="1" x14ac:dyDescent="0.15">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69"/>
      <c r="BM80" s="70"/>
      <c r="BN80" s="70"/>
      <c r="BO80" s="70"/>
      <c r="BP80" s="70"/>
      <c r="BQ80" s="70"/>
      <c r="BR80" s="70"/>
      <c r="BS80" s="70"/>
      <c r="BT80" s="70"/>
      <c r="BU80" s="70"/>
      <c r="BV80" s="70"/>
      <c r="BW80" s="70"/>
      <c r="BX80" s="70"/>
      <c r="BY80" s="70"/>
      <c r="BZ80" s="71"/>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69"/>
      <c r="BM81" s="70"/>
      <c r="BN81" s="70"/>
      <c r="BO81" s="70"/>
      <c r="BP81" s="70"/>
      <c r="BQ81" s="70"/>
      <c r="BR81" s="70"/>
      <c r="BS81" s="70"/>
      <c r="BT81" s="70"/>
      <c r="BU81" s="70"/>
      <c r="BV81" s="70"/>
      <c r="BW81" s="70"/>
      <c r="BX81" s="70"/>
      <c r="BY81" s="70"/>
      <c r="BZ81" s="7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【559.52】</v>
      </c>
      <c r="I86" s="26" t="str">
        <f>データ!CA6</f>
        <v>【52.20】</v>
      </c>
      <c r="J86" s="26" t="str">
        <f>データ!CL6</f>
        <v>【295.20】</v>
      </c>
      <c r="K86" s="26" t="str">
        <f>データ!CW6</f>
        <v>【122.90】</v>
      </c>
      <c r="L86" s="26" t="str">
        <f>データ!DH6</f>
        <v>【81.31】</v>
      </c>
      <c r="M86" s="26" t="s">
        <v>55</v>
      </c>
      <c r="N86" s="26" t="s">
        <v>55</v>
      </c>
      <c r="O86" s="26" t="str">
        <f>データ!EO6</f>
        <v>【-】</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58</v>
      </c>
      <c r="B3" s="29" t="s">
        <v>59</v>
      </c>
      <c r="C3" s="29" t="s">
        <v>60</v>
      </c>
      <c r="D3" s="29" t="s">
        <v>61</v>
      </c>
      <c r="E3" s="29" t="s">
        <v>62</v>
      </c>
      <c r="F3" s="29" t="s">
        <v>63</v>
      </c>
      <c r="G3" s="29" t="s">
        <v>64</v>
      </c>
      <c r="H3" s="77" t="s">
        <v>65</v>
      </c>
      <c r="I3" s="78"/>
      <c r="J3" s="78"/>
      <c r="K3" s="78"/>
      <c r="L3" s="78"/>
      <c r="M3" s="78"/>
      <c r="N3" s="78"/>
      <c r="O3" s="78"/>
      <c r="P3" s="78"/>
      <c r="Q3" s="78"/>
      <c r="R3" s="78"/>
      <c r="S3" s="78"/>
      <c r="T3" s="78"/>
      <c r="U3" s="78"/>
      <c r="V3" s="78"/>
      <c r="W3" s="78"/>
      <c r="X3" s="79"/>
      <c r="Y3" s="83" t="s">
        <v>66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68</v>
      </c>
      <c r="B4" s="30"/>
      <c r="C4" s="30"/>
      <c r="D4" s="30"/>
      <c r="E4" s="30"/>
      <c r="F4" s="30"/>
      <c r="G4" s="30"/>
      <c r="H4" s="80"/>
      <c r="I4" s="81"/>
      <c r="J4" s="81"/>
      <c r="K4" s="81"/>
      <c r="L4" s="81"/>
      <c r="M4" s="81"/>
      <c r="N4" s="81"/>
      <c r="O4" s="81"/>
      <c r="P4" s="81"/>
      <c r="Q4" s="81"/>
      <c r="R4" s="81"/>
      <c r="S4" s="81"/>
      <c r="T4" s="81"/>
      <c r="U4" s="81"/>
      <c r="V4" s="81"/>
      <c r="W4" s="81"/>
      <c r="X4" s="82"/>
      <c r="Y4" s="76" t="s">
        <v>69</v>
      </c>
      <c r="Z4" s="76"/>
      <c r="AA4" s="76"/>
      <c r="AB4" s="76"/>
      <c r="AC4" s="76"/>
      <c r="AD4" s="76"/>
      <c r="AE4" s="76"/>
      <c r="AF4" s="76"/>
      <c r="AG4" s="76"/>
      <c r="AH4" s="76"/>
      <c r="AI4" s="76"/>
      <c r="AJ4" s="76" t="s">
        <v>70</v>
      </c>
      <c r="AK4" s="76"/>
      <c r="AL4" s="76"/>
      <c r="AM4" s="76"/>
      <c r="AN4" s="76"/>
      <c r="AO4" s="76"/>
      <c r="AP4" s="76"/>
      <c r="AQ4" s="76"/>
      <c r="AR4" s="76"/>
      <c r="AS4" s="76"/>
      <c r="AT4" s="76"/>
      <c r="AU4" s="76" t="s">
        <v>71</v>
      </c>
      <c r="AV4" s="76"/>
      <c r="AW4" s="76"/>
      <c r="AX4" s="76"/>
      <c r="AY4" s="76"/>
      <c r="AZ4" s="76"/>
      <c r="BA4" s="76"/>
      <c r="BB4" s="76"/>
      <c r="BC4" s="76"/>
      <c r="BD4" s="76"/>
      <c r="BE4" s="76"/>
      <c r="BF4" s="76" t="s">
        <v>72</v>
      </c>
      <c r="BG4" s="76"/>
      <c r="BH4" s="76"/>
      <c r="BI4" s="76"/>
      <c r="BJ4" s="76"/>
      <c r="BK4" s="76"/>
      <c r="BL4" s="76"/>
      <c r="BM4" s="76"/>
      <c r="BN4" s="76"/>
      <c r="BO4" s="76"/>
      <c r="BP4" s="76"/>
      <c r="BQ4" s="76" t="s">
        <v>73</v>
      </c>
      <c r="BR4" s="76"/>
      <c r="BS4" s="76"/>
      <c r="BT4" s="76"/>
      <c r="BU4" s="76"/>
      <c r="BV4" s="76"/>
      <c r="BW4" s="76"/>
      <c r="BX4" s="76"/>
      <c r="BY4" s="76"/>
      <c r="BZ4" s="76"/>
      <c r="CA4" s="76"/>
      <c r="CB4" s="76" t="s">
        <v>74</v>
      </c>
      <c r="CC4" s="76"/>
      <c r="CD4" s="76"/>
      <c r="CE4" s="76"/>
      <c r="CF4" s="76"/>
      <c r="CG4" s="76"/>
      <c r="CH4" s="76"/>
      <c r="CI4" s="76"/>
      <c r="CJ4" s="76"/>
      <c r="CK4" s="76"/>
      <c r="CL4" s="76"/>
      <c r="CM4" s="76" t="s">
        <v>75</v>
      </c>
      <c r="CN4" s="76"/>
      <c r="CO4" s="76"/>
      <c r="CP4" s="76"/>
      <c r="CQ4" s="76"/>
      <c r="CR4" s="76"/>
      <c r="CS4" s="76"/>
      <c r="CT4" s="76"/>
      <c r="CU4" s="76"/>
      <c r="CV4" s="76"/>
      <c r="CW4" s="76"/>
      <c r="CX4" s="76" t="s">
        <v>76</v>
      </c>
      <c r="CY4" s="76"/>
      <c r="CZ4" s="76"/>
      <c r="DA4" s="76"/>
      <c r="DB4" s="76"/>
      <c r="DC4" s="76"/>
      <c r="DD4" s="76"/>
      <c r="DE4" s="76"/>
      <c r="DF4" s="76"/>
      <c r="DG4" s="76"/>
      <c r="DH4" s="76"/>
      <c r="DI4" s="76" t="s">
        <v>77</v>
      </c>
      <c r="DJ4" s="76"/>
      <c r="DK4" s="76"/>
      <c r="DL4" s="76"/>
      <c r="DM4" s="76"/>
      <c r="DN4" s="76"/>
      <c r="DO4" s="76"/>
      <c r="DP4" s="76"/>
      <c r="DQ4" s="76"/>
      <c r="DR4" s="76"/>
      <c r="DS4" s="76"/>
      <c r="DT4" s="76" t="s">
        <v>78</v>
      </c>
      <c r="DU4" s="76"/>
      <c r="DV4" s="76"/>
      <c r="DW4" s="76"/>
      <c r="DX4" s="76"/>
      <c r="DY4" s="76"/>
      <c r="DZ4" s="76"/>
      <c r="EA4" s="76"/>
      <c r="EB4" s="76"/>
      <c r="EC4" s="76"/>
      <c r="ED4" s="76"/>
      <c r="EE4" s="76" t="s">
        <v>79</v>
      </c>
      <c r="EF4" s="76"/>
      <c r="EG4" s="76"/>
      <c r="EH4" s="76"/>
      <c r="EI4" s="76"/>
      <c r="EJ4" s="76"/>
      <c r="EK4" s="76"/>
      <c r="EL4" s="76"/>
      <c r="EM4" s="76"/>
      <c r="EN4" s="76"/>
      <c r="EO4" s="76"/>
    </row>
    <row r="5" spans="1:145" x14ac:dyDescent="0.1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x14ac:dyDescent="0.15">
      <c r="A6" s="28" t="s">
        <v>108</v>
      </c>
      <c r="B6" s="33">
        <f>B7</f>
        <v>2016</v>
      </c>
      <c r="C6" s="33">
        <f t="shared" ref="C6:X6" si="3">C7</f>
        <v>102121</v>
      </c>
      <c r="D6" s="33">
        <f t="shared" si="3"/>
        <v>47</v>
      </c>
      <c r="E6" s="33">
        <f t="shared" si="3"/>
        <v>18</v>
      </c>
      <c r="F6" s="33">
        <f t="shared" si="3"/>
        <v>1</v>
      </c>
      <c r="G6" s="33">
        <f t="shared" si="3"/>
        <v>0</v>
      </c>
      <c r="H6" s="33" t="str">
        <f t="shared" si="3"/>
        <v>群馬県　みどり市</v>
      </c>
      <c r="I6" s="33" t="str">
        <f t="shared" si="3"/>
        <v>法非適用</v>
      </c>
      <c r="J6" s="33" t="str">
        <f t="shared" si="3"/>
        <v>下水道事業</v>
      </c>
      <c r="K6" s="33" t="str">
        <f t="shared" si="3"/>
        <v>個別排水処理</v>
      </c>
      <c r="L6" s="33" t="str">
        <f t="shared" si="3"/>
        <v>L3</v>
      </c>
      <c r="M6" s="33">
        <f t="shared" si="3"/>
        <v>0</v>
      </c>
      <c r="N6" s="34" t="str">
        <f t="shared" si="3"/>
        <v>-</v>
      </c>
      <c r="O6" s="34" t="str">
        <f t="shared" si="3"/>
        <v>該当数値なし</v>
      </c>
      <c r="P6" s="34">
        <f t="shared" si="3"/>
        <v>0.27</v>
      </c>
      <c r="Q6" s="34">
        <f t="shared" si="3"/>
        <v>100</v>
      </c>
      <c r="R6" s="34">
        <f t="shared" si="3"/>
        <v>2484</v>
      </c>
      <c r="S6" s="34">
        <f t="shared" si="3"/>
        <v>51689</v>
      </c>
      <c r="T6" s="34">
        <f t="shared" si="3"/>
        <v>208.42</v>
      </c>
      <c r="U6" s="34">
        <f t="shared" si="3"/>
        <v>248</v>
      </c>
      <c r="V6" s="34">
        <f t="shared" si="3"/>
        <v>141</v>
      </c>
      <c r="W6" s="34">
        <f t="shared" si="3"/>
        <v>0.92</v>
      </c>
      <c r="X6" s="34">
        <f t="shared" si="3"/>
        <v>153.26</v>
      </c>
      <c r="Y6" s="35">
        <f>IF(Y7="",NA(),Y7)</f>
        <v>127.77</v>
      </c>
      <c r="Z6" s="35">
        <f t="shared" ref="Z6:AH6" si="4">IF(Z7="",NA(),Z7)</f>
        <v>106.28</v>
      </c>
      <c r="AA6" s="35">
        <f t="shared" si="4"/>
        <v>97.46</v>
      </c>
      <c r="AB6" s="35">
        <f t="shared" si="4"/>
        <v>99.64</v>
      </c>
      <c r="AC6" s="35">
        <f t="shared" si="4"/>
        <v>81.44</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2242.8000000000002</v>
      </c>
      <c r="BG6" s="35">
        <f t="shared" ref="BG6:BO6" si="7">IF(BG7="",NA(),BG7)</f>
        <v>1533.05</v>
      </c>
      <c r="BH6" s="35">
        <f t="shared" si="7"/>
        <v>1536.29</v>
      </c>
      <c r="BI6" s="35">
        <f t="shared" si="7"/>
        <v>1558.71</v>
      </c>
      <c r="BJ6" s="35">
        <f t="shared" si="7"/>
        <v>1569.31</v>
      </c>
      <c r="BK6" s="35">
        <f t="shared" si="7"/>
        <v>862.78</v>
      </c>
      <c r="BL6" s="35">
        <f t="shared" si="7"/>
        <v>803.29</v>
      </c>
      <c r="BM6" s="35">
        <f t="shared" si="7"/>
        <v>760.12</v>
      </c>
      <c r="BN6" s="35">
        <f t="shared" si="7"/>
        <v>492.59</v>
      </c>
      <c r="BO6" s="35">
        <f t="shared" si="7"/>
        <v>503.8</v>
      </c>
      <c r="BP6" s="34" t="str">
        <f>IF(BP7="","",IF(BP7="-","【-】","【"&amp;SUBSTITUTE(TEXT(BP7,"#,##0.00"),"-","△")&amp;"】"))</f>
        <v>【559.52】</v>
      </c>
      <c r="BQ6" s="35">
        <f>IF(BQ7="",NA(),BQ7)</f>
        <v>102.24</v>
      </c>
      <c r="BR6" s="35">
        <f t="shared" ref="BR6:BZ6" si="8">IF(BR7="",NA(),BR7)</f>
        <v>106.28</v>
      </c>
      <c r="BS6" s="35">
        <f t="shared" si="8"/>
        <v>97.46</v>
      </c>
      <c r="BT6" s="35">
        <f t="shared" si="8"/>
        <v>87.95</v>
      </c>
      <c r="BU6" s="35">
        <f t="shared" si="8"/>
        <v>65.92</v>
      </c>
      <c r="BV6" s="35">
        <f t="shared" si="8"/>
        <v>54.55</v>
      </c>
      <c r="BW6" s="35">
        <f t="shared" si="8"/>
        <v>56.63</v>
      </c>
      <c r="BX6" s="35">
        <f t="shared" si="8"/>
        <v>50.17</v>
      </c>
      <c r="BY6" s="35">
        <f t="shared" si="8"/>
        <v>46.53</v>
      </c>
      <c r="BZ6" s="35">
        <f t="shared" si="8"/>
        <v>51.58</v>
      </c>
      <c r="CA6" s="34" t="str">
        <f>IF(CA7="","",IF(CA7="-","【-】","【"&amp;SUBSTITUTE(TEXT(CA7,"#,##0.00"),"-","△")&amp;"】"))</f>
        <v>【52.20】</v>
      </c>
      <c r="CB6" s="35">
        <f>IF(CB7="",NA(),CB7)</f>
        <v>128.63</v>
      </c>
      <c r="CC6" s="35">
        <f t="shared" ref="CC6:CK6" si="9">IF(CC7="",NA(),CC7)</f>
        <v>119.85</v>
      </c>
      <c r="CD6" s="35">
        <f t="shared" si="9"/>
        <v>133.53</v>
      </c>
      <c r="CE6" s="35">
        <f t="shared" si="9"/>
        <v>150.5</v>
      </c>
      <c r="CF6" s="35">
        <f t="shared" si="9"/>
        <v>201.3</v>
      </c>
      <c r="CG6" s="35">
        <f t="shared" si="9"/>
        <v>275.64999999999998</v>
      </c>
      <c r="CH6" s="35">
        <f t="shared" si="9"/>
        <v>272.66000000000003</v>
      </c>
      <c r="CI6" s="35">
        <f t="shared" si="9"/>
        <v>329.08</v>
      </c>
      <c r="CJ6" s="35">
        <f t="shared" si="9"/>
        <v>373.71</v>
      </c>
      <c r="CK6" s="35">
        <f t="shared" si="9"/>
        <v>333.58</v>
      </c>
      <c r="CL6" s="34" t="str">
        <f>IF(CL7="","",IF(CL7="-","【-】","【"&amp;SUBSTITUTE(TEXT(CL7,"#,##0.00"),"-","△")&amp;"】"))</f>
        <v>【295.20】</v>
      </c>
      <c r="CM6" s="35">
        <f>IF(CM7="",NA(),CM7)</f>
        <v>33.33</v>
      </c>
      <c r="CN6" s="35">
        <f t="shared" ref="CN6:CV6" si="10">IF(CN7="",NA(),CN7)</f>
        <v>58.82</v>
      </c>
      <c r="CO6" s="35">
        <f t="shared" si="10"/>
        <v>58.82</v>
      </c>
      <c r="CP6" s="35">
        <f t="shared" si="10"/>
        <v>58.82</v>
      </c>
      <c r="CQ6" s="35">
        <f t="shared" si="10"/>
        <v>56.86</v>
      </c>
      <c r="CR6" s="35">
        <f t="shared" si="10"/>
        <v>58.58</v>
      </c>
      <c r="CS6" s="35">
        <f t="shared" si="10"/>
        <v>58.82</v>
      </c>
      <c r="CT6" s="35">
        <f t="shared" si="10"/>
        <v>51.54</v>
      </c>
      <c r="CU6" s="35">
        <f t="shared" si="10"/>
        <v>44.84</v>
      </c>
      <c r="CV6" s="35">
        <f t="shared" si="10"/>
        <v>41.51</v>
      </c>
      <c r="CW6" s="34" t="str">
        <f>IF(CW7="","",IF(CW7="-","【-】","【"&amp;SUBSTITUTE(TEXT(CW7,"#,##0.00"),"-","△")&amp;"】"))</f>
        <v>【122.90】</v>
      </c>
      <c r="CX6" s="35">
        <f>IF(CX7="",NA(),CX7)</f>
        <v>100</v>
      </c>
      <c r="CY6" s="35">
        <f t="shared" ref="CY6:DG6" si="11">IF(CY7="",NA(),CY7)</f>
        <v>100</v>
      </c>
      <c r="CZ6" s="35">
        <f t="shared" si="11"/>
        <v>100</v>
      </c>
      <c r="DA6" s="35">
        <f t="shared" si="11"/>
        <v>100</v>
      </c>
      <c r="DB6" s="35">
        <f t="shared" si="11"/>
        <v>100</v>
      </c>
      <c r="DC6" s="35">
        <f t="shared" si="11"/>
        <v>72.31</v>
      </c>
      <c r="DD6" s="35">
        <f t="shared" si="11"/>
        <v>71.760000000000005</v>
      </c>
      <c r="DE6" s="35">
        <f t="shared" si="11"/>
        <v>71.599999999999994</v>
      </c>
      <c r="DF6" s="35">
        <f t="shared" si="11"/>
        <v>67.86</v>
      </c>
      <c r="DG6" s="35">
        <f t="shared" si="11"/>
        <v>68.72</v>
      </c>
      <c r="DH6" s="34" t="str">
        <f>IF(DH7="","",IF(DH7="-","【-】","【"&amp;SUBSTITUTE(TEXT(DH7,"#,##0.00"),"-","△")&amp;"】"))</f>
        <v>【81.31】</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x14ac:dyDescent="0.15">
      <c r="A7" s="28"/>
      <c r="B7" s="37">
        <v>2016</v>
      </c>
      <c r="C7" s="37">
        <v>102121</v>
      </c>
      <c r="D7" s="37">
        <v>47</v>
      </c>
      <c r="E7" s="37">
        <v>18</v>
      </c>
      <c r="F7" s="37">
        <v>1</v>
      </c>
      <c r="G7" s="37">
        <v>0</v>
      </c>
      <c r="H7" s="37" t="s">
        <v>109</v>
      </c>
      <c r="I7" s="37" t="s">
        <v>110</v>
      </c>
      <c r="J7" s="37" t="s">
        <v>111</v>
      </c>
      <c r="K7" s="37" t="s">
        <v>112</v>
      </c>
      <c r="L7" s="37" t="s">
        <v>113</v>
      </c>
      <c r="M7" s="37"/>
      <c r="N7" s="38" t="s">
        <v>114</v>
      </c>
      <c r="O7" s="38" t="s">
        <v>115</v>
      </c>
      <c r="P7" s="38">
        <v>0.27</v>
      </c>
      <c r="Q7" s="38">
        <v>100</v>
      </c>
      <c r="R7" s="38">
        <v>2484</v>
      </c>
      <c r="S7" s="38">
        <v>51689</v>
      </c>
      <c r="T7" s="38">
        <v>208.42</v>
      </c>
      <c r="U7" s="38">
        <v>248</v>
      </c>
      <c r="V7" s="38">
        <v>141</v>
      </c>
      <c r="W7" s="38">
        <v>0.92</v>
      </c>
      <c r="X7" s="38">
        <v>153.26</v>
      </c>
      <c r="Y7" s="38">
        <v>127.77</v>
      </c>
      <c r="Z7" s="38">
        <v>106.28</v>
      </c>
      <c r="AA7" s="38">
        <v>97.46</v>
      </c>
      <c r="AB7" s="38">
        <v>99.64</v>
      </c>
      <c r="AC7" s="38">
        <v>81.44</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2242.8000000000002</v>
      </c>
      <c r="BG7" s="38">
        <v>1533.05</v>
      </c>
      <c r="BH7" s="38">
        <v>1536.29</v>
      </c>
      <c r="BI7" s="38">
        <v>1558.71</v>
      </c>
      <c r="BJ7" s="38">
        <v>1569.31</v>
      </c>
      <c r="BK7" s="38">
        <v>862.78</v>
      </c>
      <c r="BL7" s="38">
        <v>803.29</v>
      </c>
      <c r="BM7" s="38">
        <v>760.12</v>
      </c>
      <c r="BN7" s="38">
        <v>492.59</v>
      </c>
      <c r="BO7" s="38">
        <v>503.8</v>
      </c>
      <c r="BP7" s="38">
        <v>559.52</v>
      </c>
      <c r="BQ7" s="38">
        <v>102.24</v>
      </c>
      <c r="BR7" s="38">
        <v>106.28</v>
      </c>
      <c r="BS7" s="38">
        <v>97.46</v>
      </c>
      <c r="BT7" s="38">
        <v>87.95</v>
      </c>
      <c r="BU7" s="38">
        <v>65.92</v>
      </c>
      <c r="BV7" s="38">
        <v>54.55</v>
      </c>
      <c r="BW7" s="38">
        <v>56.63</v>
      </c>
      <c r="BX7" s="38">
        <v>50.17</v>
      </c>
      <c r="BY7" s="38">
        <v>46.53</v>
      </c>
      <c r="BZ7" s="38">
        <v>51.58</v>
      </c>
      <c r="CA7" s="38">
        <v>52.2</v>
      </c>
      <c r="CB7" s="38">
        <v>128.63</v>
      </c>
      <c r="CC7" s="38">
        <v>119.85</v>
      </c>
      <c r="CD7" s="38">
        <v>133.53</v>
      </c>
      <c r="CE7" s="38">
        <v>150.5</v>
      </c>
      <c r="CF7" s="38">
        <v>201.3</v>
      </c>
      <c r="CG7" s="38">
        <v>275.64999999999998</v>
      </c>
      <c r="CH7" s="38">
        <v>272.66000000000003</v>
      </c>
      <c r="CI7" s="38">
        <v>329.08</v>
      </c>
      <c r="CJ7" s="38">
        <v>373.71</v>
      </c>
      <c r="CK7" s="38">
        <v>333.58</v>
      </c>
      <c r="CL7" s="38">
        <v>295.2</v>
      </c>
      <c r="CM7" s="38">
        <v>33.33</v>
      </c>
      <c r="CN7" s="38">
        <v>58.82</v>
      </c>
      <c r="CO7" s="38">
        <v>58.82</v>
      </c>
      <c r="CP7" s="38">
        <v>58.82</v>
      </c>
      <c r="CQ7" s="38">
        <v>56.86</v>
      </c>
      <c r="CR7" s="38">
        <v>58.58</v>
      </c>
      <c r="CS7" s="38">
        <v>58.82</v>
      </c>
      <c r="CT7" s="38">
        <v>51.54</v>
      </c>
      <c r="CU7" s="38">
        <v>44.84</v>
      </c>
      <c r="CV7" s="38">
        <v>41.51</v>
      </c>
      <c r="CW7" s="38">
        <v>122.9</v>
      </c>
      <c r="CX7" s="38">
        <v>100</v>
      </c>
      <c r="CY7" s="38">
        <v>100</v>
      </c>
      <c r="CZ7" s="38">
        <v>100</v>
      </c>
      <c r="DA7" s="38">
        <v>100</v>
      </c>
      <c r="DB7" s="38">
        <v>100</v>
      </c>
      <c r="DC7" s="38">
        <v>72.31</v>
      </c>
      <c r="DD7" s="38">
        <v>71.760000000000005</v>
      </c>
      <c r="DE7" s="38">
        <v>71.599999999999994</v>
      </c>
      <c r="DF7" s="38">
        <v>67.86</v>
      </c>
      <c r="DG7" s="38">
        <v>68.72</v>
      </c>
      <c r="DH7" s="38">
        <v>81.31</v>
      </c>
      <c r="DI7" s="38"/>
      <c r="DJ7" s="38"/>
      <c r="DK7" s="38"/>
      <c r="DL7" s="38"/>
      <c r="DM7" s="38"/>
      <c r="DN7" s="38"/>
      <c r="DO7" s="38"/>
      <c r="DP7" s="38"/>
      <c r="DQ7" s="38"/>
      <c r="DR7" s="38"/>
      <c r="DS7" s="38"/>
      <c r="DT7" s="38"/>
      <c r="DU7" s="38"/>
      <c r="DV7" s="38"/>
      <c r="DW7" s="38"/>
      <c r="DX7" s="38"/>
      <c r="DY7" s="38"/>
      <c r="DZ7" s="38"/>
      <c r="EA7" s="38"/>
      <c r="EB7" s="38"/>
      <c r="EC7" s="38"/>
      <c r="ED7" s="38"/>
      <c r="EE7" s="38" t="s">
        <v>114</v>
      </c>
      <c r="EF7" s="38" t="s">
        <v>114</v>
      </c>
      <c r="EG7" s="38" t="s">
        <v>114</v>
      </c>
      <c r="EH7" s="38" t="s">
        <v>114</v>
      </c>
      <c r="EI7" s="38" t="s">
        <v>114</v>
      </c>
      <c r="EJ7" s="38" t="s">
        <v>114</v>
      </c>
      <c r="EK7" s="38" t="s">
        <v>114</v>
      </c>
      <c r="EL7" s="38" t="s">
        <v>114</v>
      </c>
      <c r="EM7" s="38" t="s">
        <v>114</v>
      </c>
      <c r="EN7" s="38" t="s">
        <v>114</v>
      </c>
      <c r="EO7" s="38" t="s">
        <v>114</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2018-02-26T08:47:13Z</cp:lastPrinted>
  <dcterms:created xsi:type="dcterms:W3CDTF">2017-12-25T02:43:13Z</dcterms:created>
  <dcterms:modified xsi:type="dcterms:W3CDTF">2018-02-26T08:47:16Z</dcterms:modified>
  <cp:category/>
</cp:coreProperties>
</file>