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9 みなかみ町○□△\"/>
    </mc:Choice>
  </mc:AlternateContent>
  <workbookProtection workbookAlgorithmName="SHA-512" workbookHashValue="en90pgvWBMTo8K1fyFG6GKVd5gRyjCSF7FWNYGFtXbn+Q8/MwlO4h5fFAjiUuWyw9ffurwYs9GfXkkYecH12QQ==" workbookSaltValue="sT5DzOMu/Tbli1HGHSE+T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<sst xmlns="http://schemas.openxmlformats.org/spreadsheetml/2006/main" count="228" uniqueCount="113">
  <si>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</si>
  <si>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</si>
  <si>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</si>
  <si>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</si>
  <si>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</si>
  <si>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</si>
  <si>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</si>
  <si>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</si>
  <si>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</si>
  <si>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</si>
  <si>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</si>
  <si>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</si>
  <si>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</si>
  <si>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</si>
  <si>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</si>
  <si>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</si>
  <si>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</si>
  <si>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</si>
  <si>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</si>
  <si>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</si>
  <si>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</si>
  <si>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</si>
  <si>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</si>
  <si>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</si>
  <si>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</si>
  <si>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</si>
  <si>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</si>
  <si>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</si>
  <si>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</si>
  <si>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</si>
  <si>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</si>
  <si>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</si>
  <si>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</si>
  <si>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</si>
  <si>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</si>
  <si>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</si>
  <si>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</si>
  <si>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</si>
  <si>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</si>
  <si>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</si>
  <si>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</si>
  <si>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</si>
  <si>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</si>
  <si>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</si>
  <si>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</si>
  <si>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</si>
  <si>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</si>
  <si>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</si>
  <si>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</si>
  <si>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</si>
  <si>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</si>
  <si>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</si>
  <si>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</si>
  <si>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</si>
  <si>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</si>
  <si>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</si>
  <si>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</si>
  <si>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</si>
  <si>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</si>
  <si>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</si>
  <si>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</si>
  <si>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</si>
  <si>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</si>
  <si>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</si>
  <si>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</si>
  <si>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</si>
  <si>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</si>
  <si>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</si>
  <si>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</si>
  <si>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</si>
  <si>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</si>
  <si>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</si>
  <si>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</si>
  <si>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</si>
  <si>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</si>
  <si>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</si>
  <si>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</si>
  <si>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</si>
  <si>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</si>
  <si>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</si>
  <si>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</si>
  <si>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</si>
  <si>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</si>
  <si>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</si>
  <si>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</si>
  <si>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</si>
  <si>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</si>
  <si>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</si>
  <si>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</si>
  <si>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</si>
  <si>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</si>
  <si>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</si>
  <si>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</si>
  <si>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</si>
  <si>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</si>
  <si>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</si>
  <si>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</si>
  <si>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</si>
  <si>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</si>
  <si>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</si>
  <si>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</si>
  <si>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</si>
  <si>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</si>
  <si>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</si>
  <si>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</si>
  <si>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</si>
  <si>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</si>
  <si>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</si>
  <si>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</si>
  <si>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</si>
  <si>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30年が経過した管や施設があったりと、下水道施設の老朽化が進んできている。老朽化に伴い、管路の腐食、不明水の侵入や、木の根による管路の閉塞、各施設の故障が発生してしまう恐れがある。そのため、現場の状況を確認しながら、計画的に改修が出来るように努めていく。
　現在では長寿命化計画に基づく施設の老朽化対策に取り組んでいるが、令和元年度において完了見込みである。</t>
    <rPh sb="1" eb="3">
      <t>キョウヨウ</t>
    </rPh>
    <rPh sb="3" eb="5">
      <t>カイシ</t>
    </rPh>
    <rPh sb="5" eb="6">
      <t>ゴ</t>
    </rPh>
    <rPh sb="8" eb="9">
      <t>ネン</t>
    </rPh>
    <rPh sb="10" eb="12">
      <t>ケイカ</t>
    </rPh>
    <rPh sb="14" eb="15">
      <t>クダ</t>
    </rPh>
    <rPh sb="16" eb="18">
      <t>シセツ</t>
    </rPh>
    <rPh sb="25" eb="28">
      <t>ゲスイドウ</t>
    </rPh>
    <rPh sb="28" eb="30">
      <t>シセツ</t>
    </rPh>
    <rPh sb="31" eb="34">
      <t>ロウキュウカ</t>
    </rPh>
    <rPh sb="35" eb="36">
      <t>スス</t>
    </rPh>
    <rPh sb="43" eb="46">
      <t>ロウキュウカ</t>
    </rPh>
    <rPh sb="47" eb="48">
      <t>トモナ</t>
    </rPh>
    <rPh sb="50" eb="52">
      <t>カンロ</t>
    </rPh>
    <rPh sb="53" eb="55">
      <t>フショク</t>
    </rPh>
    <rPh sb="56" eb="58">
      <t>フメイ</t>
    </rPh>
    <rPh sb="58" eb="59">
      <t>スイ</t>
    </rPh>
    <rPh sb="60" eb="62">
      <t>シンニュウ</t>
    </rPh>
    <rPh sb="64" eb="65">
      <t>キ</t>
    </rPh>
    <rPh sb="66" eb="67">
      <t>ネ</t>
    </rPh>
    <rPh sb="70" eb="72">
      <t>カンロ</t>
    </rPh>
    <rPh sb="73" eb="75">
      <t>ヘイソク</t>
    </rPh>
    <rPh sb="76" eb="77">
      <t>カク</t>
    </rPh>
    <rPh sb="77" eb="79">
      <t>シセツ</t>
    </rPh>
    <rPh sb="80" eb="82">
      <t>コショウ</t>
    </rPh>
    <rPh sb="83" eb="85">
      <t>ハッセイ</t>
    </rPh>
    <rPh sb="90" eb="91">
      <t>オソ</t>
    </rPh>
    <rPh sb="107" eb="109">
      <t>カクニン</t>
    </rPh>
    <rPh sb="114" eb="117">
      <t>ケイカクテキ</t>
    </rPh>
    <rPh sb="118" eb="120">
      <t>カイシュウ</t>
    </rPh>
    <rPh sb="121" eb="123">
      <t>デキ</t>
    </rPh>
    <rPh sb="127" eb="128">
      <t>ツト</t>
    </rPh>
    <rPh sb="135" eb="137">
      <t>ゲンザイ</t>
    </rPh>
    <rPh sb="139" eb="143">
      <t>チョウジュミョウカ</t>
    </rPh>
    <rPh sb="143" eb="145">
      <t>ケイカク</t>
    </rPh>
    <rPh sb="146" eb="147">
      <t>モト</t>
    </rPh>
    <rPh sb="149" eb="151">
      <t>シセツ</t>
    </rPh>
    <rPh sb="152" eb="154">
      <t>ロウキュウ</t>
    </rPh>
    <rPh sb="154" eb="155">
      <t>カ</t>
    </rPh>
    <rPh sb="155" eb="157">
      <t>タイサク</t>
    </rPh>
    <rPh sb="158" eb="159">
      <t>ト</t>
    </rPh>
    <rPh sb="160" eb="161">
      <t>ク</t>
    </rPh>
    <rPh sb="167" eb="169">
      <t>レイワ</t>
    </rPh>
    <rPh sb="169" eb="171">
      <t>ガンネン</t>
    </rPh>
    <rPh sb="171" eb="172">
      <t>ド</t>
    </rPh>
    <rPh sb="176" eb="178">
      <t>カンリョウ</t>
    </rPh>
    <rPh sb="178" eb="180">
      <t>ミコ</t>
    </rPh>
    <phoneticPr fontId="4"/>
  </si>
  <si>
    <t>　みなかみ町は人口減少が続き、料金収入の確保も厳しい状態にあるが利根川源流域の水質保全や生活環境の維持・向上を目指し、維持管理を引き続き行う。
　下水道事業が供用開始してから30年が経過し、施設の老朽化が進む中、長寿命化計画に基づく計画的な老朽化対策を進め、支障なく安定的に汚水処理が出来るように引き続き維持管理に努めていく。
　経営面では、水洗化率の向上による料金収入の確保に努めるとともに、事業費の見直しや維持管理費の縮減等の経費削減に取り組み経営の健全化を推進していく。</t>
    <rPh sb="5" eb="6">
      <t>マチ</t>
    </rPh>
    <rPh sb="7" eb="9">
      <t>ジンコウ</t>
    </rPh>
    <rPh sb="9" eb="11">
      <t>ゲンショウ</t>
    </rPh>
    <rPh sb="12" eb="13">
      <t>ツヅ</t>
    </rPh>
    <rPh sb="17" eb="19">
      <t>シュウニュウ</t>
    </rPh>
    <rPh sb="20" eb="22">
      <t>カクホ</t>
    </rPh>
    <rPh sb="23" eb="24">
      <t>キビ</t>
    </rPh>
    <rPh sb="26" eb="28">
      <t>ジョウタイ</t>
    </rPh>
    <rPh sb="32" eb="34">
      <t>トネ</t>
    </rPh>
    <rPh sb="34" eb="35">
      <t>ガワ</t>
    </rPh>
    <rPh sb="52" eb="54">
      <t>コウジョウ</t>
    </rPh>
    <rPh sb="55" eb="57">
      <t>メザ</t>
    </rPh>
    <rPh sb="64" eb="65">
      <t>ヒ</t>
    </rPh>
    <rPh sb="66" eb="67">
      <t>ツヅ</t>
    </rPh>
    <rPh sb="68" eb="69">
      <t>オコナ</t>
    </rPh>
    <rPh sb="73" eb="76">
      <t>ゲスイドウ</t>
    </rPh>
    <rPh sb="76" eb="78">
      <t>ジギョウ</t>
    </rPh>
    <rPh sb="106" eb="107">
      <t>ナガ</t>
    </rPh>
    <rPh sb="148" eb="149">
      <t>ヒ</t>
    </rPh>
    <rPh sb="150" eb="151">
      <t>ツヅ</t>
    </rPh>
    <rPh sb="152" eb="154">
      <t>イジ</t>
    </rPh>
    <rPh sb="154" eb="156">
      <t>カンリ</t>
    </rPh>
    <rPh sb="157" eb="158">
      <t>ツト</t>
    </rPh>
    <rPh sb="181" eb="183">
      <t>リョウキン</t>
    </rPh>
    <rPh sb="231" eb="233">
      <t>スイシン</t>
    </rPh>
    <phoneticPr fontId="4"/>
  </si>
  <si>
    <t>　収益的収支比率はH28より減少傾向があり、単年収支は赤字を示している。料金収入のみで経費を賄える水準にはいたってないため、改善が必要である。なお、経費回収率も類似団体と同様の値を示しているが、未だ100％を下回っているため維持管理費を削減していく必要がある。汚水処理原価については、その年度によってばらつきはあるものの、類似団体よりも原価が高く、将来的にも料金収入等の増加が見込めないため、維持管理費等の削減に、より一層努め、下げていく必要がある。
　今後は料金滞納の圧縮や経営戦略の策定を行い、下水道事業の健全化に向け努めていく。
※「④企業債残高対事業規模比率」は錯誤により下記のとおり訂正する。
H26→2297.54％、H27→2212.54％、
H28→1957.39％、H29→1762.53％、H30→1580.21％
・上記数値を考慮すると着実に企業債は減少してきていることが確認できる。しかしながら、類似団体と比較すると平均より高い水準となっているため、より計画的な運営を行っていく必要がある。また、減少傾向ではあるが管更生等も行う可能性も高いため今後は増加する可能性もある。</t>
    <rPh sb="1" eb="4">
      <t>シュウエキテキ</t>
    </rPh>
    <rPh sb="4" eb="6">
      <t>シュウシ</t>
    </rPh>
    <rPh sb="6" eb="8">
      <t>ヒリツ</t>
    </rPh>
    <rPh sb="14" eb="16">
      <t>ゲンショウ</t>
    </rPh>
    <rPh sb="16" eb="18">
      <t>ケイコウ</t>
    </rPh>
    <rPh sb="22" eb="23">
      <t>タン</t>
    </rPh>
    <rPh sb="23" eb="24">
      <t>ネン</t>
    </rPh>
    <rPh sb="24" eb="26">
      <t>シュウシ</t>
    </rPh>
    <rPh sb="27" eb="29">
      <t>アカジ</t>
    </rPh>
    <rPh sb="30" eb="31">
      <t>シメ</t>
    </rPh>
    <rPh sb="36" eb="38">
      <t>リョウキン</t>
    </rPh>
    <rPh sb="38" eb="40">
      <t>シュウニュウ</t>
    </rPh>
    <rPh sb="43" eb="45">
      <t>ケイヒ</t>
    </rPh>
    <rPh sb="46" eb="47">
      <t>マカナ</t>
    </rPh>
    <rPh sb="49" eb="51">
      <t>スイジュン</t>
    </rPh>
    <rPh sb="62" eb="64">
      <t>カイゼン</t>
    </rPh>
    <rPh sb="65" eb="67">
      <t>ヒツヨウ</t>
    </rPh>
    <rPh sb="74" eb="76">
      <t>ケイヒ</t>
    </rPh>
    <rPh sb="76" eb="78">
      <t>カイシュウ</t>
    </rPh>
    <rPh sb="78" eb="79">
      <t>リツ</t>
    </rPh>
    <rPh sb="80" eb="82">
      <t>ルイジ</t>
    </rPh>
    <rPh sb="82" eb="84">
      <t>ダンタイ</t>
    </rPh>
    <rPh sb="85" eb="87">
      <t>ドウヨウ</t>
    </rPh>
    <rPh sb="88" eb="89">
      <t>アタイ</t>
    </rPh>
    <rPh sb="90" eb="91">
      <t>シメ</t>
    </rPh>
    <rPh sb="97" eb="98">
      <t>イマ</t>
    </rPh>
    <rPh sb="104" eb="106">
      <t>シタマワ</t>
    </rPh>
    <rPh sb="112" eb="114">
      <t>イジ</t>
    </rPh>
    <rPh sb="114" eb="117">
      <t>カンリヒ</t>
    </rPh>
    <rPh sb="118" eb="120">
      <t>サクゲン</t>
    </rPh>
    <rPh sb="124" eb="126">
      <t>ヒツヨウ</t>
    </rPh>
    <rPh sb="130" eb="132">
      <t>オスイ</t>
    </rPh>
    <rPh sb="132" eb="134">
      <t>ショリ</t>
    </rPh>
    <rPh sb="134" eb="136">
      <t>ゲンカ</t>
    </rPh>
    <rPh sb="144" eb="146">
      <t>ネンド</t>
    </rPh>
    <rPh sb="161" eb="163">
      <t>ルイジ</t>
    </rPh>
    <rPh sb="163" eb="165">
      <t>ダンタイ</t>
    </rPh>
    <rPh sb="168" eb="170">
      <t>ゲンカ</t>
    </rPh>
    <rPh sb="171" eb="172">
      <t>タカ</t>
    </rPh>
    <rPh sb="174" eb="177">
      <t>ショウライテキ</t>
    </rPh>
    <rPh sb="179" eb="181">
      <t>リョウキン</t>
    </rPh>
    <rPh sb="181" eb="183">
      <t>シュウニュウ</t>
    </rPh>
    <rPh sb="183" eb="184">
      <t>トウ</t>
    </rPh>
    <rPh sb="185" eb="187">
      <t>ゾウカ</t>
    </rPh>
    <rPh sb="188" eb="190">
      <t>ミコ</t>
    </rPh>
    <rPh sb="196" eb="198">
      <t>イジ</t>
    </rPh>
    <rPh sb="198" eb="200">
      <t>カンリ</t>
    </rPh>
    <rPh sb="200" eb="201">
      <t>ヒ</t>
    </rPh>
    <rPh sb="201" eb="202">
      <t>トウ</t>
    </rPh>
    <rPh sb="203" eb="205">
      <t>サクゲン</t>
    </rPh>
    <rPh sb="209" eb="211">
      <t>イッソウ</t>
    </rPh>
    <rPh sb="211" eb="212">
      <t>ツト</t>
    </rPh>
    <rPh sb="214" eb="215">
      <t>サ</t>
    </rPh>
    <rPh sb="219" eb="221">
      <t>ヒツヨウ</t>
    </rPh>
    <rPh sb="227" eb="229">
      <t>コンゴ</t>
    </rPh>
    <rPh sb="230" eb="232">
      <t>リョウキン</t>
    </rPh>
    <rPh sb="232" eb="234">
      <t>タイノウ</t>
    </rPh>
    <rPh sb="235" eb="237">
      <t>アッシュク</t>
    </rPh>
    <rPh sb="238" eb="240">
      <t>ケイエイ</t>
    </rPh>
    <rPh sb="240" eb="242">
      <t>センリャク</t>
    </rPh>
    <rPh sb="243" eb="245">
      <t>サクテイ</t>
    </rPh>
    <rPh sb="246" eb="247">
      <t>オコナ</t>
    </rPh>
    <rPh sb="249" eb="252">
      <t>ゲスイドウ</t>
    </rPh>
    <rPh sb="252" eb="254">
      <t>ジギョウ</t>
    </rPh>
    <rPh sb="255" eb="258">
      <t>ケンゼンカ</t>
    </rPh>
    <rPh sb="259" eb="260">
      <t>ム</t>
    </rPh>
    <rPh sb="261" eb="262">
      <t>ツト</t>
    </rPh>
    <rPh sb="273" eb="275">
      <t>キギョウ</t>
    </rPh>
    <rPh sb="275" eb="276">
      <t>サイ</t>
    </rPh>
    <rPh sb="276" eb="278">
      <t>ザンダカ</t>
    </rPh>
    <rPh sb="278" eb="279">
      <t>タイ</t>
    </rPh>
    <rPh sb="279" eb="281">
      <t>ジギョウ</t>
    </rPh>
    <rPh sb="281" eb="283">
      <t>キボ</t>
    </rPh>
    <rPh sb="283" eb="285">
      <t>ヒリツ</t>
    </rPh>
    <rPh sb="287" eb="289">
      <t>サクゴ</t>
    </rPh>
    <rPh sb="292" eb="294">
      <t>カキ</t>
    </rPh>
    <rPh sb="298" eb="300">
      <t>テイセイ</t>
    </rPh>
    <rPh sb="372" eb="374">
      <t>ジョウキ</t>
    </rPh>
    <rPh sb="374" eb="376">
      <t>スウチ</t>
    </rPh>
    <rPh sb="377" eb="379">
      <t>コウリョ</t>
    </rPh>
    <rPh sb="382" eb="384">
      <t>チャクジツ</t>
    </rPh>
    <rPh sb="385" eb="387">
      <t>キギョウ</t>
    </rPh>
    <rPh sb="387" eb="388">
      <t>サイ</t>
    </rPh>
    <rPh sb="389" eb="391">
      <t>ゲンショウ</t>
    </rPh>
    <rPh sb="400" eb="402">
      <t>カクニン</t>
    </rPh>
    <rPh sb="413" eb="415">
      <t>ルイジ</t>
    </rPh>
    <rPh sb="415" eb="417">
      <t>ダンタイ</t>
    </rPh>
    <rPh sb="418" eb="420">
      <t>ヒカク</t>
    </rPh>
    <rPh sb="423" eb="425">
      <t>ヘイキン</t>
    </rPh>
    <rPh sb="427" eb="428">
      <t>タカ</t>
    </rPh>
    <rPh sb="429" eb="431">
      <t>スイジュン</t>
    </rPh>
    <rPh sb="442" eb="444">
      <t>ケイカク</t>
    </rPh>
    <rPh sb="444" eb="445">
      <t>テキ</t>
    </rPh>
    <rPh sb="446" eb="448">
      <t>ウンエイ</t>
    </rPh>
    <rPh sb="449" eb="450">
      <t>オコナ</t>
    </rPh>
    <rPh sb="454" eb="456">
      <t>ヒツヨウ</t>
    </rPh>
    <rPh sb="463" eb="465">
      <t>ゲンショウ</t>
    </rPh>
    <rPh sb="465" eb="467">
      <t>ケイコウ</t>
    </rPh>
    <rPh sb="472" eb="473">
      <t>クダ</t>
    </rPh>
    <rPh sb="473" eb="475">
      <t>コウセイ</t>
    </rPh>
    <rPh sb="475" eb="476">
      <t>トウ</t>
    </rPh>
    <rPh sb="477" eb="478">
      <t>オコナ</t>
    </rPh>
    <rPh sb="479" eb="482">
      <t>カノウセイ</t>
    </rPh>
    <rPh sb="483" eb="484">
      <t>タカ</t>
    </rPh>
    <rPh sb="487" eb="489">
      <t>コンゴ</t>
    </rPh>
    <rPh sb="490" eb="492">
      <t>ゾウカ</t>
    </rPh>
    <rPh sb="494" eb="497">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</si>
</sst>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0.18</c:v>
                </c:pt>
                <c:pt idx="3">
                  <c:v>0</c:v>
                </c:pt>
                <c:pt idx="4">
                  <c:v>0</c:v>
                </c:pt>
              </c:numCache>
            </c:numRef>
          </c:val>
          <c:extLst xmlns:c16r2="http://schemas.microsoft.com/office/drawing/2015/06/chart">
            <c:ext xmlns:c16="http://schemas.microsoft.com/office/drawing/2014/chart" uri="{C3380CC4-5D6E-409C-BE32-E72D297353CC}">
              <c16:uniqueId val="{00000000-D296-47DE-AA27-8C5D66B6B804}"/>
            </c:ext>
          </c:extLst>
        </c:ser>
        <c:dLbls>
          <c:showLegendKey val="0"/>
          <c:showVal val="0"/>
          <c:showCatName val="0"/>
          <c:showSerName val="0"/>
          <c:showPercent val="0"/>
          <c:showBubbleSize val="0"/>
        </c:dLbls>
        <c:gapWidth val="150"/>
        <c:axId val="391017904"/>
        <c:axId val="39101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0.06</c:v>
                </c:pt>
              </c:numCache>
            </c:numRef>
          </c:val>
          <c:smooth val="0"/>
          <c:extLst xmlns:c16r2="http://schemas.microsoft.com/office/drawing/2015/06/chart">
            <c:ext xmlns:c16="http://schemas.microsoft.com/office/drawing/2014/chart" uri="{C3380CC4-5D6E-409C-BE32-E72D297353CC}">
              <c16:uniqueId val="{00000001-D296-47DE-AA27-8C5D66B6B804}"/>
            </c:ext>
          </c:extLst>
        </c:ser>
        <c:dLbls>
          <c:showLegendKey val="0"/>
          <c:showVal val="0"/>
          <c:showCatName val="0"/>
          <c:showSerName val="0"/>
          <c:showPercent val="0"/>
          <c:showBubbleSize val="0"/>
        </c:dLbls>
        <c:marker val="1"/>
        <c:smooth val="0"/>
        <c:axId val="391017904"/>
        <c:axId val="391018688"/>
      </c:lineChart>
      <c:dateAx>
        <c:axId val="391017904"/>
        <c:scaling>
          <c:orientation val="minMax"/>
        </c:scaling>
        <c:delete val="1"/>
        <c:axPos val="b"/>
        <c:numFmt formatCode="ge" sourceLinked="1"/>
        <c:majorTickMark val="none"/>
        <c:minorTickMark val="none"/>
        <c:tickLblPos val="none"/>
        <c:crossAx val="391018688"/>
        <c:crosses val="autoZero"/>
        <c:auto val="1"/>
        <c:lblOffset val="100"/>
        <c:baseTimeUnit val="years"/>
      </c:dateAx>
      <c:valAx>
        <c:axId val="3910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1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76.59</c:v>
                </c:pt>
                <c:pt idx="1">
                  <c:v>77.930000000000007</c:v>
                </c:pt>
                <c:pt idx="2">
                  <c:v>77.930000000000007</c:v>
                </c:pt>
                <c:pt idx="3">
                  <c:v>79.569999999999993</c:v>
                </c:pt>
                <c:pt idx="4">
                  <c:v>80.05</c:v>
                </c:pt>
              </c:numCache>
            </c:numRef>
          </c:val>
          <c:extLst xmlns:c16r2="http://schemas.microsoft.com/office/drawing/2015/06/chart">
            <c:ext xmlns:c16="http://schemas.microsoft.com/office/drawing/2014/chart" uri="{C3380CC4-5D6E-409C-BE32-E72D297353CC}">
              <c16:uniqueId val="{00000000-3267-4EF9-8401-D97E163A783C}"/>
            </c:ext>
          </c:extLst>
        </c:ser>
        <c:dLbls>
          <c:showLegendKey val="0"/>
          <c:showVal val="0"/>
          <c:showCatName val="0"/>
          <c:showSerName val="0"/>
          <c:showPercent val="0"/>
          <c:showBubbleSize val="0"/>
        </c:dLbls>
        <c:gapWidth val="150"/>
        <c:axId val="261708296"/>
        <c:axId val="26170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46.17</c:v>
                </c:pt>
              </c:numCache>
            </c:numRef>
          </c:val>
          <c:smooth val="0"/>
          <c:extLst xmlns:c16r2="http://schemas.microsoft.com/office/drawing/2015/06/chart">
            <c:ext xmlns:c16="http://schemas.microsoft.com/office/drawing/2014/chart" uri="{C3380CC4-5D6E-409C-BE32-E72D297353CC}">
              <c16:uniqueId val="{00000001-3267-4EF9-8401-D97E163A783C}"/>
            </c:ext>
          </c:extLst>
        </c:ser>
        <c:dLbls>
          <c:showLegendKey val="0"/>
          <c:showVal val="0"/>
          <c:showCatName val="0"/>
          <c:showSerName val="0"/>
          <c:showPercent val="0"/>
          <c:showBubbleSize val="0"/>
        </c:dLbls>
        <c:marker val="1"/>
        <c:smooth val="0"/>
        <c:axId val="261708296"/>
        <c:axId val="261704768"/>
      </c:lineChart>
      <c:dateAx>
        <c:axId val="261708296"/>
        <c:scaling>
          <c:orientation val="minMax"/>
        </c:scaling>
        <c:delete val="1"/>
        <c:axPos val="b"/>
        <c:numFmt formatCode="ge" sourceLinked="1"/>
        <c:majorTickMark val="none"/>
        <c:minorTickMark val="none"/>
        <c:tickLblPos val="none"/>
        <c:crossAx val="261704768"/>
        <c:crosses val="autoZero"/>
        <c:auto val="1"/>
        <c:lblOffset val="100"/>
        <c:baseTimeUnit val="years"/>
      </c:dateAx>
      <c:valAx>
        <c:axId val="261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70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84.92</c:v>
                </c:pt>
                <c:pt idx="1">
                  <c:v>84.79</c:v>
                </c:pt>
                <c:pt idx="2">
                  <c:v>89.08</c:v>
                </c:pt>
                <c:pt idx="3">
                  <c:v>85.05</c:v>
                </c:pt>
                <c:pt idx="4">
                  <c:v>86.34</c:v>
                </c:pt>
              </c:numCache>
            </c:numRef>
          </c:val>
          <c:extLst xmlns:c16r2="http://schemas.microsoft.com/office/drawing/2015/06/chart">
            <c:ext xmlns:c16="http://schemas.microsoft.com/office/drawing/2014/chart" uri="{C3380CC4-5D6E-409C-BE32-E72D297353CC}">
              <c16:uniqueId val="{00000000-BC62-4D59-A654-16277A077E59}"/>
            </c:ext>
          </c:extLst>
        </c:ser>
        <c:dLbls>
          <c:showLegendKey val="0"/>
          <c:showVal val="0"/>
          <c:showCatName val="0"/>
          <c:showSerName val="0"/>
          <c:showPercent val="0"/>
          <c:showBubbleSize val="0"/>
        </c:dLbls>
        <c:gapWidth val="150"/>
        <c:axId val="195278752"/>
        <c:axId val="19527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87.84</c:v>
                </c:pt>
              </c:numCache>
            </c:numRef>
          </c:val>
          <c:smooth val="0"/>
          <c:extLst xmlns:c16r2="http://schemas.microsoft.com/office/drawing/2015/06/chart">
            <c:ext xmlns:c16="http://schemas.microsoft.com/office/drawing/2014/chart" uri="{C3380CC4-5D6E-409C-BE32-E72D297353CC}">
              <c16:uniqueId val="{00000001-BC62-4D59-A654-16277A077E59}"/>
            </c:ext>
          </c:extLst>
        </c:ser>
        <c:dLbls>
          <c:showLegendKey val="0"/>
          <c:showVal val="0"/>
          <c:showCatName val="0"/>
          <c:showSerName val="0"/>
          <c:showPercent val="0"/>
          <c:showBubbleSize val="0"/>
        </c:dLbls>
        <c:marker val="1"/>
        <c:smooth val="0"/>
        <c:axId val="195278752"/>
        <c:axId val="195278360"/>
      </c:lineChart>
      <c:dateAx>
        <c:axId val="195278752"/>
        <c:scaling>
          <c:orientation val="minMax"/>
        </c:scaling>
        <c:delete val="1"/>
        <c:axPos val="b"/>
        <c:numFmt formatCode="ge" sourceLinked="1"/>
        <c:majorTickMark val="none"/>
        <c:minorTickMark val="none"/>
        <c:tickLblPos val="none"/>
        <c:crossAx val="195278360"/>
        <c:crosses val="autoZero"/>
        <c:auto val="1"/>
        <c:lblOffset val="100"/>
        <c:baseTimeUnit val="years"/>
      </c:dateAx>
      <c:valAx>
        <c:axId val="19527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77.739999999999995</c:v>
                </c:pt>
                <c:pt idx="1">
                  <c:v>76.63</c:v>
                </c:pt>
                <c:pt idx="2">
                  <c:v>104.46</c:v>
                </c:pt>
                <c:pt idx="3">
                  <c:v>100.57</c:v>
                </c:pt>
                <c:pt idx="4">
                  <c:v>89.66</c:v>
                </c:pt>
              </c:numCache>
            </c:numRef>
          </c:val>
          <c:extLst xmlns:c16r2="http://schemas.microsoft.com/office/drawing/2015/06/chart">
            <c:ext xmlns:c16="http://schemas.microsoft.com/office/drawing/2014/chart" uri="{C3380CC4-5D6E-409C-BE32-E72D297353CC}">
              <c16:uniqueId val="{00000000-4014-4375-AC24-32191029DC84}"/>
            </c:ext>
          </c:extLst>
        </c:ser>
        <c:dLbls>
          <c:showLegendKey val="0"/>
          <c:showVal val="0"/>
          <c:showCatName val="0"/>
          <c:showSerName val="0"/>
          <c:showPercent val="0"/>
          <c:showBubbleSize val="0"/>
        </c:dLbls>
        <c:gapWidth val="150"/>
        <c:axId val="391019864"/>
        <c:axId val="39101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14-4375-AC24-32191029DC84}"/>
            </c:ext>
          </c:extLst>
        </c:ser>
        <c:dLbls>
          <c:showLegendKey val="0"/>
          <c:showVal val="0"/>
          <c:showCatName val="0"/>
          <c:showSerName val="0"/>
          <c:showPercent val="0"/>
          <c:showBubbleSize val="0"/>
        </c:dLbls>
        <c:marker val="1"/>
        <c:smooth val="0"/>
        <c:axId val="391019864"/>
        <c:axId val="391017512"/>
      </c:lineChart>
      <c:dateAx>
        <c:axId val="391019864"/>
        <c:scaling>
          <c:orientation val="minMax"/>
        </c:scaling>
        <c:delete val="1"/>
        <c:axPos val="b"/>
        <c:numFmt formatCode="ge" sourceLinked="1"/>
        <c:majorTickMark val="none"/>
        <c:minorTickMark val="none"/>
        <c:tickLblPos val="none"/>
        <c:crossAx val="391017512"/>
        <c:crosses val="autoZero"/>
        <c:auto val="1"/>
        <c:lblOffset val="100"/>
        <c:baseTimeUnit val="years"/>
      </c:dateAx>
      <c:valAx>
        <c:axId val="39101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1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E7-4BC8-86AD-77E3C1F574F1}"/>
            </c:ext>
          </c:extLst>
        </c:ser>
        <c:dLbls>
          <c:showLegendKey val="0"/>
          <c:showVal val="0"/>
          <c:showCatName val="0"/>
          <c:showSerName val="0"/>
          <c:showPercent val="0"/>
          <c:showBubbleSize val="0"/>
        </c:dLbls>
        <c:gapWidth val="150"/>
        <c:axId val="194173904"/>
        <c:axId val="19417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E7-4BC8-86AD-77E3C1F574F1}"/>
            </c:ext>
          </c:extLst>
        </c:ser>
        <c:dLbls>
          <c:showLegendKey val="0"/>
          <c:showVal val="0"/>
          <c:showCatName val="0"/>
          <c:showSerName val="0"/>
          <c:showPercent val="0"/>
          <c:showBubbleSize val="0"/>
        </c:dLbls>
        <c:marker val="1"/>
        <c:smooth val="0"/>
        <c:axId val="194173904"/>
        <c:axId val="194170376"/>
      </c:lineChart>
      <c:dateAx>
        <c:axId val="194173904"/>
        <c:scaling>
          <c:orientation val="minMax"/>
        </c:scaling>
        <c:delete val="1"/>
        <c:axPos val="b"/>
        <c:numFmt formatCode="ge" sourceLinked="1"/>
        <c:majorTickMark val="none"/>
        <c:minorTickMark val="none"/>
        <c:tickLblPos val="none"/>
        <c:crossAx val="194170376"/>
        <c:crosses val="autoZero"/>
        <c:auto val="1"/>
        <c:lblOffset val="100"/>
        <c:baseTimeUnit val="years"/>
      </c:dateAx>
      <c:valAx>
        <c:axId val="19417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7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AC-49FA-840D-3E8B6E90A381}"/>
            </c:ext>
          </c:extLst>
        </c:ser>
        <c:dLbls>
          <c:showLegendKey val="0"/>
          <c:showVal val="0"/>
          <c:showCatName val="0"/>
          <c:showSerName val="0"/>
          <c:showPercent val="0"/>
          <c:showBubbleSize val="0"/>
        </c:dLbls>
        <c:gapWidth val="150"/>
        <c:axId val="194173120"/>
        <c:axId val="19417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AC-49FA-840D-3E8B6E90A381}"/>
            </c:ext>
          </c:extLst>
        </c:ser>
        <c:dLbls>
          <c:showLegendKey val="0"/>
          <c:showVal val="0"/>
          <c:showCatName val="0"/>
          <c:showSerName val="0"/>
          <c:showPercent val="0"/>
          <c:showBubbleSize val="0"/>
        </c:dLbls>
        <c:marker val="1"/>
        <c:smooth val="0"/>
        <c:axId val="194173120"/>
        <c:axId val="194172336"/>
      </c:lineChart>
      <c:dateAx>
        <c:axId val="194173120"/>
        <c:scaling>
          <c:orientation val="minMax"/>
        </c:scaling>
        <c:delete val="1"/>
        <c:axPos val="b"/>
        <c:numFmt formatCode="ge" sourceLinked="1"/>
        <c:majorTickMark val="none"/>
        <c:minorTickMark val="none"/>
        <c:tickLblPos val="none"/>
        <c:crossAx val="194172336"/>
        <c:crosses val="autoZero"/>
        <c:auto val="1"/>
        <c:lblOffset val="100"/>
        <c:baseTimeUnit val="years"/>
      </c:dateAx>
      <c:valAx>
        <c:axId val="19417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2D-4C22-8C57-71DF22F23FB8}"/>
            </c:ext>
          </c:extLst>
        </c:ser>
        <c:dLbls>
          <c:showLegendKey val="0"/>
          <c:showVal val="0"/>
          <c:showCatName val="0"/>
          <c:showSerName val="0"/>
          <c:showPercent val="0"/>
          <c:showBubbleSize val="0"/>
        </c:dLbls>
        <c:gapWidth val="150"/>
        <c:axId val="394696096"/>
        <c:axId val="39469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2D-4C22-8C57-71DF22F23FB8}"/>
            </c:ext>
          </c:extLst>
        </c:ser>
        <c:dLbls>
          <c:showLegendKey val="0"/>
          <c:showVal val="0"/>
          <c:showCatName val="0"/>
          <c:showSerName val="0"/>
          <c:showPercent val="0"/>
          <c:showBubbleSize val="0"/>
        </c:dLbls>
        <c:marker val="1"/>
        <c:smooth val="0"/>
        <c:axId val="394696096"/>
        <c:axId val="394697272"/>
      </c:lineChart>
      <c:dateAx>
        <c:axId val="394696096"/>
        <c:scaling>
          <c:orientation val="minMax"/>
        </c:scaling>
        <c:delete val="1"/>
        <c:axPos val="b"/>
        <c:numFmt formatCode="ge" sourceLinked="1"/>
        <c:majorTickMark val="none"/>
        <c:minorTickMark val="none"/>
        <c:tickLblPos val="none"/>
        <c:crossAx val="394697272"/>
        <c:crosses val="autoZero"/>
        <c:auto val="1"/>
        <c:lblOffset val="100"/>
        <c:baseTimeUnit val="years"/>
      </c:dateAx>
      <c:valAx>
        <c:axId val="39469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3F-4AE7-B692-41453E7044B3}"/>
            </c:ext>
          </c:extLst>
        </c:ser>
        <c:dLbls>
          <c:showLegendKey val="0"/>
          <c:showVal val="0"/>
          <c:showCatName val="0"/>
          <c:showSerName val="0"/>
          <c:showPercent val="0"/>
          <c:showBubbleSize val="0"/>
        </c:dLbls>
        <c:gapWidth val="150"/>
        <c:axId val="394695704"/>
        <c:axId val="39475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3F-4AE7-B692-41453E7044B3}"/>
            </c:ext>
          </c:extLst>
        </c:ser>
        <c:dLbls>
          <c:showLegendKey val="0"/>
          <c:showVal val="0"/>
          <c:showCatName val="0"/>
          <c:showSerName val="0"/>
          <c:showPercent val="0"/>
          <c:showBubbleSize val="0"/>
        </c:dLbls>
        <c:marker val="1"/>
        <c:smooth val="0"/>
        <c:axId val="394695704"/>
        <c:axId val="394753048"/>
      </c:lineChart>
      <c:dateAx>
        <c:axId val="394695704"/>
        <c:scaling>
          <c:orientation val="minMax"/>
        </c:scaling>
        <c:delete val="1"/>
        <c:axPos val="b"/>
        <c:numFmt formatCode="ge" sourceLinked="1"/>
        <c:majorTickMark val="none"/>
        <c:minorTickMark val="none"/>
        <c:tickLblPos val="none"/>
        <c:crossAx val="394753048"/>
        <c:crosses val="autoZero"/>
        <c:auto val="1"/>
        <c:lblOffset val="100"/>
        <c:baseTimeUnit val="years"/>
      </c:dateAx>
      <c:valAx>
        <c:axId val="39475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9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0.08</c:v>
                </c:pt>
                <c:pt idx="2" formatCode="#,##0.00;&quot;△&quot;#,##0.00">
                  <c:v>0</c:v>
                </c:pt>
                <c:pt idx="3">
                  <c:v>974.13</c:v>
                </c:pt>
                <c:pt idx="4">
                  <c:v>1699.15</c:v>
                </c:pt>
              </c:numCache>
            </c:numRef>
          </c:val>
          <c:extLst xmlns:c16r2="http://schemas.microsoft.com/office/drawing/2015/06/chart">
            <c:ext xmlns:c16="http://schemas.microsoft.com/office/drawing/2014/chart" uri="{C3380CC4-5D6E-409C-BE32-E72D297353CC}">
              <c16:uniqueId val="{00000000-F65E-4E37-A2EF-E60F7656D839}"/>
            </c:ext>
          </c:extLst>
        </c:ser>
        <c:dLbls>
          <c:showLegendKey val="0"/>
          <c:showVal val="0"/>
          <c:showCatName val="0"/>
          <c:showSerName val="0"/>
          <c:showPercent val="0"/>
          <c:showBubbleSize val="0"/>
        </c:dLbls>
        <c:gapWidth val="150"/>
        <c:axId val="394751872"/>
        <c:axId val="39475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1252.71</c:v>
                </c:pt>
              </c:numCache>
            </c:numRef>
          </c:val>
          <c:smooth val="0"/>
          <c:extLst xmlns:c16r2="http://schemas.microsoft.com/office/drawing/2015/06/chart">
            <c:ext xmlns:c16="http://schemas.microsoft.com/office/drawing/2014/chart" uri="{C3380CC4-5D6E-409C-BE32-E72D297353CC}">
              <c16:uniqueId val="{00000001-F65E-4E37-A2EF-E60F7656D839}"/>
            </c:ext>
          </c:extLst>
        </c:ser>
        <c:dLbls>
          <c:showLegendKey val="0"/>
          <c:showVal val="0"/>
          <c:showCatName val="0"/>
          <c:showSerName val="0"/>
          <c:showPercent val="0"/>
          <c:showBubbleSize val="0"/>
        </c:dLbls>
        <c:marker val="1"/>
        <c:smooth val="0"/>
        <c:axId val="394751872"/>
        <c:axId val="394752264"/>
      </c:lineChart>
      <c:dateAx>
        <c:axId val="394751872"/>
        <c:scaling>
          <c:orientation val="minMax"/>
        </c:scaling>
        <c:delete val="1"/>
        <c:axPos val="b"/>
        <c:numFmt formatCode="ge" sourceLinked="1"/>
        <c:majorTickMark val="none"/>
        <c:minorTickMark val="none"/>
        <c:tickLblPos val="none"/>
        <c:crossAx val="394752264"/>
        <c:crosses val="autoZero"/>
        <c:auto val="1"/>
        <c:lblOffset val="100"/>
        <c:baseTimeUnit val="years"/>
      </c:dateAx>
      <c:valAx>
        <c:axId val="39475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7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77.819999999999993</c:v>
                </c:pt>
                <c:pt idx="1">
                  <c:v>56.1</c:v>
                </c:pt>
                <c:pt idx="2">
                  <c:v>66.22</c:v>
                </c:pt>
                <c:pt idx="3">
                  <c:v>76.55</c:v>
                </c:pt>
                <c:pt idx="4">
                  <c:v>80.27</c:v>
                </c:pt>
              </c:numCache>
            </c:numRef>
          </c:val>
          <c:extLst xmlns:c16r2="http://schemas.microsoft.com/office/drawing/2015/06/chart">
            <c:ext xmlns:c16="http://schemas.microsoft.com/office/drawing/2014/chart" uri="{C3380CC4-5D6E-409C-BE32-E72D297353CC}">
              <c16:uniqueId val="{00000000-07C6-4661-8667-E458F4930B06}"/>
            </c:ext>
          </c:extLst>
        </c:ser>
        <c:dLbls>
          <c:showLegendKey val="0"/>
          <c:showVal val="0"/>
          <c:showCatName val="0"/>
          <c:showSerName val="0"/>
          <c:showPercent val="0"/>
          <c:showBubbleSize val="0"/>
        </c:dLbls>
        <c:gapWidth val="150"/>
        <c:axId val="390785216"/>
        <c:axId val="39078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87.03</c:v>
                </c:pt>
              </c:numCache>
            </c:numRef>
          </c:val>
          <c:smooth val="0"/>
          <c:extLst xmlns:c16r2="http://schemas.microsoft.com/office/drawing/2015/06/chart">
            <c:ext xmlns:c16="http://schemas.microsoft.com/office/drawing/2014/chart" uri="{C3380CC4-5D6E-409C-BE32-E72D297353CC}">
              <c16:uniqueId val="{00000001-07C6-4661-8667-E458F4930B06}"/>
            </c:ext>
          </c:extLst>
        </c:ser>
        <c:dLbls>
          <c:showLegendKey val="0"/>
          <c:showVal val="0"/>
          <c:showCatName val="0"/>
          <c:showSerName val="0"/>
          <c:showPercent val="0"/>
          <c:showBubbleSize val="0"/>
        </c:dLbls>
        <c:marker val="1"/>
        <c:smooth val="0"/>
        <c:axId val="390785216"/>
        <c:axId val="390786000"/>
      </c:lineChart>
      <c:dateAx>
        <c:axId val="390785216"/>
        <c:scaling>
          <c:orientation val="minMax"/>
        </c:scaling>
        <c:delete val="1"/>
        <c:axPos val="b"/>
        <c:numFmt formatCode="ge" sourceLinked="1"/>
        <c:majorTickMark val="none"/>
        <c:minorTickMark val="none"/>
        <c:tickLblPos val="none"/>
        <c:crossAx val="390786000"/>
        <c:crosses val="autoZero"/>
        <c:auto val="1"/>
        <c:lblOffset val="100"/>
        <c:baseTimeUnit val="years"/>
      </c:dateAx>
      <c:valAx>
        <c:axId val="39078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191.22</c:v>
                </c:pt>
                <c:pt idx="1">
                  <c:v>269.44</c:v>
                </c:pt>
                <c:pt idx="2">
                  <c:v>228.01</c:v>
                </c:pt>
                <c:pt idx="3">
                  <c:v>199.71</c:v>
                </c:pt>
                <c:pt idx="4">
                  <c:v>202.6</c:v>
                </c:pt>
              </c:numCache>
            </c:numRef>
          </c:val>
          <c:extLst xmlns:c16r2="http://schemas.microsoft.com/office/drawing/2015/06/chart">
            <c:ext xmlns:c16="http://schemas.microsoft.com/office/drawing/2014/chart" uri="{C3380CC4-5D6E-409C-BE32-E72D297353CC}">
              <c16:uniqueId val="{00000000-14D3-45E5-8A15-DDD5E9B4947C}"/>
            </c:ext>
          </c:extLst>
        </c:ser>
        <c:dLbls>
          <c:showLegendKey val="0"/>
          <c:showVal val="0"/>
          <c:showCatName val="0"/>
          <c:showSerName val="0"/>
          <c:showPercent val="0"/>
          <c:showBubbleSize val="0"/>
        </c:dLbls>
        <c:gapWidth val="150"/>
        <c:axId val="390783648"/>
        <c:axId val="26170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177.02</c:v>
                </c:pt>
              </c:numCache>
            </c:numRef>
          </c:val>
          <c:smooth val="0"/>
          <c:extLst xmlns:c16r2="http://schemas.microsoft.com/office/drawing/2015/06/chart">
            <c:ext xmlns:c16="http://schemas.microsoft.com/office/drawing/2014/chart" uri="{C3380CC4-5D6E-409C-BE32-E72D297353CC}">
              <c16:uniqueId val="{00000001-14D3-45E5-8A15-DDD5E9B4947C}"/>
            </c:ext>
          </c:extLst>
        </c:ser>
        <c:dLbls>
          <c:showLegendKey val="0"/>
          <c:showVal val="0"/>
          <c:showCatName val="0"/>
          <c:showSerName val="0"/>
          <c:showPercent val="0"/>
          <c:showBubbleSize val="0"/>
        </c:dLbls>
        <c:marker val="1"/>
        <c:smooth val="0"/>
        <c:axId val="390783648"/>
        <c:axId val="261706728"/>
      </c:lineChart>
      <c:dateAx>
        <c:axId val="390783648"/>
        <c:scaling>
          <c:orientation val="minMax"/>
        </c:scaling>
        <c:delete val="1"/>
        <c:axPos val="b"/>
        <c:numFmt formatCode="ge" sourceLinked="1"/>
        <c:majorTickMark val="none"/>
        <c:minorTickMark val="none"/>
        <c:tickLblPos val="none"/>
        <c:crossAx val="261706728"/>
        <c:crosses val="autoZero"/>
        <c:auto val="1"/>
        <c:lblOffset val="100"/>
        <c:baseTimeUnit val="years"/>
      </c:dateAx>
      <c:valAx>
        <c:axId val="26170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みなかみ町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19037</v>
      </c>
      <c r="AM8" s="68"/>
      <c r="AN8" s="68"/>
      <c r="AO8" s="68"/>
      <c r="AP8" s="68"/>
      <c r="AQ8" s="68"/>
      <c r="AR8" s="68"/>
      <c r="AS8" s="68"/>
      <c r="AT8" s="67">
        <f>データ!T6</f>
        <v>781.08</v>
      </c>
      <c r="AU8" s="67"/>
      <c r="AV8" s="67"/>
      <c r="AW8" s="67"/>
      <c r="AX8" s="67"/>
      <c r="AY8" s="67"/>
      <c r="AZ8" s="67"/>
      <c r="BA8" s="67"/>
      <c r="BB8" s="67">
        <f>データ!U6</f>
        <v>24.37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10.69</v>
      </c>
      <c r="Q10" s="67"/>
      <c r="R10" s="67"/>
      <c r="S10" s="67"/>
      <c r="T10" s="67"/>
      <c r="U10" s="67"/>
      <c r="V10" s="67"/>
      <c r="W10" s="67">
        <f>データ!Q6</f>
        <v>49.24</v>
      </c>
      <c r="X10" s="67"/>
      <c r="Y10" s="67"/>
      <c r="Z10" s="67"/>
      <c r="AA10" s="67"/>
      <c r="AB10" s="67"/>
      <c r="AC10" s="67"/>
      <c r="AD10" s="68">
        <f>データ!R6</f>
        <v>2592</v>
      </c>
      <c r="AE10" s="68"/>
      <c r="AF10" s="68"/>
      <c r="AG10" s="68"/>
      <c r="AH10" s="68"/>
      <c r="AI10" s="68"/>
      <c r="AJ10" s="68"/>
      <c r="AK10" s="2"/>
      <c r="AL10" s="68">
        <f>データ!V6</f>
        <v>2021</v>
      </c>
      <c r="AM10" s="68"/>
      <c r="AN10" s="68"/>
      <c r="AO10" s="68"/>
      <c r="AP10" s="68"/>
      <c r="AQ10" s="68"/>
      <c r="AR10" s="68"/>
      <c r="AS10" s="68"/>
      <c r="AT10" s="67">
        <f>データ!W6</f>
        <v>1.41</v>
      </c>
      <c r="AU10" s="67"/>
      <c r="AV10" s="67"/>
      <c r="AW10" s="67"/>
      <c r="AX10" s="67"/>
      <c r="AY10" s="67"/>
      <c r="AZ10" s="67"/>
      <c r="BA10" s="67"/>
      <c r="BB10" s="67">
        <f>データ!X6</f>
        <v>1433.33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xlhd9OKmK0oN4WUeXE3hS9F1SosxPr0+KRZIJ1zxzl59rDFcneFr6HsRoD20b2t3XIccwxVzLJuG2VtWZIlXbQ==" saltValue="J/2hk2sd+a60zXXuhBLm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104493</v>
      </c>
      <c r="D6" s="33">
        <f t="shared" si="3"/>
        <v>47</v>
      </c>
      <c r="E6" s="33">
        <f t="shared" si="3"/>
        <v>17</v>
      </c>
      <c r="F6" s="33">
        <f t="shared" si="3"/>
        <v>4</v>
      </c>
      <c r="G6" s="33">
        <f t="shared" si="3"/>
        <v>0</v>
      </c>
      <c r="H6" s="33" t="str">
        <f t="shared" si="3"/>
        <v>群馬県　みなかみ町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10.69</v>
      </c>
      <c r="Q6" s="34">
        <f t="shared" si="3"/>
        <v>49.24</v>
      </c>
      <c r="R6" s="34">
        <f t="shared" si="3"/>
        <v>2592</v>
      </c>
      <c r="S6" s="34">
        <f t="shared" si="3"/>
        <v>19037</v>
      </c>
      <c r="T6" s="34">
        <f t="shared" si="3"/>
        <v>781.08</v>
      </c>
      <c r="U6" s="34">
        <f t="shared" si="3"/>
        <v>24.37</v>
      </c>
      <c r="V6" s="34">
        <f t="shared" si="3"/>
        <v>2021</v>
      </c>
      <c r="W6" s="34">
        <f t="shared" si="3"/>
        <v>1.41</v>
      </c>
      <c r="X6" s="34">
        <f t="shared" si="3"/>
        <v>1433.33</v>
      </c>
      <c r="Y6" s="35">
        <f>IF(Y7="",NA(),Y7)</f>
        <v>77.739999999999995</v>
      </c>
      <c r="Z6" s="35">
        <f t="shared" ref="Z6:AH6" si="4">IF(Z7="",NA(),Z7)</f>
        <v>76.63</v>
      </c>
      <c r="AA6" s="35">
        <f t="shared" si="4"/>
        <v>104.46</v>
      </c>
      <c r="AB6" s="35">
        <f t="shared" si="4"/>
        <v>100.57</v>
      </c>
      <c r="AC6" s="35">
        <f t="shared" si="4"/>
        <v>89.66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0.08</v>
      </c>
      <c r="BH6" s="34">
        <f t="shared" si="7"/>
        <v>0</v>
      </c>
      <c r="BI6" s="35">
        <f t="shared" si="7"/>
        <v>974.13</v>
      </c>
      <c r="BJ6" s="35">
        <f t="shared" si="7"/>
        <v>1699.15</v>
      </c>
      <c r="BK6" s="35">
        <f t="shared" si="7"/>
        <v>1436</v>
      </c>
      <c r="BL6" s="35">
        <f t="shared" si="7"/>
        <v>1434.89</v>
      </c>
      <c r="BM6" s="35">
        <f t="shared" si="7"/>
        <v>1298.9100000000001</v>
      </c>
      <c r="BN6" s="35">
        <f t="shared" si="7"/>
        <v>1243.71</v>
      </c>
      <c r="BO6" s="35">
        <f t="shared" si="7"/>
        <v>1252.71</v>
      </c>
      <c r="BP6" s="34" t="str">
        <f>IF(BP7="","",IF(BP7="-","【-】","【"&amp;SUBSTITUTE(TEXT(BP7,"#,##0.00"),"-","△")&amp;"】"))</f>
        <v>【1,209.40】</v>
      </c>
      <c r="BQ6" s="35">
        <f>IF(BQ7="",NA(),BQ7)</f>
        <v>77.819999999999993</v>
      </c>
      <c r="BR6" s="35">
        <f t="shared" ref="BR6:BZ6" si="8">IF(BR7="",NA(),BR7)</f>
        <v>56.1</v>
      </c>
      <c r="BS6" s="35">
        <f t="shared" si="8"/>
        <v>66.22</v>
      </c>
      <c r="BT6" s="35">
        <f t="shared" si="8"/>
        <v>76.55</v>
      </c>
      <c r="BU6" s="35">
        <f t="shared" si="8"/>
        <v>80.27</v>
      </c>
      <c r="BV6" s="35">
        <f t="shared" si="8"/>
        <v>66.56</v>
      </c>
      <c r="BW6" s="35">
        <f t="shared" si="8"/>
        <v>66.22</v>
      </c>
      <c r="BX6" s="35">
        <f t="shared" si="8"/>
        <v>69.87</v>
      </c>
      <c r="BY6" s="35">
        <f t="shared" si="8"/>
        <v>74.3</v>
      </c>
      <c r="BZ6" s="35">
        <f t="shared" si="8"/>
        <v>87.03</v>
      </c>
      <c r="CA6" s="34" t="str">
        <f>IF(CA7="","",IF(CA7="-","【-】","【"&amp;SUBSTITUTE(TEXT(CA7,"#,##0.00"),"-","△")&amp;"】"))</f>
        <v>【74.48】</v>
      </c>
      <c r="CB6" s="35">
        <f>IF(CB7="",NA(),CB7)</f>
        <v>191.22</v>
      </c>
      <c r="CC6" s="35">
        <f t="shared" ref="CC6:CK6" si="9">IF(CC7="",NA(),CC7)</f>
        <v>269.44</v>
      </c>
      <c r="CD6" s="35">
        <f t="shared" si="9"/>
        <v>228.01</v>
      </c>
      <c r="CE6" s="35">
        <f t="shared" si="9"/>
        <v>199.71</v>
      </c>
      <c r="CF6" s="35">
        <f t="shared" si="9"/>
        <v>202.6</v>
      </c>
      <c r="CG6" s="35">
        <f t="shared" si="9"/>
        <v>244.29</v>
      </c>
      <c r="CH6" s="35">
        <f t="shared" si="9"/>
        <v>246.72</v>
      </c>
      <c r="CI6" s="35">
        <f t="shared" si="9"/>
        <v>234.96</v>
      </c>
      <c r="CJ6" s="35">
        <f t="shared" si="9"/>
        <v>221.81</v>
      </c>
      <c r="CK6" s="35">
        <f t="shared" si="9"/>
        <v>177.02</v>
      </c>
      <c r="CL6" s="34" t="str">
        <f>IF(CL7="","",IF(CL7="-","【-】","【"&amp;SUBSTITUTE(TEXT(CL7,"#,##0.00"),"-","△")&amp;"】"))</f>
        <v>【219.46】</v>
      </c>
      <c r="CM6" s="35">
        <f>IF(CM7="",NA(),CM7)</f>
        <v>76.59</v>
      </c>
      <c r="CN6" s="35">
        <f t="shared" ref="CN6:CV6" si="10">IF(CN7="",NA(),CN7)</f>
        <v>77.930000000000007</v>
      </c>
      <c r="CO6" s="35">
        <f t="shared" si="10"/>
        <v>77.930000000000007</v>
      </c>
      <c r="CP6" s="35">
        <f t="shared" si="10"/>
        <v>79.569999999999993</v>
      </c>
      <c r="CQ6" s="35">
        <f t="shared" si="10"/>
        <v>80.05</v>
      </c>
      <c r="CR6" s="35">
        <f t="shared" si="10"/>
        <v>43.58</v>
      </c>
      <c r="CS6" s="35">
        <f t="shared" si="10"/>
        <v>41.35</v>
      </c>
      <c r="CT6" s="35">
        <f t="shared" si="10"/>
        <v>42.9</v>
      </c>
      <c r="CU6" s="35">
        <f t="shared" si="10"/>
        <v>43.36</v>
      </c>
      <c r="CV6" s="35">
        <f t="shared" si="10"/>
        <v>46.17</v>
      </c>
      <c r="CW6" s="34" t="str">
        <f>IF(CW7="","",IF(CW7="-","【-】","【"&amp;SUBSTITUTE(TEXT(CW7,"#,##0.00"),"-","△")&amp;"】"))</f>
        <v>【42.82】</v>
      </c>
      <c r="CX6" s="35">
        <f>IF(CX7="",NA(),CX7)</f>
        <v>84.92</v>
      </c>
      <c r="CY6" s="35">
        <f t="shared" ref="CY6:DG6" si="11">IF(CY7="",NA(),CY7)</f>
        <v>84.79</v>
      </c>
      <c r="CZ6" s="35">
        <f t="shared" si="11"/>
        <v>89.08</v>
      </c>
      <c r="DA6" s="35">
        <f t="shared" si="11"/>
        <v>85.05</v>
      </c>
      <c r="DB6" s="35">
        <f t="shared" si="11"/>
        <v>86.34</v>
      </c>
      <c r="DC6" s="35">
        <f t="shared" si="11"/>
        <v>82.35</v>
      </c>
      <c r="DD6" s="35">
        <f t="shared" si="11"/>
        <v>82.9</v>
      </c>
      <c r="DE6" s="35">
        <f t="shared" si="11"/>
        <v>83.5</v>
      </c>
      <c r="DF6" s="35">
        <f t="shared" si="11"/>
        <v>83.06</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0.18</v>
      </c>
      <c r="EH6" s="34">
        <f t="shared" si="14"/>
        <v>0</v>
      </c>
      <c r="EI6" s="34">
        <f t="shared" si="14"/>
        <v>0</v>
      </c>
      <c r="EJ6" s="35">
        <f t="shared" si="14"/>
        <v>0.04</v>
      </c>
      <c r="EK6" s="35">
        <f t="shared" si="14"/>
        <v>7.0000000000000007E-2</v>
      </c>
      <c r="EL6" s="35">
        <f t="shared" si="14"/>
        <v>0.09</v>
      </c>
      <c r="EM6" s="35">
        <f t="shared" si="14"/>
        <v>0.09</v>
      </c>
      <c r="EN6" s="35">
        <f t="shared" si="14"/>
        <v>0.06</v>
      </c>
      <c r="EO6" s="34" t="str">
        <f>IF(EO7="","",IF(EO7="-","【-】","【"&amp;SUBSTITUTE(TEXT(EO7,"#,##0.00"),"-","△")&amp;"】"))</f>
        <v>【0.12】</v>
      </c>
    </row>
    <row r="7" spans="1:145" s="36" customFormat="1" x14ac:dyDescent="0.15">
      <c r="A7" s="28"/>
      <c r="B7" s="37">
        <v>2018</v>
      </c>
      <c r="C7" s="37">
        <v>104493</v>
      </c>
      <c r="D7" s="37">
        <v>47</v>
      </c>
      <c r="E7" s="37">
        <v>17</v>
      </c>
      <c r="F7" s="37">
        <v>4</v>
      </c>
      <c r="G7" s="37">
        <v>0</v>
      </c>
      <c r="H7" s="37" t="s">
        <v>97</v>
      </c>
      <c r="I7" s="37" t="s">
        <v>98</v>
      </c>
      <c r="J7" s="37" t="s">
        <v>99</v>
      </c>
      <c r="K7" s="37" t="s">
        <v>100</v>
      </c>
      <c r="L7" s="37" t="s">
        <v>101</v>
      </c>
      <c r="M7" s="37" t="s">
        <v>102</v>
      </c>
      <c r="N7" s="38" t="s">
        <v>103</v>
      </c>
      <c r="O7" s="38" t="s">
        <v>104</v>
      </c>
      <c r="P7" s="38">
        <v>10.69</v>
      </c>
      <c r="Q7" s="38">
        <v>49.24</v>
      </c>
      <c r="R7" s="38">
        <v>2592</v>
      </c>
      <c r="S7" s="38">
        <v>19037</v>
      </c>
      <c r="T7" s="38">
        <v>781.08</v>
      </c>
      <c r="U7" s="38">
        <v>24.37</v>
      </c>
      <c r="V7" s="38">
        <v>2021</v>
      </c>
      <c r="W7" s="38">
        <v>1.41</v>
      </c>
      <c r="X7" s="38">
        <v>1433.33</v>
      </c>
      <c r="Y7" s="38">
        <v>77.739999999999995</v>
      </c>
      <c r="Z7" s="38">
        <v>76.63</v>
      </c>
      <c r="AA7" s="38">
        <v>104.46</v>
      </c>
      <c r="AB7" s="38">
        <v>100.57</v>
      </c>
      <c r="AC7" s="38">
        <v>89.66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0.08</v>
      </c>
      <c r="BH7" s="38">
        <v>0</v>
      </c>
      <c r="BI7" s="38">
        <v>974.13</v>
      </c>
      <c r="BJ7" s="38">
        <v>1699.15</v>
      </c>
      <c r="BK7" s="38">
        <v>1436</v>
      </c>
      <c r="BL7" s="38">
        <v>1434.89</v>
      </c>
      <c r="BM7" s="38">
        <v>1298.9100000000001</v>
      </c>
      <c r="BN7" s="38">
        <v>1243.71</v>
      </c>
      <c r="BO7" s="38">
        <v>1252.71</v>
      </c>
      <c r="BP7" s="38">
        <v>1209.4000000000001</v>
      </c>
      <c r="BQ7" s="38">
        <v>77.819999999999993</v>
      </c>
      <c r="BR7" s="38">
        <v>56.1</v>
      </c>
      <c r="BS7" s="38">
        <v>66.22</v>
      </c>
      <c r="BT7" s="38">
        <v>76.55</v>
      </c>
      <c r="BU7" s="38">
        <v>80.27</v>
      </c>
      <c r="BV7" s="38">
        <v>66.56</v>
      </c>
      <c r="BW7" s="38">
        <v>66.22</v>
      </c>
      <c r="BX7" s="38">
        <v>69.87</v>
      </c>
      <c r="BY7" s="38">
        <v>74.3</v>
      </c>
      <c r="BZ7" s="38">
        <v>87.03</v>
      </c>
      <c r="CA7" s="38">
        <v>74.48</v>
      </c>
      <c r="CB7" s="38">
        <v>191.22</v>
      </c>
      <c r="CC7" s="38">
        <v>269.44</v>
      </c>
      <c r="CD7" s="38">
        <v>228.01</v>
      </c>
      <c r="CE7" s="38">
        <v>199.71</v>
      </c>
      <c r="CF7" s="38">
        <v>202.6</v>
      </c>
      <c r="CG7" s="38">
        <v>244.29</v>
      </c>
      <c r="CH7" s="38">
        <v>246.72</v>
      </c>
      <c r="CI7" s="38">
        <v>234.96</v>
      </c>
      <c r="CJ7" s="38">
        <v>221.81</v>
      </c>
      <c r="CK7" s="38">
        <v>177.02</v>
      </c>
      <c r="CL7" s="38">
        <v>219.46</v>
      </c>
      <c r="CM7" s="38">
        <v>76.59</v>
      </c>
      <c r="CN7" s="38">
        <v>77.930000000000007</v>
      </c>
      <c r="CO7" s="38">
        <v>77.930000000000007</v>
      </c>
      <c r="CP7" s="38">
        <v>79.569999999999993</v>
      </c>
      <c r="CQ7" s="38">
        <v>80.05</v>
      </c>
      <c r="CR7" s="38">
        <v>43.58</v>
      </c>
      <c r="CS7" s="38">
        <v>41.35</v>
      </c>
      <c r="CT7" s="38">
        <v>42.9</v>
      </c>
      <c r="CU7" s="38">
        <v>43.36</v>
      </c>
      <c r="CV7" s="38">
        <v>46.17</v>
      </c>
      <c r="CW7" s="38">
        <v>42.82</v>
      </c>
      <c r="CX7" s="38">
        <v>84.92</v>
      </c>
      <c r="CY7" s="38">
        <v>84.79</v>
      </c>
      <c r="CZ7" s="38">
        <v>89.08</v>
      </c>
      <c r="DA7" s="38">
        <v>85.05</v>
      </c>
      <c r="DB7" s="38">
        <v>86.34</v>
      </c>
      <c r="DC7" s="38">
        <v>82.35</v>
      </c>
      <c r="DD7" s="38">
        <v>82.9</v>
      </c>
      <c r="DE7" s="38">
        <v>83.5</v>
      </c>
      <c r="DF7" s="38">
        <v>83.06</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0.18</v>
      </c>
      <c r="EH7" s="38">
        <v>0</v>
      </c>
      <c r="EI7" s="38">
        <v>0</v>
      </c>
      <c r="EJ7" s="38">
        <v>0.04</v>
      </c>
      <c r="EK7" s="38">
        <v>7.0000000000000007E-2</v>
      </c>
      <c r="EL7" s="38">
        <v>0.09</v>
      </c>
      <c r="EM7" s="38">
        <v>0.09</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cp:lastPrinted>2020-02-12T01:32:02Z</cp:lastPrinted>
  <dcterms:created xsi:type="dcterms:W3CDTF">2019-12-05T05:11:24Z</dcterms:created>
  <dcterms:modified xsi:type="dcterms:W3CDTF">2020-02-12T01:32:07Z</dcterms:modified>
  <cp:category/>
</cp:coreProperties>
</file>