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0○富岡市\"/>
    </mc:Choice>
  </mc:AlternateContent>
  <workbookProtection workbookAlgorithmName="SHA-512" workbookHashValue="0EN/OrMLxwl/LFBwhJYWVtPn9vl8YiJ5Tsx26T/24W1ZTTCIeJn/W+ypWtPGkZDN5dSNE7fnBZPTbNJ9VQZ5sQ==" workbookSaltValue="kVm7q0t+oaQJVqvG6JeR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W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<sst xmlns="http://schemas.openxmlformats.org/spreadsheetml/2006/main" count="228" uniqueCount="114">
  <si>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</si>
  <si>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</si>
  <si>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</si>
  <si>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</si>
  <si>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</si>
  <si>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</si>
  <si>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</si>
  <si>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</si>
  <si>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</si>
  <si>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</si>
  <si>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</si>
  <si>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</si>
  <si>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</si>
  <si>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</si>
  <si>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</si>
  <si>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</si>
  <si>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</si>
  <si>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</si>
  <si>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</si>
  <si>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</si>
  <si>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</si>
  <si>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</si>
  <si>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</si>
  <si>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</si>
  <si>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</si>
  <si>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</si>
  <si>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</si>
  <si>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</si>
  <si>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</si>
  <si>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</si>
  <si>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</si>
  <si>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</si>
  <si>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</si>
  <si>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</si>
  <si>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</si>
  <si>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</si>
  <si>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</si>
  <si>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</si>
  <si>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</si>
  <si>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</si>
  <si>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</si>
  <si>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</si>
  <si>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</si>
  <si>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</si>
  <si>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</si>
  <si>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</si>
  <si>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</si>
  <si>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</si>
  <si>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</si>
  <si>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</si>
  <si>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</si>
  <si>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</si>
  <si>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</si>
  <si>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</si>
  <si>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</si>
  <si>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</si>
  <si>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</si>
  <si>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</si>
  <si>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</si>
  <si>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</si>
  <si>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</si>
  <si>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</si>
  <si>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</si>
  <si>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</si>
  <si>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</si>
  <si>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</si>
  <si>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</si>
  <si>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</si>
  <si>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</si>
  <si>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</si>
  <si>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</si>
  <si>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</si>
  <si>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</si>
  <si>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</si>
  <si>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</si>
  <si>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</si>
  <si>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</si>
  <si>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</si>
  <si>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</si>
  <si>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</si>
  <si>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</si>
  <si>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</si>
  <si>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</si>
  <si>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</si>
  <si>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</si>
  <si>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</si>
  <si>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</si>
  <si>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</si>
  <si>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</si>
  <si>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</si>
  <si>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</si>
  <si>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</si>
  <si>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</si>
  <si>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</si>
  <si>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</si>
  <si>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</si>
  <si>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</si>
  <si>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</si>
  <si>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</si>
  <si>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</si>
  <si>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</si>
  <si>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</si>
  <si>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</si>
  <si>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</si>
  <si>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</si>
  <si>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</si>
  <si>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</si>
  <si>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</si>
  <si>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</si>
  <si>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</si>
  <si>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</si>
  <si>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(2)平成31年度から地方公営企業法を適用しているため、経営基盤の強化と財政マネジメントの向上に取り組みます。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phoneticPr fontId="4"/>
  </si>
  <si>
    <t xml:space="preserve"> 供用開始後14年のため、管路更新は実施していません。しかし、処理施設の各種機械設備の交換時期を迎えています。そのため、毎年度、優先順位を決めポンプ等の機器更新を実施しています。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また、マンホールポンプ場については現在24ヶ所稼働していますが、使用状況等によりポンプの定期的な交換・メンテナンスを実施し長寿命化を図っていきます。
　施設全体の機能保全を計画的に行い、長寿命化を図っていきます。</t>
    <phoneticPr fontId="4"/>
  </si>
  <si>
    <t>①収益的収支比率を上げるために、今後直面する人口減少に伴う収入減が見込まれる中、いかに収入確保を図るか、また汚水処理費の削減も併せてより一層の経営改善が必要です。また法適化による打切決算の影響で未払金が発生したことにより、前年よりも高い比率となりました。
④企業債償還費用の全額を一般会計からの繰入金に依存しています。引き続き計画的に償還を行い残高の減少に努める必要があります。
⑤経費回収率は全国平均を上回るものの、高い水準とは言えず、一層の汚水処理費用の削減が必要です。
⑥汚水処理原価は全国平均を下回っているが、施設や管路の改修に向けた経営改善が必要です。
⑦施設利用率は全国平均を上回っており、今後も接続率を向上させ、処理水量を増やすことが望まれます。
⑧水洗化率は、平均を上回っていますが、未接続者に対する啓発、促進を図っていきます。
　以上のことから、使用料収入の確保に向け、排水設備工事費補助金制度の実施や未接続者に対する全戸訪問を実施するなど水洗化率の向上を図ることが必要です。また、汚水処理経費の削減に向け、効率的な汚水処理の実施が必要です。</t>
    <rPh sb="83" eb="86">
      <t>ホウテキカ</t>
    </rPh>
    <rPh sb="89" eb="91">
      <t>ウチキ</t>
    </rPh>
    <rPh sb="91" eb="93">
      <t>ケッサン</t>
    </rPh>
    <rPh sb="94" eb="96">
      <t>エイキョウ</t>
    </rPh>
    <rPh sb="97" eb="98">
      <t>ミ</t>
    </rPh>
    <rPh sb="98" eb="99">
      <t>バラ</t>
    </rPh>
    <rPh sb="99" eb="100">
      <t>キン</t>
    </rPh>
    <rPh sb="101" eb="103">
      <t>ハッセイ</t>
    </rPh>
    <rPh sb="111" eb="113">
      <t>ゼンネン</t>
    </rPh>
    <rPh sb="116" eb="117">
      <t>タカ</t>
    </rPh>
    <rPh sb="118" eb="120">
      <t>ヒリツ</t>
    </rPh>
    <rPh sb="294" eb="295">
      <t>ウエ</t>
    </rPh>
    <rPh sb="301" eb="303">
      <t>コンゴ</t>
    </rPh>
    <rPh sb="338" eb="340">
      <t>ヘイキン</t>
    </rPh>
    <rPh sb="341" eb="34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</si>
</sst>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9E-4A3B-82AB-C7A39A43E73B}"/>
            </c:ext>
          </c:extLst>
        </c:ser>
        <c:dLbls>
          <c:showLegendKey val="0"/>
          <c:showVal val="0"/>
          <c:showCatName val="0"/>
          <c:showSerName val="0"/>
          <c:showPercent val="0"/>
          <c:showBubbleSize val="0"/>
        </c:dLbls>
        <c:gapWidth val="150"/>
        <c:axId val="173270840"/>
        <c:axId val="1732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A39E-4A3B-82AB-C7A39A43E73B}"/>
            </c:ext>
          </c:extLst>
        </c:ser>
        <c:dLbls>
          <c:showLegendKey val="0"/>
          <c:showVal val="0"/>
          <c:showCatName val="0"/>
          <c:showSerName val="0"/>
          <c:showPercent val="0"/>
          <c:showBubbleSize val="0"/>
        </c:dLbls>
        <c:marker val="1"/>
        <c:smooth val="0"/>
        <c:axId val="173270840"/>
        <c:axId val="173271232"/>
      </c:lineChart>
      <c:dateAx>
        <c:axId val="173270840"/>
        <c:scaling>
          <c:orientation val="minMax"/>
        </c:scaling>
        <c:delete val="1"/>
        <c:axPos val="b"/>
        <c:numFmt formatCode="ge" sourceLinked="1"/>
        <c:majorTickMark val="none"/>
        <c:minorTickMark val="none"/>
        <c:tickLblPos val="none"/>
        <c:crossAx val="173271232"/>
        <c:crosses val="autoZero"/>
        <c:auto val="1"/>
        <c:lblOffset val="100"/>
        <c:baseTimeUnit val="years"/>
      </c:dateAx>
      <c:valAx>
        <c:axId val="1732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7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45.9</c:v>
                </c:pt>
                <c:pt idx="1">
                  <c:v>45.57</c:v>
                </c:pt>
                <c:pt idx="2">
                  <c:v>45.57</c:v>
                </c:pt>
                <c:pt idx="3">
                  <c:v>45.57</c:v>
                </c:pt>
                <c:pt idx="4">
                  <c:v>50.71</c:v>
                </c:pt>
              </c:numCache>
            </c:numRef>
          </c:val>
          <c:extLst xmlns:c16r2="http://schemas.microsoft.com/office/drawing/2015/06/chart">
            <c:ext xmlns:c16="http://schemas.microsoft.com/office/drawing/2014/chart" uri="{C3380CC4-5D6E-409C-BE32-E72D297353CC}">
              <c16:uniqueId val="{00000000-5DDD-4FA8-B42C-50B24D147580}"/>
            </c:ext>
          </c:extLst>
        </c:ser>
        <c:dLbls>
          <c:showLegendKey val="0"/>
          <c:showVal val="0"/>
          <c:showCatName val="0"/>
          <c:showSerName val="0"/>
          <c:showPercent val="0"/>
          <c:showBubbleSize val="0"/>
        </c:dLbls>
        <c:gapWidth val="150"/>
        <c:axId val="174450704"/>
        <c:axId val="17480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5DDD-4FA8-B42C-50B24D147580}"/>
            </c:ext>
          </c:extLst>
        </c:ser>
        <c:dLbls>
          <c:showLegendKey val="0"/>
          <c:showVal val="0"/>
          <c:showCatName val="0"/>
          <c:showSerName val="0"/>
          <c:showPercent val="0"/>
          <c:showBubbleSize val="0"/>
        </c:dLbls>
        <c:marker val="1"/>
        <c:smooth val="0"/>
        <c:axId val="174450704"/>
        <c:axId val="174801448"/>
      </c:lineChart>
      <c:dateAx>
        <c:axId val="174450704"/>
        <c:scaling>
          <c:orientation val="minMax"/>
        </c:scaling>
        <c:delete val="1"/>
        <c:axPos val="b"/>
        <c:numFmt formatCode="ge" sourceLinked="1"/>
        <c:majorTickMark val="none"/>
        <c:minorTickMark val="none"/>
        <c:tickLblPos val="none"/>
        <c:crossAx val="174801448"/>
        <c:crosses val="autoZero"/>
        <c:auto val="1"/>
        <c:lblOffset val="100"/>
        <c:baseTimeUnit val="years"/>
      </c:dateAx>
      <c:valAx>
        <c:axId val="17480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5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70.38</c:v>
                </c:pt>
                <c:pt idx="1">
                  <c:v>71.959999999999994</c:v>
                </c:pt>
                <c:pt idx="2">
                  <c:v>73.819999999999993</c:v>
                </c:pt>
                <c:pt idx="3">
                  <c:v>75.31</c:v>
                </c:pt>
                <c:pt idx="4">
                  <c:v>75.78</c:v>
                </c:pt>
              </c:numCache>
            </c:numRef>
          </c:val>
          <c:extLst xmlns:c16r2="http://schemas.microsoft.com/office/drawing/2015/06/chart">
            <c:ext xmlns:c16="http://schemas.microsoft.com/office/drawing/2014/chart" uri="{C3380CC4-5D6E-409C-BE32-E72D297353CC}">
              <c16:uniqueId val="{00000000-0AE7-4C7C-9C06-07ECED46855E}"/>
            </c:ext>
          </c:extLst>
        </c:ser>
        <c:dLbls>
          <c:showLegendKey val="0"/>
          <c:showVal val="0"/>
          <c:showCatName val="0"/>
          <c:showSerName val="0"/>
          <c:showPercent val="0"/>
          <c:showBubbleSize val="0"/>
        </c:dLbls>
        <c:gapWidth val="150"/>
        <c:axId val="174802624"/>
        <c:axId val="17480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0AE7-4C7C-9C06-07ECED46855E}"/>
            </c:ext>
          </c:extLst>
        </c:ser>
        <c:dLbls>
          <c:showLegendKey val="0"/>
          <c:showVal val="0"/>
          <c:showCatName val="0"/>
          <c:showSerName val="0"/>
          <c:showPercent val="0"/>
          <c:showBubbleSize val="0"/>
        </c:dLbls>
        <c:marker val="1"/>
        <c:smooth val="0"/>
        <c:axId val="174802624"/>
        <c:axId val="174803016"/>
      </c:lineChart>
      <c:dateAx>
        <c:axId val="174802624"/>
        <c:scaling>
          <c:orientation val="minMax"/>
        </c:scaling>
        <c:delete val="1"/>
        <c:axPos val="b"/>
        <c:numFmt formatCode="ge" sourceLinked="1"/>
        <c:majorTickMark val="none"/>
        <c:minorTickMark val="none"/>
        <c:tickLblPos val="none"/>
        <c:crossAx val="174803016"/>
        <c:crosses val="autoZero"/>
        <c:auto val="1"/>
        <c:lblOffset val="100"/>
        <c:baseTimeUnit val="years"/>
      </c:dateAx>
      <c:valAx>
        <c:axId val="17480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99.97</c:v>
                </c:pt>
                <c:pt idx="2">
                  <c:v>100</c:v>
                </c:pt>
                <c:pt idx="3">
                  <c:v>100.01</c:v>
                </c:pt>
                <c:pt idx="4">
                  <c:v>106.02</c:v>
                </c:pt>
              </c:numCache>
            </c:numRef>
          </c:val>
          <c:extLst xmlns:c16r2="http://schemas.microsoft.com/office/drawing/2015/06/chart">
            <c:ext xmlns:c16="http://schemas.microsoft.com/office/drawing/2014/chart" uri="{C3380CC4-5D6E-409C-BE32-E72D297353CC}">
              <c16:uniqueId val="{00000000-7AC7-429F-AA25-349B8A7353DB}"/>
            </c:ext>
          </c:extLst>
        </c:ser>
        <c:dLbls>
          <c:showLegendKey val="0"/>
          <c:showVal val="0"/>
          <c:showCatName val="0"/>
          <c:showSerName val="0"/>
          <c:showPercent val="0"/>
          <c:showBubbleSize val="0"/>
        </c:dLbls>
        <c:gapWidth val="150"/>
        <c:axId val="173272408"/>
        <c:axId val="1732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C7-429F-AA25-349B8A7353DB}"/>
            </c:ext>
          </c:extLst>
        </c:ser>
        <c:dLbls>
          <c:showLegendKey val="0"/>
          <c:showVal val="0"/>
          <c:showCatName val="0"/>
          <c:showSerName val="0"/>
          <c:showPercent val="0"/>
          <c:showBubbleSize val="0"/>
        </c:dLbls>
        <c:marker val="1"/>
        <c:smooth val="0"/>
        <c:axId val="173272408"/>
        <c:axId val="173272800"/>
      </c:lineChart>
      <c:dateAx>
        <c:axId val="173272408"/>
        <c:scaling>
          <c:orientation val="minMax"/>
        </c:scaling>
        <c:delete val="1"/>
        <c:axPos val="b"/>
        <c:numFmt formatCode="ge" sourceLinked="1"/>
        <c:majorTickMark val="none"/>
        <c:minorTickMark val="none"/>
        <c:tickLblPos val="none"/>
        <c:crossAx val="173272800"/>
        <c:crosses val="autoZero"/>
        <c:auto val="1"/>
        <c:lblOffset val="100"/>
        <c:baseTimeUnit val="years"/>
      </c:dateAx>
      <c:valAx>
        <c:axId val="1732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48-45DA-8D81-ABE58CD33BC7}"/>
            </c:ext>
          </c:extLst>
        </c:ser>
        <c:dLbls>
          <c:showLegendKey val="0"/>
          <c:showVal val="0"/>
          <c:showCatName val="0"/>
          <c:showSerName val="0"/>
          <c:showPercent val="0"/>
          <c:showBubbleSize val="0"/>
        </c:dLbls>
        <c:gapWidth val="150"/>
        <c:axId val="174449136"/>
        <c:axId val="17444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48-45DA-8D81-ABE58CD33BC7}"/>
            </c:ext>
          </c:extLst>
        </c:ser>
        <c:dLbls>
          <c:showLegendKey val="0"/>
          <c:showVal val="0"/>
          <c:showCatName val="0"/>
          <c:showSerName val="0"/>
          <c:showPercent val="0"/>
          <c:showBubbleSize val="0"/>
        </c:dLbls>
        <c:marker val="1"/>
        <c:smooth val="0"/>
        <c:axId val="174449136"/>
        <c:axId val="174449528"/>
      </c:lineChart>
      <c:dateAx>
        <c:axId val="174449136"/>
        <c:scaling>
          <c:orientation val="minMax"/>
        </c:scaling>
        <c:delete val="1"/>
        <c:axPos val="b"/>
        <c:numFmt formatCode="ge" sourceLinked="1"/>
        <c:majorTickMark val="none"/>
        <c:minorTickMark val="none"/>
        <c:tickLblPos val="none"/>
        <c:crossAx val="174449528"/>
        <c:crosses val="autoZero"/>
        <c:auto val="1"/>
        <c:lblOffset val="100"/>
        <c:baseTimeUnit val="years"/>
      </c:dateAx>
      <c:valAx>
        <c:axId val="17444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4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F8-4C6B-8E32-C552AF702E34}"/>
            </c:ext>
          </c:extLst>
        </c:ser>
        <c:dLbls>
          <c:showLegendKey val="0"/>
          <c:showVal val="0"/>
          <c:showCatName val="0"/>
          <c:showSerName val="0"/>
          <c:showPercent val="0"/>
          <c:showBubbleSize val="0"/>
        </c:dLbls>
        <c:gapWidth val="150"/>
        <c:axId val="174452272"/>
        <c:axId val="17455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F8-4C6B-8E32-C552AF702E34}"/>
            </c:ext>
          </c:extLst>
        </c:ser>
        <c:dLbls>
          <c:showLegendKey val="0"/>
          <c:showVal val="0"/>
          <c:showCatName val="0"/>
          <c:showSerName val="0"/>
          <c:showPercent val="0"/>
          <c:showBubbleSize val="0"/>
        </c:dLbls>
        <c:marker val="1"/>
        <c:smooth val="0"/>
        <c:axId val="174452272"/>
        <c:axId val="174557264"/>
      </c:lineChart>
      <c:dateAx>
        <c:axId val="174452272"/>
        <c:scaling>
          <c:orientation val="minMax"/>
        </c:scaling>
        <c:delete val="1"/>
        <c:axPos val="b"/>
        <c:numFmt formatCode="ge" sourceLinked="1"/>
        <c:majorTickMark val="none"/>
        <c:minorTickMark val="none"/>
        <c:tickLblPos val="none"/>
        <c:crossAx val="174557264"/>
        <c:crosses val="autoZero"/>
        <c:auto val="1"/>
        <c:lblOffset val="100"/>
        <c:baseTimeUnit val="years"/>
      </c:dateAx>
      <c:valAx>
        <c:axId val="17455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F3-41E9-B9B1-883CB72A11B6}"/>
            </c:ext>
          </c:extLst>
        </c:ser>
        <c:dLbls>
          <c:showLegendKey val="0"/>
          <c:showVal val="0"/>
          <c:showCatName val="0"/>
          <c:showSerName val="0"/>
          <c:showPercent val="0"/>
          <c:showBubbleSize val="0"/>
        </c:dLbls>
        <c:gapWidth val="150"/>
        <c:axId val="174558832"/>
        <c:axId val="17455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F3-41E9-B9B1-883CB72A11B6}"/>
            </c:ext>
          </c:extLst>
        </c:ser>
        <c:dLbls>
          <c:showLegendKey val="0"/>
          <c:showVal val="0"/>
          <c:showCatName val="0"/>
          <c:showSerName val="0"/>
          <c:showPercent val="0"/>
          <c:showBubbleSize val="0"/>
        </c:dLbls>
        <c:marker val="1"/>
        <c:smooth val="0"/>
        <c:axId val="174558832"/>
        <c:axId val="174559224"/>
      </c:lineChart>
      <c:dateAx>
        <c:axId val="174558832"/>
        <c:scaling>
          <c:orientation val="minMax"/>
        </c:scaling>
        <c:delete val="1"/>
        <c:axPos val="b"/>
        <c:numFmt formatCode="ge" sourceLinked="1"/>
        <c:majorTickMark val="none"/>
        <c:minorTickMark val="none"/>
        <c:tickLblPos val="none"/>
        <c:crossAx val="174559224"/>
        <c:crosses val="autoZero"/>
        <c:auto val="1"/>
        <c:lblOffset val="100"/>
        <c:baseTimeUnit val="years"/>
      </c:dateAx>
      <c:valAx>
        <c:axId val="17455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5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66-4D79-85AA-CEDC0ED690B1}"/>
            </c:ext>
          </c:extLst>
        </c:ser>
        <c:dLbls>
          <c:showLegendKey val="0"/>
          <c:showVal val="0"/>
          <c:showCatName val="0"/>
          <c:showSerName val="0"/>
          <c:showPercent val="0"/>
          <c:showBubbleSize val="0"/>
        </c:dLbls>
        <c:gapWidth val="150"/>
        <c:axId val="174560400"/>
        <c:axId val="17456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66-4D79-85AA-CEDC0ED690B1}"/>
            </c:ext>
          </c:extLst>
        </c:ser>
        <c:dLbls>
          <c:showLegendKey val="0"/>
          <c:showVal val="0"/>
          <c:showCatName val="0"/>
          <c:showSerName val="0"/>
          <c:showPercent val="0"/>
          <c:showBubbleSize val="0"/>
        </c:dLbls>
        <c:marker val="1"/>
        <c:smooth val="0"/>
        <c:axId val="174560400"/>
        <c:axId val="174560792"/>
      </c:lineChart>
      <c:dateAx>
        <c:axId val="174560400"/>
        <c:scaling>
          <c:orientation val="minMax"/>
        </c:scaling>
        <c:delete val="1"/>
        <c:axPos val="b"/>
        <c:numFmt formatCode="ge" sourceLinked="1"/>
        <c:majorTickMark val="none"/>
        <c:minorTickMark val="none"/>
        <c:tickLblPos val="none"/>
        <c:crossAx val="174560792"/>
        <c:crosses val="autoZero"/>
        <c:auto val="1"/>
        <c:lblOffset val="100"/>
        <c:baseTimeUnit val="years"/>
      </c:dateAx>
      <c:valAx>
        <c:axId val="17456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6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3915.23</c:v>
                </c:pt>
                <c:pt idx="4">
                  <c:v>0</c:v>
                </c:pt>
              </c:numCache>
            </c:numRef>
          </c:val>
          <c:extLst xmlns:c16r2="http://schemas.microsoft.com/office/drawing/2015/06/chart">
            <c:ext xmlns:c16="http://schemas.microsoft.com/office/drawing/2014/chart" uri="{C3380CC4-5D6E-409C-BE32-E72D297353CC}">
              <c16:uniqueId val="{00000000-58D2-4BFF-8B9E-8B9EE1B9E23C}"/>
            </c:ext>
          </c:extLst>
        </c:ser>
        <c:dLbls>
          <c:showLegendKey val="0"/>
          <c:showVal val="0"/>
          <c:showCatName val="0"/>
          <c:showSerName val="0"/>
          <c:showPercent val="0"/>
          <c:showBubbleSize val="0"/>
        </c:dLbls>
        <c:gapWidth val="150"/>
        <c:axId val="174953152"/>
        <c:axId val="1749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58D2-4BFF-8B9E-8B9EE1B9E23C}"/>
            </c:ext>
          </c:extLst>
        </c:ser>
        <c:dLbls>
          <c:showLegendKey val="0"/>
          <c:showVal val="0"/>
          <c:showCatName val="0"/>
          <c:showSerName val="0"/>
          <c:showPercent val="0"/>
          <c:showBubbleSize val="0"/>
        </c:dLbls>
        <c:marker val="1"/>
        <c:smooth val="0"/>
        <c:axId val="174953152"/>
        <c:axId val="174953544"/>
      </c:lineChart>
      <c:dateAx>
        <c:axId val="174953152"/>
        <c:scaling>
          <c:orientation val="minMax"/>
        </c:scaling>
        <c:delete val="1"/>
        <c:axPos val="b"/>
        <c:numFmt formatCode="ge" sourceLinked="1"/>
        <c:majorTickMark val="none"/>
        <c:minorTickMark val="none"/>
        <c:tickLblPos val="none"/>
        <c:crossAx val="174953544"/>
        <c:crosses val="autoZero"/>
        <c:auto val="1"/>
        <c:lblOffset val="100"/>
        <c:baseTimeUnit val="years"/>
      </c:dateAx>
      <c:valAx>
        <c:axId val="1749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63.84</c:v>
                </c:pt>
                <c:pt idx="1">
                  <c:v>62</c:v>
                </c:pt>
                <c:pt idx="2">
                  <c:v>65.84</c:v>
                </c:pt>
                <c:pt idx="3">
                  <c:v>72.010000000000005</c:v>
                </c:pt>
                <c:pt idx="4">
                  <c:v>73.209999999999994</c:v>
                </c:pt>
              </c:numCache>
            </c:numRef>
          </c:val>
          <c:extLst xmlns:c16r2="http://schemas.microsoft.com/office/drawing/2015/06/chart">
            <c:ext xmlns:c16="http://schemas.microsoft.com/office/drawing/2014/chart" uri="{C3380CC4-5D6E-409C-BE32-E72D297353CC}">
              <c16:uniqueId val="{00000000-C83F-4A8A-8D35-29B64003F85C}"/>
            </c:ext>
          </c:extLst>
        </c:ser>
        <c:dLbls>
          <c:showLegendKey val="0"/>
          <c:showVal val="0"/>
          <c:showCatName val="0"/>
          <c:showSerName val="0"/>
          <c:showPercent val="0"/>
          <c:showBubbleSize val="0"/>
        </c:dLbls>
        <c:gapWidth val="150"/>
        <c:axId val="174558440"/>
        <c:axId val="1749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C83F-4A8A-8D35-29B64003F85C}"/>
            </c:ext>
          </c:extLst>
        </c:ser>
        <c:dLbls>
          <c:showLegendKey val="0"/>
          <c:showVal val="0"/>
          <c:showCatName val="0"/>
          <c:showSerName val="0"/>
          <c:showPercent val="0"/>
          <c:showBubbleSize val="0"/>
        </c:dLbls>
        <c:marker val="1"/>
        <c:smooth val="0"/>
        <c:axId val="174558440"/>
        <c:axId val="174954720"/>
      </c:lineChart>
      <c:dateAx>
        <c:axId val="174558440"/>
        <c:scaling>
          <c:orientation val="minMax"/>
        </c:scaling>
        <c:delete val="1"/>
        <c:axPos val="b"/>
        <c:numFmt formatCode="ge" sourceLinked="1"/>
        <c:majorTickMark val="none"/>
        <c:minorTickMark val="none"/>
        <c:tickLblPos val="none"/>
        <c:crossAx val="174954720"/>
        <c:crosses val="autoZero"/>
        <c:auto val="1"/>
        <c:lblOffset val="100"/>
        <c:baseTimeUnit val="years"/>
      </c:dateAx>
      <c:valAx>
        <c:axId val="1749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5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180.65</c:v>
                </c:pt>
                <c:pt idx="1">
                  <c:v>185.93</c:v>
                </c:pt>
                <c:pt idx="2">
                  <c:v>176.03</c:v>
                </c:pt>
                <c:pt idx="3">
                  <c:v>160.44999999999999</c:v>
                </c:pt>
                <c:pt idx="4">
                  <c:v>150</c:v>
                </c:pt>
              </c:numCache>
            </c:numRef>
          </c:val>
          <c:extLst xmlns:c16r2="http://schemas.microsoft.com/office/drawing/2015/06/chart">
            <c:ext xmlns:c16="http://schemas.microsoft.com/office/drawing/2014/chart" uri="{C3380CC4-5D6E-409C-BE32-E72D297353CC}">
              <c16:uniqueId val="{00000000-B9C8-4A31-895A-5C351490CC7F}"/>
            </c:ext>
          </c:extLst>
        </c:ser>
        <c:dLbls>
          <c:showLegendKey val="0"/>
          <c:showVal val="0"/>
          <c:showCatName val="0"/>
          <c:showSerName val="0"/>
          <c:showPercent val="0"/>
          <c:showBubbleSize val="0"/>
        </c:dLbls>
        <c:gapWidth val="150"/>
        <c:axId val="174955896"/>
        <c:axId val="17445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B9C8-4A31-895A-5C351490CC7F}"/>
            </c:ext>
          </c:extLst>
        </c:ser>
        <c:dLbls>
          <c:showLegendKey val="0"/>
          <c:showVal val="0"/>
          <c:showCatName val="0"/>
          <c:showSerName val="0"/>
          <c:showPercent val="0"/>
          <c:showBubbleSize val="0"/>
        </c:dLbls>
        <c:marker val="1"/>
        <c:smooth val="0"/>
        <c:axId val="174955896"/>
        <c:axId val="174451880"/>
      </c:lineChart>
      <c:dateAx>
        <c:axId val="174955896"/>
        <c:scaling>
          <c:orientation val="minMax"/>
        </c:scaling>
        <c:delete val="1"/>
        <c:axPos val="b"/>
        <c:numFmt formatCode="ge" sourceLinked="1"/>
        <c:majorTickMark val="none"/>
        <c:minorTickMark val="none"/>
        <c:tickLblPos val="none"/>
        <c:crossAx val="174451880"/>
        <c:crosses val="autoZero"/>
        <c:auto val="1"/>
        <c:lblOffset val="100"/>
        <c:baseTimeUnit val="years"/>
      </c:dateAx>
      <c:valAx>
        <c:axId val="17445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富岡市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48910</v>
      </c>
      <c r="AM8" s="68"/>
      <c r="AN8" s="68"/>
      <c r="AO8" s="68"/>
      <c r="AP8" s="68"/>
      <c r="AQ8" s="68"/>
      <c r="AR8" s="68"/>
      <c r="AS8" s="68"/>
      <c r="AT8" s="67">
        <f>データ!T6</f>
        <v>122.85</v>
      </c>
      <c r="AU8" s="67"/>
      <c r="AV8" s="67"/>
      <c r="AW8" s="67"/>
      <c r="AX8" s="67"/>
      <c r="AY8" s="67"/>
      <c r="AZ8" s="67"/>
      <c r="BA8" s="67"/>
      <c r="BB8" s="67">
        <f>データ!U6</f>
        <v>398.13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4.2699999999999996</v>
      </c>
      <c r="Q10" s="67"/>
      <c r="R10" s="67"/>
      <c r="S10" s="67"/>
      <c r="T10" s="67"/>
      <c r="U10" s="67"/>
      <c r="V10" s="67"/>
      <c r="W10" s="67">
        <f>データ!Q6</f>
        <v>96.83</v>
      </c>
      <c r="X10" s="67"/>
      <c r="Y10" s="67"/>
      <c r="Z10" s="67"/>
      <c r="AA10" s="67"/>
      <c r="AB10" s="67"/>
      <c r="AC10" s="67"/>
      <c r="AD10" s="68">
        <f>データ!R6</f>
        <v>2214</v>
      </c>
      <c r="AE10" s="68"/>
      <c r="AF10" s="68"/>
      <c r="AG10" s="68"/>
      <c r="AH10" s="68"/>
      <c r="AI10" s="68"/>
      <c r="AJ10" s="68"/>
      <c r="AK10" s="2"/>
      <c r="AL10" s="68">
        <f>データ!V6</f>
        <v>2077</v>
      </c>
      <c r="AM10" s="68"/>
      <c r="AN10" s="68"/>
      <c r="AO10" s="68"/>
      <c r="AP10" s="68"/>
      <c r="AQ10" s="68"/>
      <c r="AR10" s="68"/>
      <c r="AS10" s="68"/>
      <c r="AT10" s="67">
        <f>データ!W6</f>
        <v>1.1399999999999999</v>
      </c>
      <c r="AU10" s="67"/>
      <c r="AV10" s="67"/>
      <c r="AW10" s="67"/>
      <c r="AX10" s="67"/>
      <c r="AY10" s="67"/>
      <c r="AZ10" s="67"/>
      <c r="BA10" s="67"/>
      <c r="BB10" s="67">
        <f>データ!X6</f>
        <v>1821.93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HH/KTm/48OMuYQ9g2pRc9Tol6UphtgWtQQ3S8pffu30lI6hqo7KehyhvtcomZ7BJiWzDGP1cpGRCda6dinSPUg==" saltValue="JVo3vYbbo6EErJoZWPbn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102105</v>
      </c>
      <c r="D6" s="33">
        <f t="shared" si="3"/>
        <v>47</v>
      </c>
      <c r="E6" s="33">
        <f t="shared" si="3"/>
        <v>17</v>
      </c>
      <c r="F6" s="33">
        <f t="shared" si="3"/>
        <v>5</v>
      </c>
      <c r="G6" s="33">
        <f t="shared" si="3"/>
        <v>0</v>
      </c>
      <c r="H6" s="33" t="str">
        <f t="shared" si="3"/>
        <v>群馬県　富岡市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4.2699999999999996</v>
      </c>
      <c r="Q6" s="34">
        <f t="shared" si="3"/>
        <v>96.83</v>
      </c>
      <c r="R6" s="34">
        <f t="shared" si="3"/>
        <v>2214</v>
      </c>
      <c r="S6" s="34">
        <f t="shared" si="3"/>
        <v>48910</v>
      </c>
      <c r="T6" s="34">
        <f t="shared" si="3"/>
        <v>122.85</v>
      </c>
      <c r="U6" s="34">
        <f t="shared" si="3"/>
        <v>398.13</v>
      </c>
      <c r="V6" s="34">
        <f t="shared" si="3"/>
        <v>2077</v>
      </c>
      <c r="W6" s="34">
        <f t="shared" si="3"/>
        <v>1.1399999999999999</v>
      </c>
      <c r="X6" s="34">
        <f t="shared" si="3"/>
        <v>1821.93</v>
      </c>
      <c r="Y6" s="35">
        <f>IF(Y7="",NA(),Y7)</f>
        <v>100</v>
      </c>
      <c r="Z6" s="35">
        <f t="shared" ref="Z6:AH6" si="4">IF(Z7="",NA(),Z7)</f>
        <v>99.97</v>
      </c>
      <c r="AA6" s="35">
        <f t="shared" si="4"/>
        <v>100</v>
      </c>
      <c r="AB6" s="35">
        <f t="shared" si="4"/>
        <v>100.01</v>
      </c>
      <c r="AC6" s="35">
        <f t="shared" si="4"/>
        <v>106.02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3915.23</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63.84</v>
      </c>
      <c r="BR6" s="35">
        <f t="shared" ref="BR6:BZ6" si="8">IF(BR7="",NA(),BR7)</f>
        <v>62</v>
      </c>
      <c r="BS6" s="35">
        <f t="shared" si="8"/>
        <v>65.84</v>
      </c>
      <c r="BT6" s="35">
        <f t="shared" si="8"/>
        <v>72.010000000000005</v>
      </c>
      <c r="BU6" s="35">
        <f t="shared" si="8"/>
        <v>73.209999999999994</v>
      </c>
      <c r="BV6" s="35">
        <f t="shared" si="8"/>
        <v>41.08</v>
      </c>
      <c r="BW6" s="35">
        <f t="shared" si="8"/>
        <v>41.34</v>
      </c>
      <c r="BX6" s="35">
        <f t="shared" si="8"/>
        <v>40.06</v>
      </c>
      <c r="BY6" s="35">
        <f t="shared" si="8"/>
        <v>41.25</v>
      </c>
      <c r="BZ6" s="35">
        <f t="shared" si="8"/>
        <v>40.75</v>
      </c>
      <c r="CA6" s="34" t="str">
        <f>IF(CA7="","",IF(CA7="-","【-】","【"&amp;SUBSTITUTE(TEXT(CA7,"#,##0.00"),"-","△")&amp;"】"))</f>
        <v>【59.51】</v>
      </c>
      <c r="CB6" s="35">
        <f>IF(CB7="",NA(),CB7)</f>
        <v>180.65</v>
      </c>
      <c r="CC6" s="35">
        <f t="shared" ref="CC6:CK6" si="9">IF(CC7="",NA(),CC7)</f>
        <v>185.93</v>
      </c>
      <c r="CD6" s="35">
        <f t="shared" si="9"/>
        <v>176.03</v>
      </c>
      <c r="CE6" s="35">
        <f t="shared" si="9"/>
        <v>160.44999999999999</v>
      </c>
      <c r="CF6" s="35">
        <f t="shared" si="9"/>
        <v>150</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45.9</v>
      </c>
      <c r="CN6" s="35">
        <f t="shared" ref="CN6:CV6" si="10">IF(CN7="",NA(),CN7)</f>
        <v>45.57</v>
      </c>
      <c r="CO6" s="35">
        <f t="shared" si="10"/>
        <v>45.57</v>
      </c>
      <c r="CP6" s="35">
        <f t="shared" si="10"/>
        <v>45.57</v>
      </c>
      <c r="CQ6" s="35">
        <f t="shared" si="10"/>
        <v>50.71</v>
      </c>
      <c r="CR6" s="35">
        <f t="shared" si="10"/>
        <v>44.69</v>
      </c>
      <c r="CS6" s="35">
        <f t="shared" si="10"/>
        <v>44.69</v>
      </c>
      <c r="CT6" s="35">
        <f t="shared" si="10"/>
        <v>42.84</v>
      </c>
      <c r="CU6" s="35">
        <f t="shared" si="10"/>
        <v>40.93</v>
      </c>
      <c r="CV6" s="35">
        <f t="shared" si="10"/>
        <v>43.38</v>
      </c>
      <c r="CW6" s="34" t="str">
        <f>IF(CW7="","",IF(CW7="-","【-】","【"&amp;SUBSTITUTE(TEXT(CW7,"#,##0.00"),"-","△")&amp;"】"))</f>
        <v>【52.23】</v>
      </c>
      <c r="CX6" s="35">
        <f>IF(CX7="",NA(),CX7)</f>
        <v>70.38</v>
      </c>
      <c r="CY6" s="35">
        <f t="shared" ref="CY6:DG6" si="11">IF(CY7="",NA(),CY7)</f>
        <v>71.959999999999994</v>
      </c>
      <c r="CZ6" s="35">
        <f t="shared" si="11"/>
        <v>73.819999999999993</v>
      </c>
      <c r="DA6" s="35">
        <f t="shared" si="11"/>
        <v>75.31</v>
      </c>
      <c r="DB6" s="35">
        <f t="shared" si="11"/>
        <v>75.78</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102105</v>
      </c>
      <c r="D7" s="37">
        <v>47</v>
      </c>
      <c r="E7" s="37">
        <v>17</v>
      </c>
      <c r="F7" s="37">
        <v>5</v>
      </c>
      <c r="G7" s="37">
        <v>0</v>
      </c>
      <c r="H7" s="37" t="s">
        <v>98</v>
      </c>
      <c r="I7" s="37" t="s">
        <v>99</v>
      </c>
      <c r="J7" s="37" t="s">
        <v>100</v>
      </c>
      <c r="K7" s="37" t="s">
        <v>101</v>
      </c>
      <c r="L7" s="37" t="s">
        <v>102</v>
      </c>
      <c r="M7" s="37" t="s">
        <v>103</v>
      </c>
      <c r="N7" s="38" t="s">
        <v>104</v>
      </c>
      <c r="O7" s="38" t="s">
        <v>105</v>
      </c>
      <c r="P7" s="38">
        <v>4.2699999999999996</v>
      </c>
      <c r="Q7" s="38">
        <v>96.83</v>
      </c>
      <c r="R7" s="38">
        <v>2214</v>
      </c>
      <c r="S7" s="38">
        <v>48910</v>
      </c>
      <c r="T7" s="38">
        <v>122.85</v>
      </c>
      <c r="U7" s="38">
        <v>398.13</v>
      </c>
      <c r="V7" s="38">
        <v>2077</v>
      </c>
      <c r="W7" s="38">
        <v>1.1399999999999999</v>
      </c>
      <c r="X7" s="38">
        <v>1821.93</v>
      </c>
      <c r="Y7" s="38">
        <v>100</v>
      </c>
      <c r="Z7" s="38">
        <v>99.97</v>
      </c>
      <c r="AA7" s="38">
        <v>100</v>
      </c>
      <c r="AB7" s="38">
        <v>100.01</v>
      </c>
      <c r="AC7" s="38">
        <v>106.02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3915.23</v>
      </c>
      <c r="BJ7" s="38">
        <v>0</v>
      </c>
      <c r="BK7" s="38">
        <v>1161.05</v>
      </c>
      <c r="BL7" s="38">
        <v>979.89</v>
      </c>
      <c r="BM7" s="38">
        <v>1051.43</v>
      </c>
      <c r="BN7" s="38">
        <v>982.29</v>
      </c>
      <c r="BO7" s="38">
        <v>713.28</v>
      </c>
      <c r="BP7" s="38">
        <v>747.76</v>
      </c>
      <c r="BQ7" s="38">
        <v>63.84</v>
      </c>
      <c r="BR7" s="38">
        <v>62</v>
      </c>
      <c r="BS7" s="38">
        <v>65.84</v>
      </c>
      <c r="BT7" s="38">
        <v>72.010000000000005</v>
      </c>
      <c r="BU7" s="38">
        <v>73.209999999999994</v>
      </c>
      <c r="BV7" s="38">
        <v>41.08</v>
      </c>
      <c r="BW7" s="38">
        <v>41.34</v>
      </c>
      <c r="BX7" s="38">
        <v>40.06</v>
      </c>
      <c r="BY7" s="38">
        <v>41.25</v>
      </c>
      <c r="BZ7" s="38">
        <v>40.75</v>
      </c>
      <c r="CA7" s="38">
        <v>59.51</v>
      </c>
      <c r="CB7" s="38">
        <v>180.65</v>
      </c>
      <c r="CC7" s="38">
        <v>185.93</v>
      </c>
      <c r="CD7" s="38">
        <v>176.03</v>
      </c>
      <c r="CE7" s="38">
        <v>160.44999999999999</v>
      </c>
      <c r="CF7" s="38">
        <v>150</v>
      </c>
      <c r="CG7" s="38">
        <v>378.08</v>
      </c>
      <c r="CH7" s="38">
        <v>357.49</v>
      </c>
      <c r="CI7" s="38">
        <v>355.22</v>
      </c>
      <c r="CJ7" s="38">
        <v>334.48</v>
      </c>
      <c r="CK7" s="38">
        <v>311.70999999999998</v>
      </c>
      <c r="CL7" s="38">
        <v>261.45999999999998</v>
      </c>
      <c r="CM7" s="38">
        <v>45.9</v>
      </c>
      <c r="CN7" s="38">
        <v>45.57</v>
      </c>
      <c r="CO7" s="38">
        <v>45.57</v>
      </c>
      <c r="CP7" s="38">
        <v>45.57</v>
      </c>
      <c r="CQ7" s="38">
        <v>50.71</v>
      </c>
      <c r="CR7" s="38">
        <v>44.69</v>
      </c>
      <c r="CS7" s="38">
        <v>44.69</v>
      </c>
      <c r="CT7" s="38">
        <v>42.84</v>
      </c>
      <c r="CU7" s="38">
        <v>40.93</v>
      </c>
      <c r="CV7" s="38">
        <v>43.38</v>
      </c>
      <c r="CW7" s="38">
        <v>52.23</v>
      </c>
      <c r="CX7" s="38">
        <v>70.38</v>
      </c>
      <c r="CY7" s="38">
        <v>71.959999999999994</v>
      </c>
      <c r="CZ7" s="38">
        <v>73.819999999999993</v>
      </c>
      <c r="DA7" s="38">
        <v>75.31</v>
      </c>
      <c r="DB7" s="38">
        <v>75.78</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2020-02-12T02:27:59Z</cp:lastPrinted>
  <dcterms:created xsi:type="dcterms:W3CDTF">2019-12-05T05:18:03Z</dcterms:created>
  <dcterms:modified xsi:type="dcterms:W3CDTF">2020-02-12T02:28:08Z</dcterms:modified>
  <cp:category/>
</cp:coreProperties>
</file>