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8 南牧村○□■△\"/>
    </mc:Choice>
  </mc:AlternateContent>
  <workbookProtection workbookAlgorithmName="SHA-512" workbookHashValue="MUAwZTyb6ZjEenxyrrPR/QTCACMpWgUT1x5hj/ePBeltiIgjeZwDTKKAhTO520wTeA03c1mu5TURtgQZDCNFLg==" workbookSaltValue="dVMMnMyGsK42/gQ0n7LF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<sst xmlns="http://schemas.openxmlformats.org/spreadsheetml/2006/main" count="239" uniqueCount="114">
  <si>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</si>
  <si>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</si>
  <si>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</si>
  <si>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</si>
  <si>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</si>
  <si>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</si>
  <si>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</si>
  <si>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</si>
  <si>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</si>
  <si>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</si>
  <si>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</si>
  <si>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</si>
  <si>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</si>
  <si>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</si>
  <si>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</si>
  <si>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</si>
  <si>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</si>
  <si>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</si>
  <si>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</si>
  <si>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</si>
  <si>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</si>
  <si>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</si>
  <si>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</si>
  <si>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</si>
  <si>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</si>
  <si>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</si>
  <si>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</si>
  <si>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</si>
  <si>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</si>
  <si>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</si>
  <si>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</si>
  <si>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</si>
  <si>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</si>
  <si>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</si>
  <si>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</si>
  <si>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</si>
  <si>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</si>
  <si>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</si>
  <si>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</si>
  <si>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</si>
  <si>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</si>
  <si>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</si>
  <si>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</si>
  <si>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</si>
  <si>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</si>
  <si>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</si>
  <si>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</si>
  <si>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</si>
  <si>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</si>
  <si>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</si>
  <si>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</si>
  <si>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</si>
  <si>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</si>
  <si>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</si>
  <si>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</si>
  <si>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</si>
  <si>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</si>
  <si>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</si>
  <si>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</si>
  <si>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</si>
  <si>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</si>
  <si>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</si>
  <si>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</si>
  <si>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</si>
  <si>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</si>
  <si>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</si>
  <si>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</si>
  <si>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</si>
  <si>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</si>
  <si>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</si>
  <si>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</si>
  <si>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</si>
  <si>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</si>
  <si>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</si>
  <si>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</si>
  <si>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</si>
  <si>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</si>
  <si>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</si>
  <si>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</si>
  <si>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</si>
  <si>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</si>
  <si>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</si>
  <si>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</si>
  <si>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</si>
  <si>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</si>
  <si>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</si>
  <si>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</si>
  <si>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</si>
  <si>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</si>
  <si>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</si>
  <si>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</si>
  <si>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</si>
  <si>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</si>
  <si>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</si>
  <si>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</si>
  <si>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</si>
  <si>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</si>
  <si>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</si>
  <si>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南牧村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</si>
  <si>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</si>
  <si>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</si>
  <si>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</si>
  <si>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</si>
  <si>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</si>
  <si>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</si>
  <si>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</si>
  <si>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</si>
  <si>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</si>
  <si>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</si>
  <si>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</si>
  <si>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</si>
  <si>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が該当数値なしですが、本村では、平成9年度より合併処理浄化槽を設置しており、平成26年度から、金額の大きい修繕が発生しております。設置後、約10年が耐久年数と言われている事から、最も古い合併処理浄化槽は、約20年経過しており、今後、益々、老朽化により高額な修繕の増加が予想される。</t>
    <phoneticPr fontId="4"/>
  </si>
  <si>
    <t xml:space="preserve">村が仲介となり、移住希望者に空き家を紹介する活動に力を入れるため、今後、改築に伴う合併処理浄化槽の設置が期待される。一方で、一般家庭の合併処理浄化槽の設置については、高齢化が進み、合併処理浄化槽との接続に費用がかなり掛かるため、中々、増加できないのが現状である。今後は宅内管路の補助金についても検討したい。また、浄化槽の老朽化により修繕への対策の検討を行い、浄化槽を適切に管理していきたい。
</t>
    <rPh sb="134" eb="135">
      <t>タク</t>
    </rPh>
    <rPh sb="135" eb="136">
      <t>ナイ</t>
    </rPh>
    <rPh sb="136" eb="138">
      <t>カンロ</t>
    </rPh>
    <rPh sb="139" eb="142">
      <t>ホジョキン</t>
    </rPh>
    <rPh sb="147" eb="149">
      <t>ケントウ</t>
    </rPh>
    <rPh sb="156" eb="159">
      <t>ジョウカソウ</t>
    </rPh>
    <rPh sb="160" eb="163">
      <t>ロウキュウカ</t>
    </rPh>
    <rPh sb="166" eb="168">
      <t>シュウゼン</t>
    </rPh>
    <rPh sb="170" eb="172">
      <t>タイサク</t>
    </rPh>
    <rPh sb="173" eb="175">
      <t>ケントウ</t>
    </rPh>
    <rPh sb="176" eb="177">
      <t>オコナ</t>
    </rPh>
    <rPh sb="179" eb="182">
      <t>ジョウカソウ</t>
    </rPh>
    <rPh sb="183" eb="185">
      <t>テキセツ</t>
    </rPh>
    <rPh sb="186" eb="188">
      <t>カンリ</t>
    </rPh>
    <phoneticPr fontId="4"/>
  </si>
  <si>
    <t>①平成25年度に県費補助金、皆減により収益的収支比率が下がったが、今後は緩やかに上がる見込み。但し、平成27年度については、維持管理委託の村補助分の減により下がっている。毎年、数基ではあるが比率は増加している。　　　　　　　　　　　　　　　　　　　　　　　　　　　　　　⑤普及率が少ないため、数値が100％を下回り汚水処理に係る費用が使用料以外の収入で賄われているが、村が仲介役になり、移住希望者に空き家を紹介する活動に力をいれるため、今後改築等に伴い、浄化槽の設置が期待できるため、徐々にではあるが、使用料収入が増え、軽費回収率の上昇が期待できる。　　　　　　　　　　　　　　　　　　　　　⑥汚水処理原価は増加傾向だが、平均値に比べ約3割弱なので、費用の効率性は高い。　　　　　　　⑦施設利用率は、ここ5年間は100％であり、適正規模であると思われる。　　　　　　　　　　　　　⑧ここ5年間、水洗便所を設置し、汚水処理している人口割合は100％であり、公共用水域の水質保全が保たれている。</t>
    <rPh sb="85" eb="87">
      <t>マイトシ</t>
    </rPh>
    <rPh sb="88" eb="90">
      <t>スウキ</t>
    </rPh>
    <rPh sb="95" eb="97">
      <t>ヒリツ</t>
    </rPh>
    <rPh sb="98" eb="100">
      <t>ゾウカ</t>
    </rPh>
    <rPh sb="320" eb="321">
      <t>ジャク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</si>
</sst>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B-4A12-BB35-865B740A6E67}"/>
            </c:ext>
          </c:extLst>
        </c:ser>
        <c:dLbls>
          <c:showLegendKey val="0"/>
          <c:showVal val="0"/>
          <c:showCatName val="0"/>
          <c:showSerName val="0"/>
          <c:showPercent val="0"/>
          <c:showBubbleSize val="0"/>
        </c:dLbls>
        <c:gapWidth val="150"/>
        <c:axId val="129373608"/>
        <c:axId val="1293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3B-4A12-BB35-865B740A6E67}"/>
            </c:ext>
          </c:extLst>
        </c:ser>
        <c:dLbls>
          <c:showLegendKey val="0"/>
          <c:showVal val="0"/>
          <c:showCatName val="0"/>
          <c:showSerName val="0"/>
          <c:showPercent val="0"/>
          <c:showBubbleSize val="0"/>
        </c:dLbls>
        <c:marker val="1"/>
        <c:smooth val="0"/>
        <c:axId val="129373608"/>
        <c:axId val="129374784"/>
      </c:lineChart>
      <c:dateAx>
        <c:axId val="129373608"/>
        <c:scaling>
          <c:orientation val="minMax"/>
        </c:scaling>
        <c:delete val="1"/>
        <c:axPos val="b"/>
        <c:numFmt formatCode="ge" sourceLinked="1"/>
        <c:majorTickMark val="none"/>
        <c:minorTickMark val="none"/>
        <c:tickLblPos val="none"/>
        <c:crossAx val="129374784"/>
        <c:crosses val="autoZero"/>
        <c:auto val="1"/>
        <c:lblOffset val="100"/>
        <c:baseTimeUnit val="years"/>
      </c:dateAx>
      <c:valAx>
        <c:axId val="129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CFD-42A4-8943-0856FEAA6240}"/>
            </c:ext>
          </c:extLst>
        </c:ser>
        <c:dLbls>
          <c:showLegendKey val="0"/>
          <c:showVal val="0"/>
          <c:showCatName val="0"/>
          <c:showSerName val="0"/>
          <c:showPercent val="0"/>
          <c:showBubbleSize val="0"/>
        </c:dLbls>
        <c:gapWidth val="150"/>
        <c:axId val="202409960"/>
        <c:axId val="20241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CCFD-42A4-8943-0856FEAA6240}"/>
            </c:ext>
          </c:extLst>
        </c:ser>
        <c:dLbls>
          <c:showLegendKey val="0"/>
          <c:showVal val="0"/>
          <c:showCatName val="0"/>
          <c:showSerName val="0"/>
          <c:showPercent val="0"/>
          <c:showBubbleSize val="0"/>
        </c:dLbls>
        <c:marker val="1"/>
        <c:smooth val="0"/>
        <c:axId val="202409960"/>
        <c:axId val="202412312"/>
      </c:lineChart>
      <c:dateAx>
        <c:axId val="202409960"/>
        <c:scaling>
          <c:orientation val="minMax"/>
        </c:scaling>
        <c:delete val="1"/>
        <c:axPos val="b"/>
        <c:numFmt formatCode="ge" sourceLinked="1"/>
        <c:majorTickMark val="none"/>
        <c:minorTickMark val="none"/>
        <c:tickLblPos val="none"/>
        <c:crossAx val="202412312"/>
        <c:crosses val="autoZero"/>
        <c:auto val="1"/>
        <c:lblOffset val="100"/>
        <c:baseTimeUnit val="years"/>
      </c:dateAx>
      <c:valAx>
        <c:axId val="2024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86-4E64-9872-512A98659F0C}"/>
            </c:ext>
          </c:extLst>
        </c:ser>
        <c:dLbls>
          <c:showLegendKey val="0"/>
          <c:showVal val="0"/>
          <c:showCatName val="0"/>
          <c:showSerName val="0"/>
          <c:showPercent val="0"/>
          <c:showBubbleSize val="0"/>
        </c:dLbls>
        <c:gapWidth val="150"/>
        <c:axId val="202407608"/>
        <c:axId val="20240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2686-4E64-9872-512A98659F0C}"/>
            </c:ext>
          </c:extLst>
        </c:ser>
        <c:dLbls>
          <c:showLegendKey val="0"/>
          <c:showVal val="0"/>
          <c:showCatName val="0"/>
          <c:showSerName val="0"/>
          <c:showPercent val="0"/>
          <c:showBubbleSize val="0"/>
        </c:dLbls>
        <c:marker val="1"/>
        <c:smooth val="0"/>
        <c:axId val="202407608"/>
        <c:axId val="202406040"/>
      </c:lineChart>
      <c:dateAx>
        <c:axId val="202407608"/>
        <c:scaling>
          <c:orientation val="minMax"/>
        </c:scaling>
        <c:delete val="1"/>
        <c:axPos val="b"/>
        <c:numFmt formatCode="ge" sourceLinked="1"/>
        <c:majorTickMark val="none"/>
        <c:minorTickMark val="none"/>
        <c:tickLblPos val="none"/>
        <c:crossAx val="202406040"/>
        <c:crosses val="autoZero"/>
        <c:auto val="1"/>
        <c:lblOffset val="100"/>
        <c:baseTimeUnit val="years"/>
      </c:dateAx>
      <c:valAx>
        <c:axId val="20240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73.489999999999995</c:v>
                </c:pt>
                <c:pt idx="1">
                  <c:v>70.2</c:v>
                </c:pt>
                <c:pt idx="2">
                  <c:v>72.87</c:v>
                </c:pt>
                <c:pt idx="3">
                  <c:v>74.94</c:v>
                </c:pt>
                <c:pt idx="4">
                  <c:v>76.03</c:v>
                </c:pt>
              </c:numCache>
            </c:numRef>
          </c:val>
          <c:extLst>
            <c:ext xmlns:c16="http://schemas.microsoft.com/office/drawing/2014/chart" uri="{C3380CC4-5D6E-409C-BE32-E72D297353CC}">
              <c16:uniqueId val="{00000000-C083-47D6-8391-F7DBBA123457}"/>
            </c:ext>
          </c:extLst>
        </c:ser>
        <c:dLbls>
          <c:showLegendKey val="0"/>
          <c:showVal val="0"/>
          <c:showCatName val="0"/>
          <c:showSerName val="0"/>
          <c:showPercent val="0"/>
          <c:showBubbleSize val="0"/>
        </c:dLbls>
        <c:gapWidth val="150"/>
        <c:axId val="129374392"/>
        <c:axId val="12937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3-47D6-8391-F7DBBA123457}"/>
            </c:ext>
          </c:extLst>
        </c:ser>
        <c:dLbls>
          <c:showLegendKey val="0"/>
          <c:showVal val="0"/>
          <c:showCatName val="0"/>
          <c:showSerName val="0"/>
          <c:showPercent val="0"/>
          <c:showBubbleSize val="0"/>
        </c:dLbls>
        <c:marker val="1"/>
        <c:smooth val="0"/>
        <c:axId val="129374392"/>
        <c:axId val="129375960"/>
      </c:lineChart>
      <c:dateAx>
        <c:axId val="129374392"/>
        <c:scaling>
          <c:orientation val="minMax"/>
        </c:scaling>
        <c:delete val="1"/>
        <c:axPos val="b"/>
        <c:numFmt formatCode="ge" sourceLinked="1"/>
        <c:majorTickMark val="none"/>
        <c:minorTickMark val="none"/>
        <c:tickLblPos val="none"/>
        <c:crossAx val="129375960"/>
        <c:crosses val="autoZero"/>
        <c:auto val="1"/>
        <c:lblOffset val="100"/>
        <c:baseTimeUnit val="years"/>
      </c:dateAx>
      <c:valAx>
        <c:axId val="1293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E6-4C22-8CCD-994209362BA5}"/>
            </c:ext>
          </c:extLst>
        </c:ser>
        <c:dLbls>
          <c:showLegendKey val="0"/>
          <c:showVal val="0"/>
          <c:showCatName val="0"/>
          <c:showSerName val="0"/>
          <c:showPercent val="0"/>
          <c:showBubbleSize val="0"/>
        </c:dLbls>
        <c:gapWidth val="150"/>
        <c:axId val="202488544"/>
        <c:axId val="202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6-4C22-8CCD-994209362BA5}"/>
            </c:ext>
          </c:extLst>
        </c:ser>
        <c:dLbls>
          <c:showLegendKey val="0"/>
          <c:showVal val="0"/>
          <c:showCatName val="0"/>
          <c:showSerName val="0"/>
          <c:showPercent val="0"/>
          <c:showBubbleSize val="0"/>
        </c:dLbls>
        <c:marker val="1"/>
        <c:smooth val="0"/>
        <c:axId val="202488544"/>
        <c:axId val="202490112"/>
      </c:lineChart>
      <c:dateAx>
        <c:axId val="202488544"/>
        <c:scaling>
          <c:orientation val="minMax"/>
        </c:scaling>
        <c:delete val="1"/>
        <c:axPos val="b"/>
        <c:numFmt formatCode="ge" sourceLinked="1"/>
        <c:majorTickMark val="none"/>
        <c:minorTickMark val="none"/>
        <c:tickLblPos val="none"/>
        <c:crossAx val="202490112"/>
        <c:crosses val="autoZero"/>
        <c:auto val="1"/>
        <c:lblOffset val="100"/>
        <c:baseTimeUnit val="years"/>
      </c:dateAx>
      <c:valAx>
        <c:axId val="202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3-4578-BE00-A3005CBE7FA0}"/>
            </c:ext>
          </c:extLst>
        </c:ser>
        <c:dLbls>
          <c:showLegendKey val="0"/>
          <c:showVal val="0"/>
          <c:showCatName val="0"/>
          <c:showSerName val="0"/>
          <c:showPercent val="0"/>
          <c:showBubbleSize val="0"/>
        </c:dLbls>
        <c:gapWidth val="150"/>
        <c:axId val="202488152"/>
        <c:axId val="2024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3-4578-BE00-A3005CBE7FA0}"/>
            </c:ext>
          </c:extLst>
        </c:ser>
        <c:dLbls>
          <c:showLegendKey val="0"/>
          <c:showVal val="0"/>
          <c:showCatName val="0"/>
          <c:showSerName val="0"/>
          <c:showPercent val="0"/>
          <c:showBubbleSize val="0"/>
        </c:dLbls>
        <c:marker val="1"/>
        <c:smooth val="0"/>
        <c:axId val="202488152"/>
        <c:axId val="202492464"/>
      </c:lineChart>
      <c:dateAx>
        <c:axId val="202488152"/>
        <c:scaling>
          <c:orientation val="minMax"/>
        </c:scaling>
        <c:delete val="1"/>
        <c:axPos val="b"/>
        <c:numFmt formatCode="ge" sourceLinked="1"/>
        <c:majorTickMark val="none"/>
        <c:minorTickMark val="none"/>
        <c:tickLblPos val="none"/>
        <c:crossAx val="202492464"/>
        <c:crosses val="autoZero"/>
        <c:auto val="1"/>
        <c:lblOffset val="100"/>
        <c:baseTimeUnit val="years"/>
      </c:dateAx>
      <c:valAx>
        <c:axId val="2024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5-475E-8589-7FB9265A9F6C}"/>
            </c:ext>
          </c:extLst>
        </c:ser>
        <c:dLbls>
          <c:showLegendKey val="0"/>
          <c:showVal val="0"/>
          <c:showCatName val="0"/>
          <c:showSerName val="0"/>
          <c:showPercent val="0"/>
          <c:showBubbleSize val="0"/>
        </c:dLbls>
        <c:gapWidth val="150"/>
        <c:axId val="202489328"/>
        <c:axId val="202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5-475E-8589-7FB9265A9F6C}"/>
            </c:ext>
          </c:extLst>
        </c:ser>
        <c:dLbls>
          <c:showLegendKey val="0"/>
          <c:showVal val="0"/>
          <c:showCatName val="0"/>
          <c:showSerName val="0"/>
          <c:showPercent val="0"/>
          <c:showBubbleSize val="0"/>
        </c:dLbls>
        <c:marker val="1"/>
        <c:smooth val="0"/>
        <c:axId val="202489328"/>
        <c:axId val="202493248"/>
      </c:lineChart>
      <c:dateAx>
        <c:axId val="202489328"/>
        <c:scaling>
          <c:orientation val="minMax"/>
        </c:scaling>
        <c:delete val="1"/>
        <c:axPos val="b"/>
        <c:numFmt formatCode="ge" sourceLinked="1"/>
        <c:majorTickMark val="none"/>
        <c:minorTickMark val="none"/>
        <c:tickLblPos val="none"/>
        <c:crossAx val="202493248"/>
        <c:crosses val="autoZero"/>
        <c:auto val="1"/>
        <c:lblOffset val="100"/>
        <c:baseTimeUnit val="years"/>
      </c:dateAx>
      <c:valAx>
        <c:axId val="202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AC-4324-928B-904E0957EEE3}"/>
            </c:ext>
          </c:extLst>
        </c:ser>
        <c:dLbls>
          <c:showLegendKey val="0"/>
          <c:showVal val="0"/>
          <c:showCatName val="0"/>
          <c:showSerName val="0"/>
          <c:showPercent val="0"/>
          <c:showBubbleSize val="0"/>
        </c:dLbls>
        <c:gapWidth val="150"/>
        <c:axId val="202493640"/>
        <c:axId val="20248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AC-4324-928B-904E0957EEE3}"/>
            </c:ext>
          </c:extLst>
        </c:ser>
        <c:dLbls>
          <c:showLegendKey val="0"/>
          <c:showVal val="0"/>
          <c:showCatName val="0"/>
          <c:showSerName val="0"/>
          <c:showPercent val="0"/>
          <c:showBubbleSize val="0"/>
        </c:dLbls>
        <c:marker val="1"/>
        <c:smooth val="0"/>
        <c:axId val="202493640"/>
        <c:axId val="202489720"/>
      </c:lineChart>
      <c:dateAx>
        <c:axId val="202493640"/>
        <c:scaling>
          <c:orientation val="minMax"/>
        </c:scaling>
        <c:delete val="1"/>
        <c:axPos val="b"/>
        <c:numFmt formatCode="ge" sourceLinked="1"/>
        <c:majorTickMark val="none"/>
        <c:minorTickMark val="none"/>
        <c:tickLblPos val="none"/>
        <c:crossAx val="202489720"/>
        <c:crosses val="autoZero"/>
        <c:auto val="1"/>
        <c:lblOffset val="100"/>
        <c:baseTimeUnit val="years"/>
      </c:dateAx>
      <c:valAx>
        <c:axId val="20248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DF-4CF7-9AF8-779EFE8ECCAE}"/>
            </c:ext>
          </c:extLst>
        </c:ser>
        <c:dLbls>
          <c:showLegendKey val="0"/>
          <c:showVal val="0"/>
          <c:showCatName val="0"/>
          <c:showSerName val="0"/>
          <c:showPercent val="0"/>
          <c:showBubbleSize val="0"/>
        </c:dLbls>
        <c:gapWidth val="150"/>
        <c:axId val="202490896"/>
        <c:axId val="2024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2DDF-4CF7-9AF8-779EFE8ECCAE}"/>
            </c:ext>
          </c:extLst>
        </c:ser>
        <c:dLbls>
          <c:showLegendKey val="0"/>
          <c:showVal val="0"/>
          <c:showCatName val="0"/>
          <c:showSerName val="0"/>
          <c:showPercent val="0"/>
          <c:showBubbleSize val="0"/>
        </c:dLbls>
        <c:marker val="1"/>
        <c:smooth val="0"/>
        <c:axId val="202490896"/>
        <c:axId val="202486584"/>
      </c:lineChart>
      <c:dateAx>
        <c:axId val="202490896"/>
        <c:scaling>
          <c:orientation val="minMax"/>
        </c:scaling>
        <c:delete val="1"/>
        <c:axPos val="b"/>
        <c:numFmt formatCode="ge" sourceLinked="1"/>
        <c:majorTickMark val="none"/>
        <c:minorTickMark val="none"/>
        <c:tickLblPos val="none"/>
        <c:crossAx val="202486584"/>
        <c:crosses val="autoZero"/>
        <c:auto val="1"/>
        <c:lblOffset val="100"/>
        <c:baseTimeUnit val="years"/>
      </c:dateAx>
      <c:valAx>
        <c:axId val="2024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9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59.96</c:v>
                </c:pt>
                <c:pt idx="1">
                  <c:v>60.43</c:v>
                </c:pt>
                <c:pt idx="2">
                  <c:v>61.42</c:v>
                </c:pt>
                <c:pt idx="3">
                  <c:v>61.11</c:v>
                </c:pt>
                <c:pt idx="4">
                  <c:v>61.85</c:v>
                </c:pt>
              </c:numCache>
            </c:numRef>
          </c:val>
          <c:extLst>
            <c:ext xmlns:c16="http://schemas.microsoft.com/office/drawing/2014/chart" uri="{C3380CC4-5D6E-409C-BE32-E72D297353CC}">
              <c16:uniqueId val="{00000000-638F-4EF7-94CD-819C8135D904}"/>
            </c:ext>
          </c:extLst>
        </c:ser>
        <c:dLbls>
          <c:showLegendKey val="0"/>
          <c:showVal val="0"/>
          <c:showCatName val="0"/>
          <c:showSerName val="0"/>
          <c:showPercent val="0"/>
          <c:showBubbleSize val="0"/>
        </c:dLbls>
        <c:gapWidth val="150"/>
        <c:axId val="202409176"/>
        <c:axId val="20240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638F-4EF7-94CD-819C8135D904}"/>
            </c:ext>
          </c:extLst>
        </c:ser>
        <c:dLbls>
          <c:showLegendKey val="0"/>
          <c:showVal val="0"/>
          <c:showCatName val="0"/>
          <c:showSerName val="0"/>
          <c:showPercent val="0"/>
          <c:showBubbleSize val="0"/>
        </c:dLbls>
        <c:marker val="1"/>
        <c:smooth val="0"/>
        <c:axId val="202409176"/>
        <c:axId val="202408784"/>
      </c:lineChart>
      <c:dateAx>
        <c:axId val="202409176"/>
        <c:scaling>
          <c:orientation val="minMax"/>
        </c:scaling>
        <c:delete val="1"/>
        <c:axPos val="b"/>
        <c:numFmt formatCode="ge" sourceLinked="1"/>
        <c:majorTickMark val="none"/>
        <c:minorTickMark val="none"/>
        <c:tickLblPos val="none"/>
        <c:crossAx val="202408784"/>
        <c:crosses val="autoZero"/>
        <c:auto val="1"/>
        <c:lblOffset val="100"/>
        <c:baseTimeUnit val="years"/>
      </c:dateAx>
      <c:valAx>
        <c:axId val="2024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74.989999999999995</c:v>
                </c:pt>
                <c:pt idx="1">
                  <c:v>72.61</c:v>
                </c:pt>
                <c:pt idx="2">
                  <c:v>73.27</c:v>
                </c:pt>
                <c:pt idx="3">
                  <c:v>70.900000000000006</c:v>
                </c:pt>
                <c:pt idx="4">
                  <c:v>67.34</c:v>
                </c:pt>
              </c:numCache>
            </c:numRef>
          </c:val>
          <c:extLst>
            <c:ext xmlns:c16="http://schemas.microsoft.com/office/drawing/2014/chart" uri="{C3380CC4-5D6E-409C-BE32-E72D297353CC}">
              <c16:uniqueId val="{00000000-F8AB-4689-A004-751135193BE3}"/>
            </c:ext>
          </c:extLst>
        </c:ser>
        <c:dLbls>
          <c:showLegendKey val="0"/>
          <c:showVal val="0"/>
          <c:showCatName val="0"/>
          <c:showSerName val="0"/>
          <c:showPercent val="0"/>
          <c:showBubbleSize val="0"/>
        </c:dLbls>
        <c:gapWidth val="150"/>
        <c:axId val="202409568"/>
        <c:axId val="20241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F8AB-4689-A004-751135193BE3}"/>
            </c:ext>
          </c:extLst>
        </c:ser>
        <c:dLbls>
          <c:showLegendKey val="0"/>
          <c:showVal val="0"/>
          <c:showCatName val="0"/>
          <c:showSerName val="0"/>
          <c:showPercent val="0"/>
          <c:showBubbleSize val="0"/>
        </c:dLbls>
        <c:marker val="1"/>
        <c:smooth val="0"/>
        <c:axId val="202409568"/>
        <c:axId val="202413096"/>
      </c:lineChart>
      <c:dateAx>
        <c:axId val="202409568"/>
        <c:scaling>
          <c:orientation val="minMax"/>
        </c:scaling>
        <c:delete val="1"/>
        <c:axPos val="b"/>
        <c:numFmt formatCode="ge" sourceLinked="1"/>
        <c:majorTickMark val="none"/>
        <c:minorTickMark val="none"/>
        <c:tickLblPos val="none"/>
        <c:crossAx val="202413096"/>
        <c:crosses val="autoZero"/>
        <c:auto val="1"/>
        <c:lblOffset val="100"/>
        <c:baseTimeUnit val="years"/>
      </c:dateAx>
      <c:valAx>
        <c:axId val="2024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南牧村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1877</v>
      </c>
      <c r="AM8" s="50"/>
      <c r="AN8" s="50"/>
      <c r="AO8" s="50"/>
      <c r="AP8" s="50"/>
      <c r="AQ8" s="50"/>
      <c r="AR8" s="50"/>
      <c r="AS8" s="50"/>
      <c r="AT8" s="45">
        <f>データ!T6</f>
        <v>118.83</v>
      </c>
      <c r="AU8" s="45"/>
      <c r="AV8" s="45"/>
      <c r="AW8" s="45"/>
      <c r="AX8" s="45"/>
      <c r="AY8" s="45"/>
      <c r="AZ8" s="45"/>
      <c r="BA8" s="45"/>
      <c r="BB8" s="45">
        <f>データ!U6</f>
        <v>15.8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49.59</v>
      </c>
      <c r="Q10" s="45"/>
      <c r="R10" s="45"/>
      <c r="S10" s="45"/>
      <c r="T10" s="45"/>
      <c r="U10" s="45"/>
      <c r="V10" s="45"/>
      <c r="W10" s="45">
        <f>データ!Q6</f>
        <v>100</v>
      </c>
      <c r="X10" s="45"/>
      <c r="Y10" s="45"/>
      <c r="Z10" s="45"/>
      <c r="AA10" s="45"/>
      <c r="AB10" s="45"/>
      <c r="AC10" s="45"/>
      <c r="AD10" s="50">
        <f>データ!R6</f>
        <v>3628</v>
      </c>
      <c r="AE10" s="50"/>
      <c r="AF10" s="50"/>
      <c r="AG10" s="50"/>
      <c r="AH10" s="50"/>
      <c r="AI10" s="50"/>
      <c r="AJ10" s="50"/>
      <c r="AK10" s="2"/>
      <c r="AL10" s="50">
        <f>データ!V6</f>
        <v>914</v>
      </c>
      <c r="AM10" s="50"/>
      <c r="AN10" s="50"/>
      <c r="AO10" s="50"/>
      <c r="AP10" s="50"/>
      <c r="AQ10" s="50"/>
      <c r="AR10" s="50"/>
      <c r="AS10" s="50"/>
      <c r="AT10" s="45">
        <f>データ!W6</f>
        <v>0.04</v>
      </c>
      <c r="AU10" s="45"/>
      <c r="AV10" s="45"/>
      <c r="AW10" s="45"/>
      <c r="AX10" s="45"/>
      <c r="AY10" s="45"/>
      <c r="AZ10" s="45"/>
      <c r="BA10" s="45"/>
      <c r="BB10" s="45">
        <f>データ!X6</f>
        <v>22850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5hI9C/dZk0MWU1CkuyzdQL59xB+gr28zMvr1x1Kco575LJJ075j1SBIuletWVuUQjx6W0JPCp1kcsOdV4rDmow==" saltValue="uA2ifGKNUQr4WCqq0zs/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103837</v>
      </c>
      <c r="D6" s="33">
        <f t="shared" si="3"/>
        <v>47</v>
      </c>
      <c r="E6" s="33">
        <f t="shared" si="3"/>
        <v>18</v>
      </c>
      <c r="F6" s="33">
        <f t="shared" si="3"/>
        <v>0</v>
      </c>
      <c r="G6" s="33">
        <f t="shared" si="3"/>
        <v>0</v>
      </c>
      <c r="H6" s="33" t="str">
        <f t="shared" si="3"/>
        <v>群馬県　南牧村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49.59</v>
      </c>
      <c r="Q6" s="34">
        <f t="shared" si="3"/>
        <v>100</v>
      </c>
      <c r="R6" s="34">
        <f t="shared" si="3"/>
        <v>3628</v>
      </c>
      <c r="S6" s="34">
        <f t="shared" si="3"/>
        <v>1877</v>
      </c>
      <c r="T6" s="34">
        <f t="shared" si="3"/>
        <v>118.83</v>
      </c>
      <c r="U6" s="34">
        <f t="shared" si="3"/>
        <v>15.8</v>
      </c>
      <c r="V6" s="34">
        <f t="shared" si="3"/>
        <v>914</v>
      </c>
      <c r="W6" s="34">
        <f t="shared" si="3"/>
        <v>0.04</v>
      </c>
      <c r="X6" s="34">
        <f t="shared" si="3"/>
        <v>22850</v>
      </c>
      <c r="Y6" s="35">
        <f>IF(Y7="",NA(),Y7)</f>
        <v>73.489999999999995</v>
      </c>
      <c r="Z6" s="35">
        <f t="shared" ref="Z6:AH6" si="4">IF(Z7="",NA(),Z7)</f>
        <v>70.2</v>
      </c>
      <c r="AA6" s="35">
        <f t="shared" si="4"/>
        <v>72.87</v>
      </c>
      <c r="AB6" s="35">
        <f t="shared" si="4"/>
        <v>74.94</v>
      </c>
      <c r="AC6" s="35">
        <f t="shared" si="4"/>
        <v>76.03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59.96</v>
      </c>
      <c r="BR6" s="35">
        <f t="shared" ref="BR6:BZ6" si="8">IF(BR7="",NA(),BR7)</f>
        <v>60.43</v>
      </c>
      <c r="BS6" s="35">
        <f t="shared" si="8"/>
        <v>61.42</v>
      </c>
      <c r="BT6" s="35">
        <f t="shared" si="8"/>
        <v>61.11</v>
      </c>
      <c r="BU6" s="35">
        <f t="shared" si="8"/>
        <v>61.85</v>
      </c>
      <c r="BV6" s="35">
        <f t="shared" si="8"/>
        <v>68.61</v>
      </c>
      <c r="BW6" s="35">
        <f t="shared" si="8"/>
        <v>65.7</v>
      </c>
      <c r="BX6" s="35">
        <f t="shared" si="8"/>
        <v>66.73</v>
      </c>
      <c r="BY6" s="35">
        <f t="shared" si="8"/>
        <v>64.78</v>
      </c>
      <c r="BZ6" s="35">
        <f t="shared" si="8"/>
        <v>63.06</v>
      </c>
      <c r="CA6" s="34" t="str">
        <f>IF(CA7="","",IF(CA7="-","【-】","【"&amp;SUBSTITUTE(TEXT(CA7,"#,##0.00"),"-","△")&amp;"】"))</f>
        <v>【60.61】</v>
      </c>
      <c r="CB6" s="35">
        <f>IF(CB7="",NA(),CB7)</f>
        <v>74.989999999999995</v>
      </c>
      <c r="CC6" s="35">
        <f t="shared" ref="CC6:CK6" si="9">IF(CC7="",NA(),CC7)</f>
        <v>72.61</v>
      </c>
      <c r="CD6" s="35">
        <f t="shared" si="9"/>
        <v>73.27</v>
      </c>
      <c r="CE6" s="35">
        <f t="shared" si="9"/>
        <v>70.900000000000006</v>
      </c>
      <c r="CF6" s="35">
        <f t="shared" si="9"/>
        <v>67.34</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103837</v>
      </c>
      <c r="D7" s="37">
        <v>47</v>
      </c>
      <c r="E7" s="37">
        <v>18</v>
      </c>
      <c r="F7" s="37">
        <v>0</v>
      </c>
      <c r="G7" s="37">
        <v>0</v>
      </c>
      <c r="H7" s="37" t="s">
        <v>98</v>
      </c>
      <c r="I7" s="37" t="s">
        <v>99</v>
      </c>
      <c r="J7" s="37" t="s">
        <v>100</v>
      </c>
      <c r="K7" s="37" t="s">
        <v>101</v>
      </c>
      <c r="L7" s="37" t="s">
        <v>102</v>
      </c>
      <c r="M7" s="37" t="s">
        <v>103</v>
      </c>
      <c r="N7" s="38" t="s">
        <v>104</v>
      </c>
      <c r="O7" s="38" t="s">
        <v>105</v>
      </c>
      <c r="P7" s="38">
        <v>49.59</v>
      </c>
      <c r="Q7" s="38">
        <v>100</v>
      </c>
      <c r="R7" s="38">
        <v>3628</v>
      </c>
      <c r="S7" s="38">
        <v>1877</v>
      </c>
      <c r="T7" s="38">
        <v>118.83</v>
      </c>
      <c r="U7" s="38">
        <v>15.8</v>
      </c>
      <c r="V7" s="38">
        <v>914</v>
      </c>
      <c r="W7" s="38">
        <v>0.04</v>
      </c>
      <c r="X7" s="38">
        <v>22850</v>
      </c>
      <c r="Y7" s="38">
        <v>73.489999999999995</v>
      </c>
      <c r="Z7" s="38">
        <v>70.2</v>
      </c>
      <c r="AA7" s="38">
        <v>72.87</v>
      </c>
      <c r="AB7" s="38">
        <v>74.94</v>
      </c>
      <c r="AC7" s="38">
        <v>76.03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261.08</v>
      </c>
      <c r="BL7" s="38">
        <v>241.49</v>
      </c>
      <c r="BM7" s="38">
        <v>248.44</v>
      </c>
      <c r="BN7" s="38">
        <v>244.85</v>
      </c>
      <c r="BO7" s="38">
        <v>296.89</v>
      </c>
      <c r="BP7" s="38">
        <v>325.02</v>
      </c>
      <c r="BQ7" s="38">
        <v>59.96</v>
      </c>
      <c r="BR7" s="38">
        <v>60.43</v>
      </c>
      <c r="BS7" s="38">
        <v>61.42</v>
      </c>
      <c r="BT7" s="38">
        <v>61.11</v>
      </c>
      <c r="BU7" s="38">
        <v>61.85</v>
      </c>
      <c r="BV7" s="38">
        <v>68.61</v>
      </c>
      <c r="BW7" s="38">
        <v>65.7</v>
      </c>
      <c r="BX7" s="38">
        <v>66.73</v>
      </c>
      <c r="BY7" s="38">
        <v>64.78</v>
      </c>
      <c r="BZ7" s="38">
        <v>63.06</v>
      </c>
      <c r="CA7" s="38">
        <v>60.61</v>
      </c>
      <c r="CB7" s="38">
        <v>74.989999999999995</v>
      </c>
      <c r="CC7" s="38">
        <v>72.61</v>
      </c>
      <c r="CD7" s="38">
        <v>73.27</v>
      </c>
      <c r="CE7" s="38">
        <v>70.900000000000006</v>
      </c>
      <c r="CF7" s="38">
        <v>67.34</v>
      </c>
      <c r="CG7" s="38">
        <v>241.18</v>
      </c>
      <c r="CH7" s="38">
        <v>247.94</v>
      </c>
      <c r="CI7" s="38">
        <v>241.29</v>
      </c>
      <c r="CJ7" s="38">
        <v>250.21</v>
      </c>
      <c r="CK7" s="38">
        <v>264.77</v>
      </c>
      <c r="CL7" s="38">
        <v>270.94</v>
      </c>
      <c r="CM7" s="38">
        <v>100</v>
      </c>
      <c r="CN7" s="38">
        <v>100</v>
      </c>
      <c r="CO7" s="38">
        <v>100</v>
      </c>
      <c r="CP7" s="38">
        <v>100</v>
      </c>
      <c r="CQ7" s="38">
        <v>100</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2020-02-14T03:55:50Z</cp:lastPrinted>
  <dcterms:created xsi:type="dcterms:W3CDTF">2019-12-05T05:28:39Z</dcterms:created>
  <dcterms:modified xsi:type="dcterms:W3CDTF">2020-02-14T03:55:55Z</dcterms:modified>
  <cp:category/>
</cp:coreProperties>
</file>