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2_みどり市\"/>
    </mc:Choice>
  </mc:AlternateContent>
  <xr:revisionPtr revIDLastSave="0" documentId="13_ncr:1_{104576BA-610F-448E-8282-1F43984698A3}" xr6:coauthVersionLast="36" xr6:coauthVersionMax="36" xr10:uidLastSave="{00000000-0000-0000-0000-000000000000}"/>
  <workbookProtection workbookAlgorithmName="SHA-512" workbookHashValue="foMhg9p5GPnMJMilFp3JsEdjh6LTgA0XTxxC7INp/xQj3ptjbSB4KaAlVxkV3jPlnZ4/K9BfCE+AZ67nw10A+A==" workbookSaltValue="ATXHsGlwNk6WsJklf2NI1g==" workbookSpinCount="100000" lockStructure="1"/>
  <bookViews>
    <workbookView xWindow="0" yWindow="0" windowWidth="19200" windowHeight="69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W10" i="4"/>
  <c r="BB8" i="4"/>
  <c r="AD8" i="4"/>
  <c r="W8" i="4"/>
  <c r="P8" i="4"/>
  <c r="B8" i="4"/>
  <c r="B6"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<sst xmlns="http://schemas.openxmlformats.org/spreadsheetml/2006/main" count="316" uniqueCount="113">
  <si>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</si>
  <si>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</si>
  <si>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</si>
  <si>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</si>
  <si>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</si>
  <si>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</si>
  <si>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</si>
  <si>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</si>
  <si>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</si>
  <si>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</si>
  <si>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</si>
  <si>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</si>
  <si>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</si>
  <si>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</si>
  <si>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</si>
  <si>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</si>
  <si>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</si>
  <si>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</si>
  <si>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</si>
  <si>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</si>
  <si>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</si>
  <si>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</si>
  <si>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</si>
  <si>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</si>
  <si>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</si>
  <si>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</si>
  <si>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</si>
  <si>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</si>
  <si>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</si>
  <si>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</si>
  <si>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</si>
  <si>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</si>
  <si>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</si>
  <si>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</si>
  <si>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</si>
  <si>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</si>
  <si>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</si>
  <si>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</si>
  <si>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</si>
  <si>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</si>
  <si>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</si>
  <si>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</si>
  <si>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</si>
  <si>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</si>
  <si>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</si>
  <si>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</si>
  <si>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</si>
  <si>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</si>
  <si>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</si>
  <si>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</si>
  <si>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</si>
  <si>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</si>
  <si>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</si>
  <si>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</si>
  <si>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</si>
  <si>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</si>
  <si>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</si>
  <si>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</si>
  <si>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</si>
  <si>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</si>
  <si>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</si>
  <si>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</si>
  <si>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</si>
  <si>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</si>
  <si>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</si>
  <si>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</si>
  <si>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</si>
  <si>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</si>
  <si>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</si>
  <si>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</si>
  <si>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</si>
  <si>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</si>
  <si>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</si>
  <si>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</si>
  <si>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</si>
  <si>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</si>
  <si>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</si>
  <si>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</si>
  <si>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</si>
  <si>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</si>
  <si>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</si>
  <si>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</si>
  <si>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</si>
  <si>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</si>
  <si>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</si>
  <si>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</si>
  <si>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</si>
  <si>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</si>
  <si>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</si>
  <si>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</si>
  <si>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</si>
  <si>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</si>
  <si>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</si>
  <si>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</si>
  <si>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</si>
  <si>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</si>
  <si>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</si>
  <si>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</si>
  <si>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</si>
  <si>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</si>
  <si>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</si>
  <si>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</si>
  <si>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</si>
  <si>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</si>
  <si>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</si>
  <si>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</si>
  <si>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</si>
  <si>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</si>
  <si>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</si>
  <si>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</si>
  <si>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①昭和40年から50年代の施設が多く、老朽化が進んでいるため高い数値となっている。
②昭和40年から50年代の管路が多く、老朽化が進んでいるため類似団体より高い数値となっている。
③管路更新率は0%となっている。管路、施設は昭和40年代から50年代に整理されたものが多く、老朽化が進んでいる状況であるが、更新には多額の費用が必要であり部分的な修繕のみ行っている。給水収益の減少を踏まえ、施設の長寿命化や効率化を検討する必要がある。</t>
    <rPh sb="19" eb="22">
      <t>ロウキュウカ</t>
    </rPh>
    <rPh sb="23" eb="24">
      <t>スス</t>
    </rPh>
    <rPh sb="30" eb="31">
      <t>タカ</t>
    </rPh>
    <rPh sb="32" eb="34">
      <t>スウチ</t>
    </rPh>
    <rPh sb="55" eb="57">
      <t>カンロ</t>
    </rPh>
    <rPh sb="58" eb="59">
      <t>オオ</t>
    </rPh>
    <rPh sb="91" eb="93">
      <t>カンロ</t>
    </rPh>
    <rPh sb="93" eb="95">
      <t>コウシン</t>
    </rPh>
    <rPh sb="95" eb="96">
      <t>リツ</t>
    </rPh>
    <rPh sb="106" eb="108">
      <t>カンロ</t>
    </rPh>
    <rPh sb="109" eb="111">
      <t>シセツ</t>
    </rPh>
    <rPh sb="112" eb="114">
      <t>ショウワ</t>
    </rPh>
    <rPh sb="116" eb="117">
      <t>ネン</t>
    </rPh>
    <rPh sb="117" eb="118">
      <t>ダイ</t>
    </rPh>
    <rPh sb="122" eb="123">
      <t>ネン</t>
    </rPh>
    <rPh sb="123" eb="124">
      <t>ダイ</t>
    </rPh>
    <rPh sb="125" eb="127">
      <t>セイリ</t>
    </rPh>
    <rPh sb="133" eb="134">
      <t>オオ</t>
    </rPh>
    <rPh sb="136" eb="139">
      <t>ロウキュウカ</t>
    </rPh>
    <rPh sb="140" eb="141">
      <t>スス</t>
    </rPh>
    <rPh sb="145" eb="147">
      <t>ジョウキョウ</t>
    </rPh>
    <rPh sb="152" eb="154">
      <t>コウシン</t>
    </rPh>
    <rPh sb="156" eb="158">
      <t>タガク</t>
    </rPh>
    <rPh sb="159" eb="161">
      <t>ヒヨウ</t>
    </rPh>
    <rPh sb="162" eb="164">
      <t>ヒツヨウ</t>
    </rPh>
    <rPh sb="167" eb="169">
      <t>ブブン</t>
    </rPh>
    <rPh sb="169" eb="170">
      <t>テキ</t>
    </rPh>
    <rPh sb="171" eb="173">
      <t>シュウゼン</t>
    </rPh>
    <rPh sb="175" eb="176">
      <t>オコナ</t>
    </rPh>
    <rPh sb="181" eb="183">
      <t>キュウスイ</t>
    </rPh>
    <rPh sb="183" eb="185">
      <t>シュウエキ</t>
    </rPh>
    <rPh sb="186" eb="188">
      <t>ゲンショウ</t>
    </rPh>
    <rPh sb="189" eb="190">
      <t>フ</t>
    </rPh>
    <rPh sb="193" eb="195">
      <t>シセツ</t>
    </rPh>
    <rPh sb="196" eb="199">
      <t>チョウジュミョウ</t>
    </rPh>
    <rPh sb="199" eb="200">
      <t>カ</t>
    </rPh>
    <rPh sb="201" eb="203">
      <t>コウリツ</t>
    </rPh>
    <rPh sb="203" eb="204">
      <t>カ</t>
    </rPh>
    <rPh sb="205" eb="207">
      <t>ケントウ</t>
    </rPh>
    <rPh sb="209" eb="211">
      <t>ヒツヨウ</t>
    </rPh>
    <phoneticPr fontId="4"/>
  </si>
  <si>
    <t>①経常収支比率は、100%を越え類似団体より高い数値ですが、料金収入が年々減少する中、一般会計繰入金（基準外）に依存しており、料金収入の確保と経費削減に向けた取組の必要がある。
②営業収益に対する累積欠損金は発生していない。
③1年以内に返済期限が到来する債務（企業債等）を流動負債に計上しており、100%を上回っているが、企業債の償還については料金収入や一般会計繰入金を財源としている。
④企業債残高対給水収益比率は類似団体よりも低い数値を示している。今後も更新事業を行うため、企業債残高が増加傾向にあるため、料金改定し収入の増加に努めていく必要がある。
⑤料金回収率は類似団体より低い数値を示している。給水人口減少による料金収入の減少、施設老朽化による減価償却費・維持管理費の増加によるものであるため、料金改定、施設更新や維持管理費削減により改善する必要がある。
⑥給水原価は、類似団体より低い数値であるが、給水人口減少による有収水量は減少傾向にあるため経費削減に努めていく必要がある。
⑦施設利用率は、類似団体より高い数値であるが、給水人口の減少を見据え、施設の適正規模を見直すことで効率化等を行う必要がある。
⑧有収率は、類似団体より低い数値であるため、引き続き、漏水調査やその他の原因の調査等により改善する必要がある。</t>
    <rPh sb="1" eb="3">
      <t>ケイジョウ</t>
    </rPh>
    <rPh sb="3" eb="5">
      <t>シュウシ</t>
    </rPh>
    <rPh sb="5" eb="7">
      <t>ヒリツ</t>
    </rPh>
    <rPh sb="14" eb="15">
      <t>コ</t>
    </rPh>
    <rPh sb="30" eb="32">
      <t>リョウキン</t>
    </rPh>
    <rPh sb="32" eb="34">
      <t>シュウニュウ</t>
    </rPh>
    <rPh sb="35" eb="37">
      <t>ネンネン</t>
    </rPh>
    <rPh sb="37" eb="39">
      <t>ゲンショウ</t>
    </rPh>
    <rPh sb="41" eb="42">
      <t>ナカ</t>
    </rPh>
    <rPh sb="43" eb="45">
      <t>イッパン</t>
    </rPh>
    <rPh sb="45" eb="47">
      <t>カイケイ</t>
    </rPh>
    <rPh sb="47" eb="49">
      <t>クリイ</t>
    </rPh>
    <rPh sb="49" eb="50">
      <t>キン</t>
    </rPh>
    <rPh sb="51" eb="53">
      <t>キジュン</t>
    </rPh>
    <rPh sb="53" eb="54">
      <t>ガイ</t>
    </rPh>
    <rPh sb="56" eb="58">
      <t>イゾン</t>
    </rPh>
    <rPh sb="63" eb="65">
      <t>リョウキン</t>
    </rPh>
    <rPh sb="65" eb="67">
      <t>シュウニュウ</t>
    </rPh>
    <rPh sb="68" eb="70">
      <t>カクホ</t>
    </rPh>
    <rPh sb="71" eb="73">
      <t>ケイヒ</t>
    </rPh>
    <rPh sb="73" eb="75">
      <t>サクゲン</t>
    </rPh>
    <rPh sb="76" eb="77">
      <t>ム</t>
    </rPh>
    <rPh sb="79" eb="81">
      <t>トリクミ</t>
    </rPh>
    <rPh sb="82" eb="84">
      <t>ヒツヨウ</t>
    </rPh>
    <rPh sb="90" eb="92">
      <t>エイギョウ</t>
    </rPh>
    <rPh sb="92" eb="94">
      <t>シュウエキ</t>
    </rPh>
    <rPh sb="95" eb="96">
      <t>タイ</t>
    </rPh>
    <rPh sb="98" eb="100">
      <t>ルイセキ</t>
    </rPh>
    <rPh sb="100" eb="102">
      <t>ケッソン</t>
    </rPh>
    <rPh sb="102" eb="103">
      <t>キン</t>
    </rPh>
    <rPh sb="104" eb="106">
      <t>ハッセイ</t>
    </rPh>
    <rPh sb="154" eb="156">
      <t>ウワマワ</t>
    </rPh>
    <rPh sb="173" eb="175">
      <t>リョウキン</t>
    </rPh>
    <rPh sb="196" eb="198">
      <t>キギョウ</t>
    </rPh>
    <rPh sb="198" eb="199">
      <t>サイ</t>
    </rPh>
    <rPh sb="199" eb="201">
      <t>ザンダカ</t>
    </rPh>
    <rPh sb="201" eb="202">
      <t>タイ</t>
    </rPh>
    <rPh sb="202" eb="204">
      <t>キュウスイ</t>
    </rPh>
    <rPh sb="204" eb="206">
      <t>シュウエキ</t>
    </rPh>
    <rPh sb="206" eb="208">
      <t>ヒリツ</t>
    </rPh>
    <rPh sb="209" eb="211">
      <t>ルイジ</t>
    </rPh>
    <rPh sb="211" eb="213">
      <t>ダンタイ</t>
    </rPh>
    <rPh sb="216" eb="217">
      <t>ヒク</t>
    </rPh>
    <rPh sb="218" eb="220">
      <t>スウチ</t>
    </rPh>
    <rPh sb="221" eb="222">
      <t>シメ</t>
    </rPh>
    <rPh sb="227" eb="229">
      <t>コンゴ</t>
    </rPh>
    <rPh sb="230" eb="232">
      <t>コウシン</t>
    </rPh>
    <rPh sb="232" eb="234">
      <t>ジギョウ</t>
    </rPh>
    <rPh sb="235" eb="236">
      <t>オコナ</t>
    </rPh>
    <rPh sb="240" eb="242">
      <t>キギョウ</t>
    </rPh>
    <rPh sb="242" eb="243">
      <t>サイ</t>
    </rPh>
    <rPh sb="243" eb="245">
      <t>ザンダカ</t>
    </rPh>
    <rPh sb="246" eb="248">
      <t>ゾウカ</t>
    </rPh>
    <rPh sb="248" eb="250">
      <t>ケイコウ</t>
    </rPh>
    <rPh sb="256" eb="258">
      <t>リョウキン</t>
    </rPh>
    <rPh sb="258" eb="260">
      <t>カイテイ</t>
    </rPh>
    <rPh sb="261" eb="263">
      <t>シュウニュウ</t>
    </rPh>
    <rPh sb="264" eb="266">
      <t>ゾウカ</t>
    </rPh>
    <rPh sb="267" eb="268">
      <t>ツト</t>
    </rPh>
    <rPh sb="272" eb="274">
      <t>ヒツヨウ</t>
    </rPh>
    <rPh sb="385" eb="387">
      <t>キュウスイ</t>
    </rPh>
    <rPh sb="387" eb="389">
      <t>ゲンカ</t>
    </rPh>
    <rPh sb="391" eb="393">
      <t>ルイジ</t>
    </rPh>
    <rPh sb="393" eb="395">
      <t>ダンタイ</t>
    </rPh>
    <rPh sb="397" eb="398">
      <t>ヒク</t>
    </rPh>
    <rPh sb="399" eb="401">
      <t>スウチ</t>
    </rPh>
    <rPh sb="406" eb="408">
      <t>キュウスイ</t>
    </rPh>
    <rPh sb="408" eb="410">
      <t>ジンコウ</t>
    </rPh>
    <rPh sb="410" eb="412">
      <t>ゲンショウ</t>
    </rPh>
    <rPh sb="415" eb="417">
      <t>ユウシュウ</t>
    </rPh>
    <rPh sb="417" eb="419">
      <t>スイリョウ</t>
    </rPh>
    <rPh sb="420" eb="422">
      <t>ゲンショウ</t>
    </rPh>
    <rPh sb="422" eb="424">
      <t>ケイコウ</t>
    </rPh>
    <rPh sb="429" eb="431">
      <t>ケイヒ</t>
    </rPh>
    <rPh sb="431" eb="433">
      <t>サクゲン</t>
    </rPh>
    <rPh sb="434" eb="435">
      <t>ツト</t>
    </rPh>
    <rPh sb="439" eb="441">
      <t>ヒツヨウ</t>
    </rPh>
    <rPh sb="447" eb="449">
      <t>シセツ</t>
    </rPh>
    <rPh sb="449" eb="451">
      <t>リヨウ</t>
    </rPh>
    <rPh sb="451" eb="452">
      <t>リツ</t>
    </rPh>
    <rPh sb="454" eb="456">
      <t>ルイジ</t>
    </rPh>
    <rPh sb="456" eb="458">
      <t>ダンタイ</t>
    </rPh>
    <rPh sb="460" eb="461">
      <t>タカ</t>
    </rPh>
    <rPh sb="462" eb="464">
      <t>スウチ</t>
    </rPh>
    <rPh sb="469" eb="471">
      <t>キュウスイ</t>
    </rPh>
    <rPh sb="471" eb="473">
      <t>ジンコウ</t>
    </rPh>
    <rPh sb="474" eb="476">
      <t>ゲンショウ</t>
    </rPh>
    <rPh sb="477" eb="479">
      <t>ミス</t>
    </rPh>
    <rPh sb="481" eb="483">
      <t>シセツ</t>
    </rPh>
    <rPh sb="484" eb="486">
      <t>テキセイ</t>
    </rPh>
    <rPh sb="486" eb="488">
      <t>キボ</t>
    </rPh>
    <rPh sb="489" eb="491">
      <t>ミナオ</t>
    </rPh>
    <rPh sb="495" eb="498">
      <t>コウリツカ</t>
    </rPh>
    <rPh sb="498" eb="499">
      <t>トウ</t>
    </rPh>
    <rPh sb="500" eb="501">
      <t>オコナ</t>
    </rPh>
    <rPh sb="502" eb="504">
      <t>ヒツヨウ</t>
    </rPh>
    <rPh sb="510" eb="511">
      <t>ユウ</t>
    </rPh>
    <rPh sb="511" eb="513">
      <t>シュウリツ</t>
    </rPh>
    <rPh sb="531" eb="532">
      <t>ヒ</t>
    </rPh>
    <rPh sb="533" eb="534">
      <t>ツヅ</t>
    </rPh>
    <rPh sb="536" eb="538">
      <t>ロウスイ</t>
    </rPh>
    <rPh sb="538" eb="540">
      <t>チョウサ</t>
    </rPh>
    <rPh sb="543" eb="544">
      <t>タ</t>
    </rPh>
    <rPh sb="545" eb="547">
      <t>ゲンイン</t>
    </rPh>
    <rPh sb="548" eb="550">
      <t>チョウサ</t>
    </rPh>
    <rPh sb="550" eb="551">
      <t>トウ</t>
    </rPh>
    <rPh sb="554" eb="556">
      <t>カイゼン</t>
    </rPh>
    <rPh sb="558" eb="560">
      <t>ヒツヨウ</t>
    </rPh>
    <phoneticPr fontId="4"/>
  </si>
  <si>
    <t>本市の簡易水道事業は、令和2年度に地方公営企業法の一部を適用して企業会計へ移行し、独立採算を原則とする経営が求められるが、一般会計繰入金により収支を均衡させている状況にある。将来の人口減少による料金収入の減少や老朽化する施設への更新投資が見込まれる中、漏水修理等により有収率を上げ、施設の適正規模を見直すことで維持管理費の削減を図るとともに料金改定を行い、計画的かつ効率的な経営改善に努める必要がある。</t>
    <rPh sb="0" eb="2">
      <t>ホンシ</t>
    </rPh>
    <rPh sb="3" eb="5">
      <t>カンイ</t>
    </rPh>
    <rPh sb="5" eb="7">
      <t>スイドウ</t>
    </rPh>
    <rPh sb="7" eb="9">
      <t>ジギョウ</t>
    </rPh>
    <rPh sb="11" eb="13">
      <t>レイワ</t>
    </rPh>
    <rPh sb="14" eb="16">
      <t>ネンド</t>
    </rPh>
    <rPh sb="17" eb="19">
      <t>チホウ</t>
    </rPh>
    <rPh sb="19" eb="21">
      <t>コウエイ</t>
    </rPh>
    <rPh sb="21" eb="23">
      <t>キギョウ</t>
    </rPh>
    <rPh sb="23" eb="24">
      <t>ホウ</t>
    </rPh>
    <rPh sb="25" eb="27">
      <t>イチブ</t>
    </rPh>
    <rPh sb="28" eb="30">
      <t>テキヨウ</t>
    </rPh>
    <rPh sb="32" eb="34">
      <t>キギョウ</t>
    </rPh>
    <rPh sb="34" eb="36">
      <t>カイケイ</t>
    </rPh>
    <rPh sb="37" eb="39">
      <t>イコウ</t>
    </rPh>
    <rPh sb="41" eb="43">
      <t>ドクリツ</t>
    </rPh>
    <rPh sb="43" eb="45">
      <t>サイサン</t>
    </rPh>
    <rPh sb="46" eb="48">
      <t>ゲンソク</t>
    </rPh>
    <rPh sb="51" eb="53">
      <t>ケイエイ</t>
    </rPh>
    <rPh sb="54" eb="55">
      <t>モト</t>
    </rPh>
    <rPh sb="61" eb="63">
      <t>イッパン</t>
    </rPh>
    <rPh sb="63" eb="65">
      <t>カイケイ</t>
    </rPh>
    <rPh sb="65" eb="68">
      <t>クリイレキン</t>
    </rPh>
    <rPh sb="71" eb="73">
      <t>シュウシ</t>
    </rPh>
    <rPh sb="74" eb="76">
      <t>キンコウ</t>
    </rPh>
    <rPh sb="81" eb="83">
      <t>ジョウキョウ</t>
    </rPh>
    <rPh sb="87" eb="89">
      <t>ショウライ</t>
    </rPh>
    <rPh sb="90" eb="92">
      <t>ジンコウ</t>
    </rPh>
    <rPh sb="92" eb="94">
      <t>ゲンショウ</t>
    </rPh>
    <rPh sb="97" eb="99">
      <t>リョウキン</t>
    </rPh>
    <rPh sb="99" eb="101">
      <t>シュウニュウ</t>
    </rPh>
    <rPh sb="102" eb="104">
      <t>ゲンショウ</t>
    </rPh>
    <rPh sb="105" eb="108">
      <t>ロウキュウカ</t>
    </rPh>
    <rPh sb="110" eb="112">
      <t>シセツ</t>
    </rPh>
    <rPh sb="114" eb="116">
      <t>コウシン</t>
    </rPh>
    <rPh sb="116" eb="118">
      <t>トウシ</t>
    </rPh>
    <rPh sb="119" eb="121">
      <t>ミコ</t>
    </rPh>
    <rPh sb="124" eb="125">
      <t>ナカ</t>
    </rPh>
    <rPh sb="126" eb="128">
      <t>ロウスイ</t>
    </rPh>
    <rPh sb="128" eb="130">
      <t>シュウリ</t>
    </rPh>
    <rPh sb="130" eb="131">
      <t>トウ</t>
    </rPh>
    <rPh sb="134" eb="135">
      <t>ユウ</t>
    </rPh>
    <rPh sb="135" eb="137">
      <t>シュウリツ</t>
    </rPh>
    <rPh sb="138" eb="139">
      <t>ア</t>
    </rPh>
    <rPh sb="141" eb="143">
      <t>シセツ</t>
    </rPh>
    <rPh sb="144" eb="146">
      <t>テキセイ</t>
    </rPh>
    <rPh sb="146" eb="148">
      <t>キボ</t>
    </rPh>
    <rPh sb="149" eb="151">
      <t>ミナオ</t>
    </rPh>
    <rPh sb="155" eb="157">
      <t>イジ</t>
    </rPh>
    <rPh sb="157" eb="160">
      <t>カンリヒ</t>
    </rPh>
    <rPh sb="161" eb="163">
      <t>サクゲン</t>
    </rPh>
    <rPh sb="164" eb="165">
      <t>ハカ</t>
    </rPh>
    <rPh sb="175" eb="17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</si>
</sst>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1AC-447B-9DC8-F7CCD62F0FF1}"/>
            </c:ext>
          </c:extLst>
        </c:ser>
        <c:dLbls>
          <c:showLegendKey val="0"/>
          <c:showVal val="0"/>
          <c:showCatName val="0"/>
          <c:showSerName val="0"/>
          <c:showPercent val="0"/>
          <c:showBubbleSize val="0"/>
        </c:dLbls>
        <c:gapWidth val="150"/>
        <c:axId val="495343144"/>
        <c:axId val="4953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0.96</c:v>
                </c:pt>
              </c:numCache>
            </c:numRef>
          </c:val>
          <c:smooth val="0"/>
          <c:extLst>
            <c:ext xmlns:c16="http://schemas.microsoft.com/office/drawing/2014/chart" uri="{C3380CC4-5D6E-409C-BE32-E72D297353CC}">
              <c16:uniqueId val="{00000001-C1AC-447B-9DC8-F7CCD62F0FF1}"/>
            </c:ext>
          </c:extLst>
        </c:ser>
        <c:dLbls>
          <c:showLegendKey val="0"/>
          <c:showVal val="0"/>
          <c:showCatName val="0"/>
          <c:showSerName val="0"/>
          <c:showPercent val="0"/>
          <c:showBubbleSize val="0"/>
        </c:dLbls>
        <c:marker val="1"/>
        <c:smooth val="0"/>
        <c:axId val="495343144"/>
        <c:axId val="495341184"/>
      </c:lineChart>
      <c:dateAx>
        <c:axId val="495343144"/>
        <c:scaling>
          <c:orientation val="minMax"/>
        </c:scaling>
        <c:delete val="1"/>
        <c:axPos val="b"/>
        <c:numFmt formatCode="&quot;H&quot;yy" sourceLinked="1"/>
        <c:majorTickMark val="none"/>
        <c:minorTickMark val="none"/>
        <c:tickLblPos val="none"/>
        <c:crossAx val="495341184"/>
        <c:crosses val="autoZero"/>
        <c:auto val="1"/>
        <c:lblOffset val="100"/>
        <c:baseTimeUnit val="years"/>
      </c:dateAx>
      <c:valAx>
        <c:axId val="495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34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55.44</c:v>
                </c:pt>
              </c:numCache>
            </c:numRef>
          </c:val>
          <c:extLst>
            <c:ext xmlns:c16="http://schemas.microsoft.com/office/drawing/2014/chart" uri="{C3380CC4-5D6E-409C-BE32-E72D297353CC}">
              <c16:uniqueId val="{00000000-0B00-46A2-BB24-60CC1721ED8D}"/>
            </c:ext>
          </c:extLst>
        </c:ser>
        <c:dLbls>
          <c:showLegendKey val="0"/>
          <c:showVal val="0"/>
          <c:showCatName val="0"/>
          <c:showSerName val="0"/>
          <c:showPercent val="0"/>
          <c:showBubbleSize val="0"/>
        </c:dLbls>
        <c:gapWidth val="150"/>
        <c:axId val="527620976"/>
        <c:axId val="52762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51.52</c:v>
                </c:pt>
              </c:numCache>
            </c:numRef>
          </c:val>
          <c:smooth val="0"/>
          <c:extLst>
            <c:ext xmlns:c16="http://schemas.microsoft.com/office/drawing/2014/chart" uri="{C3380CC4-5D6E-409C-BE32-E72D297353CC}">
              <c16:uniqueId val="{00000001-0B00-46A2-BB24-60CC1721ED8D}"/>
            </c:ext>
          </c:extLst>
        </c:ser>
        <c:dLbls>
          <c:showLegendKey val="0"/>
          <c:showVal val="0"/>
          <c:showCatName val="0"/>
          <c:showSerName val="0"/>
          <c:showPercent val="0"/>
          <c:showBubbleSize val="0"/>
        </c:dLbls>
        <c:marker val="1"/>
        <c:smooth val="0"/>
        <c:axId val="527620976"/>
        <c:axId val="527621368"/>
      </c:lineChart>
      <c:dateAx>
        <c:axId val="527620976"/>
        <c:scaling>
          <c:orientation val="minMax"/>
        </c:scaling>
        <c:delete val="1"/>
        <c:axPos val="b"/>
        <c:numFmt formatCode="&quot;H&quot;yy" sourceLinked="1"/>
        <c:majorTickMark val="none"/>
        <c:minorTickMark val="none"/>
        <c:tickLblPos val="none"/>
        <c:crossAx val="527621368"/>
        <c:crosses val="autoZero"/>
        <c:auto val="1"/>
        <c:lblOffset val="100"/>
        <c:baseTimeUnit val="years"/>
      </c:dateAx>
      <c:valAx>
        <c:axId val="52762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62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56.57</c:v>
                </c:pt>
              </c:numCache>
            </c:numRef>
          </c:val>
          <c:extLst>
            <c:ext xmlns:c16="http://schemas.microsoft.com/office/drawing/2014/chart" uri="{C3380CC4-5D6E-409C-BE32-E72D297353CC}">
              <c16:uniqueId val="{00000000-B3B5-48B7-9829-2FBB63730A9F}"/>
            </c:ext>
          </c:extLst>
        </c:ser>
        <c:dLbls>
          <c:showLegendKey val="0"/>
          <c:showVal val="0"/>
          <c:showCatName val="0"/>
          <c:showSerName val="0"/>
          <c:showPercent val="0"/>
          <c:showBubbleSize val="0"/>
        </c:dLbls>
        <c:gapWidth val="150"/>
        <c:axId val="528933392"/>
        <c:axId val="52893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61.29</c:v>
                </c:pt>
              </c:numCache>
            </c:numRef>
          </c:val>
          <c:smooth val="0"/>
          <c:extLst>
            <c:ext xmlns:c16="http://schemas.microsoft.com/office/drawing/2014/chart" uri="{C3380CC4-5D6E-409C-BE32-E72D297353CC}">
              <c16:uniqueId val="{00000001-B3B5-48B7-9829-2FBB63730A9F}"/>
            </c:ext>
          </c:extLst>
        </c:ser>
        <c:dLbls>
          <c:showLegendKey val="0"/>
          <c:showVal val="0"/>
          <c:showCatName val="0"/>
          <c:showSerName val="0"/>
          <c:showPercent val="0"/>
          <c:showBubbleSize val="0"/>
        </c:dLbls>
        <c:marker val="1"/>
        <c:smooth val="0"/>
        <c:axId val="528933392"/>
        <c:axId val="528934960"/>
      </c:lineChart>
      <c:dateAx>
        <c:axId val="528933392"/>
        <c:scaling>
          <c:orientation val="minMax"/>
        </c:scaling>
        <c:delete val="1"/>
        <c:axPos val="b"/>
        <c:numFmt formatCode="&quot;H&quot;yy" sourceLinked="1"/>
        <c:majorTickMark val="none"/>
        <c:minorTickMark val="none"/>
        <c:tickLblPos val="none"/>
        <c:crossAx val="528934960"/>
        <c:crosses val="autoZero"/>
        <c:auto val="1"/>
        <c:lblOffset val="100"/>
        <c:baseTimeUnit val="years"/>
      </c:dateAx>
      <c:valAx>
        <c:axId val="5289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93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104.45</c:v>
                </c:pt>
              </c:numCache>
            </c:numRef>
          </c:val>
          <c:extLst>
            <c:ext xmlns:c16="http://schemas.microsoft.com/office/drawing/2014/chart" uri="{C3380CC4-5D6E-409C-BE32-E72D297353CC}">
              <c16:uniqueId val="{00000000-2819-4F3A-BA47-39194C9F7AEB}"/>
            </c:ext>
          </c:extLst>
        </c:ser>
        <c:dLbls>
          <c:showLegendKey val="0"/>
          <c:showVal val="0"/>
          <c:showCatName val="0"/>
          <c:showSerName val="0"/>
          <c:showPercent val="0"/>
          <c:showBubbleSize val="0"/>
        </c:dLbls>
        <c:gapWidth val="150"/>
        <c:axId val="495342752"/>
        <c:axId val="49534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97.61</c:v>
                </c:pt>
              </c:numCache>
            </c:numRef>
          </c:val>
          <c:smooth val="0"/>
          <c:extLst>
            <c:ext xmlns:c16="http://schemas.microsoft.com/office/drawing/2014/chart" uri="{C3380CC4-5D6E-409C-BE32-E72D297353CC}">
              <c16:uniqueId val="{00000001-2819-4F3A-BA47-39194C9F7AEB}"/>
            </c:ext>
          </c:extLst>
        </c:ser>
        <c:dLbls>
          <c:showLegendKey val="0"/>
          <c:showVal val="0"/>
          <c:showCatName val="0"/>
          <c:showSerName val="0"/>
          <c:showPercent val="0"/>
          <c:showBubbleSize val="0"/>
        </c:dLbls>
        <c:marker val="1"/>
        <c:smooth val="0"/>
        <c:axId val="495342752"/>
        <c:axId val="495340400"/>
      </c:lineChart>
      <c:dateAx>
        <c:axId val="495342752"/>
        <c:scaling>
          <c:orientation val="minMax"/>
        </c:scaling>
        <c:delete val="1"/>
        <c:axPos val="b"/>
        <c:numFmt formatCode="&quot;H&quot;yy" sourceLinked="1"/>
        <c:majorTickMark val="none"/>
        <c:minorTickMark val="none"/>
        <c:tickLblPos val="none"/>
        <c:crossAx val="495340400"/>
        <c:crosses val="autoZero"/>
        <c:auto val="1"/>
        <c:lblOffset val="100"/>
        <c:baseTimeUnit val="years"/>
      </c:dateAx>
      <c:valAx>
        <c:axId val="495340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53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60.66</c:v>
                </c:pt>
              </c:numCache>
            </c:numRef>
          </c:val>
          <c:extLst>
            <c:ext xmlns:c16="http://schemas.microsoft.com/office/drawing/2014/chart" uri="{C3380CC4-5D6E-409C-BE32-E72D297353CC}">
              <c16:uniqueId val="{00000000-5B3B-460C-8D60-66F8979A547D}"/>
            </c:ext>
          </c:extLst>
        </c:ser>
        <c:dLbls>
          <c:showLegendKey val="0"/>
          <c:showVal val="0"/>
          <c:showCatName val="0"/>
          <c:showSerName val="0"/>
          <c:showPercent val="0"/>
          <c:showBubbleSize val="0"/>
        </c:dLbls>
        <c:gapWidth val="150"/>
        <c:axId val="572690848"/>
        <c:axId val="5726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24.16</c:v>
                </c:pt>
              </c:numCache>
            </c:numRef>
          </c:val>
          <c:smooth val="0"/>
          <c:extLst>
            <c:ext xmlns:c16="http://schemas.microsoft.com/office/drawing/2014/chart" uri="{C3380CC4-5D6E-409C-BE32-E72D297353CC}">
              <c16:uniqueId val="{00000001-5B3B-460C-8D60-66F8979A547D}"/>
            </c:ext>
          </c:extLst>
        </c:ser>
        <c:dLbls>
          <c:showLegendKey val="0"/>
          <c:showVal val="0"/>
          <c:showCatName val="0"/>
          <c:showSerName val="0"/>
          <c:showPercent val="0"/>
          <c:showBubbleSize val="0"/>
        </c:dLbls>
        <c:marker val="1"/>
        <c:smooth val="0"/>
        <c:axId val="572690848"/>
        <c:axId val="572692416"/>
      </c:lineChart>
      <c:dateAx>
        <c:axId val="572690848"/>
        <c:scaling>
          <c:orientation val="minMax"/>
        </c:scaling>
        <c:delete val="1"/>
        <c:axPos val="b"/>
        <c:numFmt formatCode="&quot;H&quot;yy" sourceLinked="1"/>
        <c:majorTickMark val="none"/>
        <c:minorTickMark val="none"/>
        <c:tickLblPos val="none"/>
        <c:crossAx val="572692416"/>
        <c:crosses val="autoZero"/>
        <c:auto val="1"/>
        <c:lblOffset val="100"/>
        <c:baseTimeUnit val="years"/>
      </c:dateAx>
      <c:valAx>
        <c:axId val="5726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6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31.11</c:v>
                </c:pt>
              </c:numCache>
            </c:numRef>
          </c:val>
          <c:extLst>
            <c:ext xmlns:c16="http://schemas.microsoft.com/office/drawing/2014/chart" uri="{C3380CC4-5D6E-409C-BE32-E72D297353CC}">
              <c16:uniqueId val="{00000000-A880-4934-95ED-9FF4D9D85D52}"/>
            </c:ext>
          </c:extLst>
        </c:ser>
        <c:dLbls>
          <c:showLegendKey val="0"/>
          <c:showVal val="0"/>
          <c:showCatName val="0"/>
          <c:showSerName val="0"/>
          <c:showPercent val="0"/>
          <c:showBubbleSize val="0"/>
        </c:dLbls>
        <c:gapWidth val="150"/>
        <c:axId val="572688888"/>
        <c:axId val="5726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18.829999999999998</c:v>
                </c:pt>
              </c:numCache>
            </c:numRef>
          </c:val>
          <c:smooth val="0"/>
          <c:extLst>
            <c:ext xmlns:c16="http://schemas.microsoft.com/office/drawing/2014/chart" uri="{C3380CC4-5D6E-409C-BE32-E72D297353CC}">
              <c16:uniqueId val="{00000001-A880-4934-95ED-9FF4D9D85D52}"/>
            </c:ext>
          </c:extLst>
        </c:ser>
        <c:dLbls>
          <c:showLegendKey val="0"/>
          <c:showVal val="0"/>
          <c:showCatName val="0"/>
          <c:showSerName val="0"/>
          <c:showPercent val="0"/>
          <c:showBubbleSize val="0"/>
        </c:dLbls>
        <c:marker val="1"/>
        <c:smooth val="0"/>
        <c:axId val="572688888"/>
        <c:axId val="572689280"/>
      </c:lineChart>
      <c:dateAx>
        <c:axId val="572688888"/>
        <c:scaling>
          <c:orientation val="minMax"/>
        </c:scaling>
        <c:delete val="1"/>
        <c:axPos val="b"/>
        <c:numFmt formatCode="&quot;H&quot;yy" sourceLinked="1"/>
        <c:majorTickMark val="none"/>
        <c:minorTickMark val="none"/>
        <c:tickLblPos val="none"/>
        <c:crossAx val="572689280"/>
        <c:crosses val="autoZero"/>
        <c:auto val="1"/>
        <c:lblOffset val="100"/>
        <c:baseTimeUnit val="years"/>
      </c:dateAx>
      <c:valAx>
        <c:axId val="5726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26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2B4-48FA-AD8B-BDAC9AA61E85}"/>
            </c:ext>
          </c:extLst>
        </c:ser>
        <c:dLbls>
          <c:showLegendKey val="0"/>
          <c:showVal val="0"/>
          <c:showCatName val="0"/>
          <c:showSerName val="0"/>
          <c:showPercent val="0"/>
          <c:showBubbleSize val="0"/>
        </c:dLbls>
        <c:gapWidth val="150"/>
        <c:axId val="572691240"/>
        <c:axId val="57269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143.65</c:v>
                </c:pt>
              </c:numCache>
            </c:numRef>
          </c:val>
          <c:smooth val="0"/>
          <c:extLst>
            <c:ext xmlns:c16="http://schemas.microsoft.com/office/drawing/2014/chart" uri="{C3380CC4-5D6E-409C-BE32-E72D297353CC}">
              <c16:uniqueId val="{00000001-C2B4-48FA-AD8B-BDAC9AA61E85}"/>
            </c:ext>
          </c:extLst>
        </c:ser>
        <c:dLbls>
          <c:showLegendKey val="0"/>
          <c:showVal val="0"/>
          <c:showCatName val="0"/>
          <c:showSerName val="0"/>
          <c:showPercent val="0"/>
          <c:showBubbleSize val="0"/>
        </c:dLbls>
        <c:marker val="1"/>
        <c:smooth val="0"/>
        <c:axId val="572691240"/>
        <c:axId val="572690456"/>
      </c:lineChart>
      <c:dateAx>
        <c:axId val="572691240"/>
        <c:scaling>
          <c:orientation val="minMax"/>
        </c:scaling>
        <c:delete val="1"/>
        <c:axPos val="b"/>
        <c:numFmt formatCode="&quot;H&quot;yy" sourceLinked="1"/>
        <c:majorTickMark val="none"/>
        <c:minorTickMark val="none"/>
        <c:tickLblPos val="none"/>
        <c:crossAx val="572690456"/>
        <c:crosses val="autoZero"/>
        <c:auto val="1"/>
        <c:lblOffset val="100"/>
        <c:baseTimeUnit val="years"/>
      </c:dateAx>
      <c:valAx>
        <c:axId val="572690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26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107.84</c:v>
                </c:pt>
              </c:numCache>
            </c:numRef>
          </c:val>
          <c:extLst>
            <c:ext xmlns:c16="http://schemas.microsoft.com/office/drawing/2014/chart" uri="{C3380CC4-5D6E-409C-BE32-E72D297353CC}">
              <c16:uniqueId val="{00000000-178D-4C09-B40C-5DDD8594BB16}"/>
            </c:ext>
          </c:extLst>
        </c:ser>
        <c:dLbls>
          <c:showLegendKey val="0"/>
          <c:showVal val="0"/>
          <c:showCatName val="0"/>
          <c:showSerName val="0"/>
          <c:showPercent val="0"/>
          <c:showBubbleSize val="0"/>
        </c:dLbls>
        <c:gapWidth val="150"/>
        <c:axId val="366170104"/>
        <c:axId val="36617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94.01</c:v>
                </c:pt>
              </c:numCache>
            </c:numRef>
          </c:val>
          <c:smooth val="0"/>
          <c:extLst>
            <c:ext xmlns:c16="http://schemas.microsoft.com/office/drawing/2014/chart" uri="{C3380CC4-5D6E-409C-BE32-E72D297353CC}">
              <c16:uniqueId val="{00000001-178D-4C09-B40C-5DDD8594BB16}"/>
            </c:ext>
          </c:extLst>
        </c:ser>
        <c:dLbls>
          <c:showLegendKey val="0"/>
          <c:showVal val="0"/>
          <c:showCatName val="0"/>
          <c:showSerName val="0"/>
          <c:showPercent val="0"/>
          <c:showBubbleSize val="0"/>
        </c:dLbls>
        <c:marker val="1"/>
        <c:smooth val="0"/>
        <c:axId val="366170104"/>
        <c:axId val="366173240"/>
      </c:lineChart>
      <c:dateAx>
        <c:axId val="366170104"/>
        <c:scaling>
          <c:orientation val="minMax"/>
        </c:scaling>
        <c:delete val="1"/>
        <c:axPos val="b"/>
        <c:numFmt formatCode="&quot;H&quot;yy" sourceLinked="1"/>
        <c:majorTickMark val="none"/>
        <c:minorTickMark val="none"/>
        <c:tickLblPos val="none"/>
        <c:crossAx val="366173240"/>
        <c:crosses val="autoZero"/>
        <c:auto val="1"/>
        <c:lblOffset val="100"/>
        <c:baseTimeUnit val="years"/>
      </c:dateAx>
      <c:valAx>
        <c:axId val="366173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1272.9000000000001</c:v>
                </c:pt>
              </c:numCache>
            </c:numRef>
          </c:val>
          <c:extLst>
            <c:ext xmlns:c16="http://schemas.microsoft.com/office/drawing/2014/chart" uri="{C3380CC4-5D6E-409C-BE32-E72D297353CC}">
              <c16:uniqueId val="{00000000-EC04-4254-B976-1BCAE2522F9B}"/>
            </c:ext>
          </c:extLst>
        </c:ser>
        <c:dLbls>
          <c:showLegendKey val="0"/>
          <c:showVal val="0"/>
          <c:showCatName val="0"/>
          <c:showSerName val="0"/>
          <c:showPercent val="0"/>
          <c:showBubbleSize val="0"/>
        </c:dLbls>
        <c:gapWidth val="150"/>
        <c:axId val="366170496"/>
        <c:axId val="36617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1421.84</c:v>
                </c:pt>
              </c:numCache>
            </c:numRef>
          </c:val>
          <c:smooth val="0"/>
          <c:extLst>
            <c:ext xmlns:c16="http://schemas.microsoft.com/office/drawing/2014/chart" uri="{C3380CC4-5D6E-409C-BE32-E72D297353CC}">
              <c16:uniqueId val="{00000001-EC04-4254-B976-1BCAE2522F9B}"/>
            </c:ext>
          </c:extLst>
        </c:ser>
        <c:dLbls>
          <c:showLegendKey val="0"/>
          <c:showVal val="0"/>
          <c:showCatName val="0"/>
          <c:showSerName val="0"/>
          <c:showPercent val="0"/>
          <c:showBubbleSize val="0"/>
        </c:dLbls>
        <c:marker val="1"/>
        <c:smooth val="0"/>
        <c:axId val="366170496"/>
        <c:axId val="366171672"/>
      </c:lineChart>
      <c:dateAx>
        <c:axId val="366170496"/>
        <c:scaling>
          <c:orientation val="minMax"/>
        </c:scaling>
        <c:delete val="1"/>
        <c:axPos val="b"/>
        <c:numFmt formatCode="&quot;H&quot;yy" sourceLinked="1"/>
        <c:majorTickMark val="none"/>
        <c:minorTickMark val="none"/>
        <c:tickLblPos val="none"/>
        <c:crossAx val="366171672"/>
        <c:crosses val="autoZero"/>
        <c:auto val="1"/>
        <c:lblOffset val="100"/>
        <c:baseTimeUnit val="years"/>
      </c:dateAx>
      <c:valAx>
        <c:axId val="36617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61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20.85</c:v>
                </c:pt>
              </c:numCache>
            </c:numRef>
          </c:val>
          <c:extLst>
            <c:ext xmlns:c16="http://schemas.microsoft.com/office/drawing/2014/chart" uri="{C3380CC4-5D6E-409C-BE32-E72D297353CC}">
              <c16:uniqueId val="{00000000-BFEC-4CD6-91F5-B0F9C3F96328}"/>
            </c:ext>
          </c:extLst>
        </c:ser>
        <c:dLbls>
          <c:showLegendKey val="0"/>
          <c:showVal val="0"/>
          <c:showCatName val="0"/>
          <c:showSerName val="0"/>
          <c:showPercent val="0"/>
          <c:showBubbleSize val="0"/>
        </c:dLbls>
        <c:gapWidth val="150"/>
        <c:axId val="527618624"/>
        <c:axId val="52761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35.72</c:v>
                </c:pt>
              </c:numCache>
            </c:numRef>
          </c:val>
          <c:smooth val="0"/>
          <c:extLst>
            <c:ext xmlns:c16="http://schemas.microsoft.com/office/drawing/2014/chart" uri="{C3380CC4-5D6E-409C-BE32-E72D297353CC}">
              <c16:uniqueId val="{00000001-BFEC-4CD6-91F5-B0F9C3F96328}"/>
            </c:ext>
          </c:extLst>
        </c:ser>
        <c:dLbls>
          <c:showLegendKey val="0"/>
          <c:showVal val="0"/>
          <c:showCatName val="0"/>
          <c:showSerName val="0"/>
          <c:showPercent val="0"/>
          <c:showBubbleSize val="0"/>
        </c:dLbls>
        <c:marker val="1"/>
        <c:smooth val="0"/>
        <c:axId val="527618624"/>
        <c:axId val="527619016"/>
      </c:lineChart>
      <c:dateAx>
        <c:axId val="527618624"/>
        <c:scaling>
          <c:orientation val="minMax"/>
        </c:scaling>
        <c:delete val="1"/>
        <c:axPos val="b"/>
        <c:numFmt formatCode="&quot;H&quot;yy" sourceLinked="1"/>
        <c:majorTickMark val="none"/>
        <c:minorTickMark val="none"/>
        <c:tickLblPos val="none"/>
        <c:crossAx val="527619016"/>
        <c:crosses val="autoZero"/>
        <c:auto val="1"/>
        <c:lblOffset val="100"/>
        <c:baseTimeUnit val="years"/>
      </c:dateAx>
      <c:valAx>
        <c:axId val="52761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6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372.18</c:v>
                </c:pt>
              </c:numCache>
            </c:numRef>
          </c:val>
          <c:extLst>
            <c:ext xmlns:c16="http://schemas.microsoft.com/office/drawing/2014/chart" uri="{C3380CC4-5D6E-409C-BE32-E72D297353CC}">
              <c16:uniqueId val="{00000000-9C2A-40CF-BA56-3B608E9206DA}"/>
            </c:ext>
          </c:extLst>
        </c:ser>
        <c:dLbls>
          <c:showLegendKey val="0"/>
          <c:showVal val="0"/>
          <c:showCatName val="0"/>
          <c:showSerName val="0"/>
          <c:showPercent val="0"/>
          <c:showBubbleSize val="0"/>
        </c:dLbls>
        <c:gapWidth val="150"/>
        <c:axId val="527619800"/>
        <c:axId val="52761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471.3</c:v>
                </c:pt>
              </c:numCache>
            </c:numRef>
          </c:val>
          <c:smooth val="0"/>
          <c:extLst>
            <c:ext xmlns:c16="http://schemas.microsoft.com/office/drawing/2014/chart" uri="{C3380CC4-5D6E-409C-BE32-E72D297353CC}">
              <c16:uniqueId val="{00000001-9C2A-40CF-BA56-3B608E9206DA}"/>
            </c:ext>
          </c:extLst>
        </c:ser>
        <c:dLbls>
          <c:showLegendKey val="0"/>
          <c:showVal val="0"/>
          <c:showCatName val="0"/>
          <c:showSerName val="0"/>
          <c:showPercent val="0"/>
          <c:showBubbleSize val="0"/>
        </c:dLbls>
        <c:marker val="1"/>
        <c:smooth val="0"/>
        <c:axId val="527619800"/>
        <c:axId val="527618232"/>
      </c:lineChart>
      <c:dateAx>
        <c:axId val="527619800"/>
        <c:scaling>
          <c:orientation val="minMax"/>
        </c:scaling>
        <c:delete val="1"/>
        <c:axPos val="b"/>
        <c:numFmt formatCode="&quot;H&quot;yy" sourceLinked="1"/>
        <c:majorTickMark val="none"/>
        <c:minorTickMark val="none"/>
        <c:tickLblPos val="none"/>
        <c:crossAx val="527618232"/>
        <c:crosses val="autoZero"/>
        <c:auto val="1"/>
        <c:lblOffset val="100"/>
        <c:baseTimeUnit val="years"/>
      </c:dateAx>
      <c:valAx>
        <c:axId val="52761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61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5" zoomScaleNormal="7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みどり市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C4</v>
      </c>
      <c r="X8" s="83"/>
      <c r="Y8" s="83"/>
      <c r="Z8" s="83"/>
      <c r="AA8" s="83"/>
      <c r="AB8" s="83"/>
      <c r="AC8" s="83"/>
      <c r="AD8" s="83" t="str">
        <f>データ!$M$6</f>
        <v>非設置</v>
      </c>
      <c r="AE8" s="83"/>
      <c r="AF8" s="83"/>
      <c r="AG8" s="83"/>
      <c r="AH8" s="83"/>
      <c r="AI8" s="83"/>
      <c r="AJ8" s="83"/>
      <c r="AK8" s="4"/>
      <c r="AL8" s="71">
        <f>データ!$R$6</f>
        <v>50186</v>
      </c>
      <c r="AM8" s="71"/>
      <c r="AN8" s="71"/>
      <c r="AO8" s="71"/>
      <c r="AP8" s="71"/>
      <c r="AQ8" s="71"/>
      <c r="AR8" s="71"/>
      <c r="AS8" s="71"/>
      <c r="AT8" s="67">
        <f>データ!$S$6</f>
        <v>208.42</v>
      </c>
      <c r="AU8" s="68"/>
      <c r="AV8" s="68"/>
      <c r="AW8" s="68"/>
      <c r="AX8" s="68"/>
      <c r="AY8" s="68"/>
      <c r="AZ8" s="68"/>
      <c r="BA8" s="68"/>
      <c r="BB8" s="70">
        <f>データ!$T$6</f>
        <v>240.79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69.930000000000007</v>
      </c>
      <c r="J10" s="68"/>
      <c r="K10" s="68"/>
      <c r="L10" s="68"/>
      <c r="M10" s="68"/>
      <c r="N10" s="68"/>
      <c r="O10" s="69"/>
      <c r="P10" s="70">
        <f>データ!$P$6</f>
        <v>3.56</v>
      </c>
      <c r="Q10" s="70"/>
      <c r="R10" s="70"/>
      <c r="S10" s="70"/>
      <c r="T10" s="70"/>
      <c r="U10" s="70"/>
      <c r="V10" s="70"/>
      <c r="W10" s="71">
        <f>データ!$Q$6</f>
        <v>1465</v>
      </c>
      <c r="X10" s="71"/>
      <c r="Y10" s="71"/>
      <c r="Z10" s="71"/>
      <c r="AA10" s="71"/>
      <c r="AB10" s="71"/>
      <c r="AC10" s="71"/>
      <c r="AD10" s="2"/>
      <c r="AE10" s="2"/>
      <c r="AF10" s="2"/>
      <c r="AG10" s="2"/>
      <c r="AH10" s="4"/>
      <c r="AI10" s="4"/>
      <c r="AJ10" s="4"/>
      <c r="AK10" s="4"/>
      <c r="AL10" s="71">
        <f>データ!$U$6</f>
        <v>1779</v>
      </c>
      <c r="AM10" s="71"/>
      <c r="AN10" s="71"/>
      <c r="AO10" s="71"/>
      <c r="AP10" s="71"/>
      <c r="AQ10" s="71"/>
      <c r="AR10" s="71"/>
      <c r="AS10" s="71"/>
      <c r="AT10" s="67">
        <f>データ!$V$6</f>
        <v>7.54</v>
      </c>
      <c r="AU10" s="68"/>
      <c r="AV10" s="68"/>
      <c r="AW10" s="68"/>
      <c r="AX10" s="68"/>
      <c r="AY10" s="68"/>
      <c r="AZ10" s="68"/>
      <c r="BA10" s="68"/>
      <c r="BB10" s="70">
        <f>データ!$W$6</f>
        <v>235.94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8VEBqIEzzuf1QLu+vYC95JCKdaDMfPlABv6JDo8VJSVGfdwXmT6rWovCjKubiGsDtGA2LvQX0FAglRwsxe1EPA==" saltValue="cjEIA68pXq25CkIGy2Yd/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102121</v>
      </c>
      <c r="D6" s="34">
        <f t="shared" si="3"/>
        <v>46</v>
      </c>
      <c r="E6" s="34">
        <f t="shared" si="3"/>
        <v>1</v>
      </c>
      <c r="F6" s="34">
        <f t="shared" si="3"/>
        <v>0</v>
      </c>
      <c r="G6" s="34">
        <f t="shared" si="3"/>
        <v>5</v>
      </c>
      <c r="H6" s="34" t="str">
        <f t="shared" si="3"/>
        <v>群馬県　みどり市</v>
      </c>
      <c r="I6" s="34" t="str">
        <f t="shared" si="3"/>
        <v>法適用</v>
      </c>
      <c r="J6" s="34" t="str">
        <f t="shared" si="3"/>
        <v>水道事業</v>
      </c>
      <c r="K6" s="34" t="str">
        <f t="shared" si="3"/>
        <v>簡易水道事業</v>
      </c>
      <c r="L6" s="34" t="str">
        <f t="shared" si="3"/>
        <v>C4</v>
      </c>
      <c r="M6" s="34" t="str">
        <f t="shared" si="3"/>
        <v>非設置</v>
      </c>
      <c r="N6" s="35" t="str">
        <f t="shared" si="3"/>
        <v>-</v>
      </c>
      <c r="O6" s="35">
        <f t="shared" si="3"/>
        <v>69.930000000000007</v>
      </c>
      <c r="P6" s="35">
        <f t="shared" si="3"/>
        <v>3.56</v>
      </c>
      <c r="Q6" s="35">
        <f t="shared" si="3"/>
        <v>1465</v>
      </c>
      <c r="R6" s="35">
        <f t="shared" si="3"/>
        <v>50186</v>
      </c>
      <c r="S6" s="35">
        <f t="shared" si="3"/>
        <v>208.42</v>
      </c>
      <c r="T6" s="35">
        <f t="shared" si="3"/>
        <v>240.79</v>
      </c>
      <c r="U6" s="35">
        <f t="shared" si="3"/>
        <v>1779</v>
      </c>
      <c r="V6" s="35">
        <f t="shared" si="3"/>
        <v>7.54</v>
      </c>
      <c r="W6" s="35">
        <f t="shared" si="3"/>
        <v>235.94</v>
      </c>
      <c r="X6" s="36" t="str">
        <f>IF(X7="",NA(),X7)</f>
        <v>-</v>
      </c>
      <c r="Y6" s="36" t="str">
        <f t="shared" ref="Y6:AG6" si="4">IF(Y7="",NA(),Y7)</f>
        <v>-</v>
      </c>
      <c r="Z6" s="36" t="str">
        <f t="shared" si="4"/>
        <v>-</v>
      </c>
      <c r="AA6" s="36" t="str">
        <f t="shared" si="4"/>
        <v>-</v>
      </c>
      <c r="AB6" s="36">
        <f t="shared" si="4"/>
        <v>104.45</v>
      </c>
      <c r="AC6" s="36" t="str">
        <f t="shared" si="4"/>
        <v>-</v>
      </c>
      <c r="AD6" s="36" t="str">
        <f t="shared" si="4"/>
        <v>-</v>
      </c>
      <c r="AE6" s="36" t="str">
        <f t="shared" si="4"/>
        <v>-</v>
      </c>
      <c r="AF6" s="36" t="str">
        <f t="shared" si="4"/>
        <v>-</v>
      </c>
      <c r="AG6" s="36">
        <f t="shared" si="4"/>
        <v>97.61</v>
      </c>
      <c r="AH6" s="35" t="str">
        <f>IF(AH7="","",IF(AH7="-","【-】","【"&amp;SUBSTITUTE(TEXT(AH7,"#,##0.00"),"-","△")&amp;"】"))</f>
        <v>【102.33】</v>
      </c>
      <c r="AI6" s="36" t="str">
        <f>IF(AI7="",NA(),AI7)</f>
        <v>-</v>
      </c>
      <c r="AJ6" s="36" t="str">
        <f t="shared" ref="AJ6:AR6" si="5">IF(AJ7="",NA(),AJ7)</f>
        <v>-</v>
      </c>
      <c r="AK6" s="36" t="str">
        <f t="shared" si="5"/>
        <v>-</v>
      </c>
      <c r="AL6" s="36" t="str">
        <f t="shared" si="5"/>
        <v>-</v>
      </c>
      <c r="AM6" s="35">
        <f t="shared" si="5"/>
        <v>0</v>
      </c>
      <c r="AN6" s="36" t="str">
        <f t="shared" si="5"/>
        <v>-</v>
      </c>
      <c r="AO6" s="36" t="str">
        <f t="shared" si="5"/>
        <v>-</v>
      </c>
      <c r="AP6" s="36" t="str">
        <f t="shared" si="5"/>
        <v>-</v>
      </c>
      <c r="AQ6" s="36" t="str">
        <f t="shared" si="5"/>
        <v>-</v>
      </c>
      <c r="AR6" s="36">
        <f t="shared" si="5"/>
        <v>143.65</v>
      </c>
      <c r="AS6" s="35" t="str">
        <f>IF(AS7="","",IF(AS7="-","【-】","【"&amp;SUBSTITUTE(TEXT(AS7,"#,##0.00"),"-","△")&amp;"】"))</f>
        <v>【31.02】</v>
      </c>
      <c r="AT6" s="36" t="str">
        <f>IF(AT7="",NA(),AT7)</f>
        <v>-</v>
      </c>
      <c r="AU6" s="36" t="str">
        <f t="shared" ref="AU6:BC6" si="6">IF(AU7="",NA(),AU7)</f>
        <v>-</v>
      </c>
      <c r="AV6" s="36" t="str">
        <f t="shared" si="6"/>
        <v>-</v>
      </c>
      <c r="AW6" s="36" t="str">
        <f t="shared" si="6"/>
        <v>-</v>
      </c>
      <c r="AX6" s="36">
        <f t="shared" si="6"/>
        <v>107.84</v>
      </c>
      <c r="AY6" s="36" t="str">
        <f t="shared" si="6"/>
        <v>-</v>
      </c>
      <c r="AZ6" s="36" t="str">
        <f t="shared" si="6"/>
        <v>-</v>
      </c>
      <c r="BA6" s="36" t="str">
        <f t="shared" si="6"/>
        <v>-</v>
      </c>
      <c r="BB6" s="36" t="str">
        <f t="shared" si="6"/>
        <v>-</v>
      </c>
      <c r="BC6" s="36">
        <f t="shared" si="6"/>
        <v>94.01</v>
      </c>
      <c r="BD6" s="35" t="str">
        <f>IF(BD7="","",IF(BD7="-","【-】","【"&amp;SUBSTITUTE(TEXT(BD7,"#,##0.00"),"-","△")&amp;"】"))</f>
        <v>【186.73】</v>
      </c>
      <c r="BE6" s="36" t="str">
        <f>IF(BE7="",NA(),BE7)</f>
        <v>-</v>
      </c>
      <c r="BF6" s="36" t="str">
        <f t="shared" ref="BF6:BN6" si="7">IF(BF7="",NA(),BF7)</f>
        <v>-</v>
      </c>
      <c r="BG6" s="36" t="str">
        <f t="shared" si="7"/>
        <v>-</v>
      </c>
      <c r="BH6" s="36" t="str">
        <f t="shared" si="7"/>
        <v>-</v>
      </c>
      <c r="BI6" s="36">
        <f t="shared" si="7"/>
        <v>1272.9000000000001</v>
      </c>
      <c r="BJ6" s="36" t="str">
        <f t="shared" si="7"/>
        <v>-</v>
      </c>
      <c r="BK6" s="36" t="str">
        <f t="shared" si="7"/>
        <v>-</v>
      </c>
      <c r="BL6" s="36" t="str">
        <f t="shared" si="7"/>
        <v>-</v>
      </c>
      <c r="BM6" s="36" t="str">
        <f t="shared" si="7"/>
        <v>-</v>
      </c>
      <c r="BN6" s="36">
        <f t="shared" si="7"/>
        <v>1421.84</v>
      </c>
      <c r="BO6" s="35" t="str">
        <f>IF(BO7="","",IF(BO7="-","【-】","【"&amp;SUBSTITUTE(TEXT(BO7,"#,##0.00"),"-","△")&amp;"】"))</f>
        <v>【1,187.50】</v>
      </c>
      <c r="BP6" s="36" t="str">
        <f>IF(BP7="",NA(),BP7)</f>
        <v>-</v>
      </c>
      <c r="BQ6" s="36" t="str">
        <f t="shared" ref="BQ6:BY6" si="8">IF(BQ7="",NA(),BQ7)</f>
        <v>-</v>
      </c>
      <c r="BR6" s="36" t="str">
        <f t="shared" si="8"/>
        <v>-</v>
      </c>
      <c r="BS6" s="36" t="str">
        <f t="shared" si="8"/>
        <v>-</v>
      </c>
      <c r="BT6" s="36">
        <f t="shared" si="8"/>
        <v>20.85</v>
      </c>
      <c r="BU6" s="36" t="str">
        <f t="shared" si="8"/>
        <v>-</v>
      </c>
      <c r="BV6" s="36" t="str">
        <f t="shared" si="8"/>
        <v>-</v>
      </c>
      <c r="BW6" s="36" t="str">
        <f t="shared" si="8"/>
        <v>-</v>
      </c>
      <c r="BX6" s="36" t="str">
        <f t="shared" si="8"/>
        <v>-</v>
      </c>
      <c r="BY6" s="36">
        <f t="shared" si="8"/>
        <v>35.72</v>
      </c>
      <c r="BZ6" s="35" t="str">
        <f>IF(BZ7="","",IF(BZ7="-","【-】","【"&amp;SUBSTITUTE(TEXT(BZ7,"#,##0.00"),"-","△")&amp;"】"))</f>
        <v>【58.90】</v>
      </c>
      <c r="CA6" s="36" t="str">
        <f>IF(CA7="",NA(),CA7)</f>
        <v>-</v>
      </c>
      <c r="CB6" s="36" t="str">
        <f t="shared" ref="CB6:CJ6" si="9">IF(CB7="",NA(),CB7)</f>
        <v>-</v>
      </c>
      <c r="CC6" s="36" t="str">
        <f t="shared" si="9"/>
        <v>-</v>
      </c>
      <c r="CD6" s="36" t="str">
        <f t="shared" si="9"/>
        <v>-</v>
      </c>
      <c r="CE6" s="36">
        <f t="shared" si="9"/>
        <v>372.18</v>
      </c>
      <c r="CF6" s="36" t="str">
        <f t="shared" si="9"/>
        <v>-</v>
      </c>
      <c r="CG6" s="36" t="str">
        <f t="shared" si="9"/>
        <v>-</v>
      </c>
      <c r="CH6" s="36" t="str">
        <f t="shared" si="9"/>
        <v>-</v>
      </c>
      <c r="CI6" s="36" t="str">
        <f t="shared" si="9"/>
        <v>-</v>
      </c>
      <c r="CJ6" s="36">
        <f t="shared" si="9"/>
        <v>471.3</v>
      </c>
      <c r="CK6" s="35" t="str">
        <f>IF(CK7="","",IF(CK7="-","【-】","【"&amp;SUBSTITUTE(TEXT(CK7,"#,##0.00"),"-","△")&amp;"】"))</f>
        <v>【281.77】</v>
      </c>
      <c r="CL6" s="36" t="str">
        <f>IF(CL7="",NA(),CL7)</f>
        <v>-</v>
      </c>
      <c r="CM6" s="36" t="str">
        <f t="shared" ref="CM6:CU6" si="10">IF(CM7="",NA(),CM7)</f>
        <v>-</v>
      </c>
      <c r="CN6" s="36" t="str">
        <f t="shared" si="10"/>
        <v>-</v>
      </c>
      <c r="CO6" s="36" t="str">
        <f t="shared" si="10"/>
        <v>-</v>
      </c>
      <c r="CP6" s="36">
        <f t="shared" si="10"/>
        <v>55.44</v>
      </c>
      <c r="CQ6" s="36" t="str">
        <f t="shared" si="10"/>
        <v>-</v>
      </c>
      <c r="CR6" s="36" t="str">
        <f t="shared" si="10"/>
        <v>-</v>
      </c>
      <c r="CS6" s="36" t="str">
        <f t="shared" si="10"/>
        <v>-</v>
      </c>
      <c r="CT6" s="36" t="str">
        <f t="shared" si="10"/>
        <v>-</v>
      </c>
      <c r="CU6" s="36">
        <f t="shared" si="10"/>
        <v>51.52</v>
      </c>
      <c r="CV6" s="35" t="str">
        <f>IF(CV7="","",IF(CV7="-","【-】","【"&amp;SUBSTITUTE(TEXT(CV7,"#,##0.00"),"-","△")&amp;"】"))</f>
        <v>【50.55】</v>
      </c>
      <c r="CW6" s="36" t="str">
        <f>IF(CW7="",NA(),CW7)</f>
        <v>-</v>
      </c>
      <c r="CX6" s="36" t="str">
        <f t="shared" ref="CX6:DF6" si="11">IF(CX7="",NA(),CX7)</f>
        <v>-</v>
      </c>
      <c r="CY6" s="36" t="str">
        <f t="shared" si="11"/>
        <v>-</v>
      </c>
      <c r="CZ6" s="36" t="str">
        <f t="shared" si="11"/>
        <v>-</v>
      </c>
      <c r="DA6" s="36">
        <f t="shared" si="11"/>
        <v>56.57</v>
      </c>
      <c r="DB6" s="36" t="str">
        <f t="shared" si="11"/>
        <v>-</v>
      </c>
      <c r="DC6" s="36" t="str">
        <f t="shared" si="11"/>
        <v>-</v>
      </c>
      <c r="DD6" s="36" t="str">
        <f t="shared" si="11"/>
        <v>-</v>
      </c>
      <c r="DE6" s="36" t="str">
        <f t="shared" si="11"/>
        <v>-</v>
      </c>
      <c r="DF6" s="36">
        <f t="shared" si="11"/>
        <v>61.29</v>
      </c>
      <c r="DG6" s="35" t="str">
        <f>IF(DG7="","",IF(DG7="-","【-】","【"&amp;SUBSTITUTE(TEXT(DG7,"#,##0.00"),"-","△")&amp;"】"))</f>
        <v>【75.11】</v>
      </c>
      <c r="DH6" s="36" t="str">
        <f>IF(DH7="",NA(),DH7)</f>
        <v>-</v>
      </c>
      <c r="DI6" s="36" t="str">
        <f t="shared" ref="DI6:DQ6" si="12">IF(DI7="",NA(),DI7)</f>
        <v>-</v>
      </c>
      <c r="DJ6" s="36" t="str">
        <f t="shared" si="12"/>
        <v>-</v>
      </c>
      <c r="DK6" s="36" t="str">
        <f t="shared" si="12"/>
        <v>-</v>
      </c>
      <c r="DL6" s="36">
        <f t="shared" si="12"/>
        <v>60.66</v>
      </c>
      <c r="DM6" s="36" t="str">
        <f t="shared" si="12"/>
        <v>-</v>
      </c>
      <c r="DN6" s="36" t="str">
        <f t="shared" si="12"/>
        <v>-</v>
      </c>
      <c r="DO6" s="36" t="str">
        <f t="shared" si="12"/>
        <v>-</v>
      </c>
      <c r="DP6" s="36" t="str">
        <f t="shared" si="12"/>
        <v>-</v>
      </c>
      <c r="DQ6" s="36">
        <f t="shared" si="12"/>
        <v>24.16</v>
      </c>
      <c r="DR6" s="35" t="str">
        <f>IF(DR7="","",IF(DR7="-","【-】","【"&amp;SUBSTITUTE(TEXT(DR7,"#,##0.00"),"-","△")&amp;"】"))</f>
        <v>【33.25】</v>
      </c>
      <c r="DS6" s="36" t="str">
        <f>IF(DS7="",NA(),DS7)</f>
        <v>-</v>
      </c>
      <c r="DT6" s="36" t="str">
        <f t="shared" ref="DT6:EB6" si="13">IF(DT7="",NA(),DT7)</f>
        <v>-</v>
      </c>
      <c r="DU6" s="36" t="str">
        <f t="shared" si="13"/>
        <v>-</v>
      </c>
      <c r="DV6" s="36" t="str">
        <f t="shared" si="13"/>
        <v>-</v>
      </c>
      <c r="DW6" s="36">
        <f t="shared" si="13"/>
        <v>31.11</v>
      </c>
      <c r="DX6" s="36" t="str">
        <f t="shared" si="13"/>
        <v>-</v>
      </c>
      <c r="DY6" s="36" t="str">
        <f t="shared" si="13"/>
        <v>-</v>
      </c>
      <c r="DZ6" s="36" t="str">
        <f t="shared" si="13"/>
        <v>-</v>
      </c>
      <c r="EA6" s="36" t="str">
        <f t="shared" si="13"/>
        <v>-</v>
      </c>
      <c r="EB6" s="36">
        <f t="shared" si="13"/>
        <v>18.829999999999998</v>
      </c>
      <c r="EC6" s="35" t="str">
        <f>IF(EC7="","",IF(EC7="-","【-】","【"&amp;SUBSTITUTE(TEXT(EC7,"#,##0.00"),"-","△")&amp;"】"))</f>
        <v>【17.19】</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0.96</v>
      </c>
      <c r="EN6" s="35" t="str">
        <f>IF(EN7="","",IF(EN7="-","【-】","【"&amp;SUBSTITUTE(TEXT(EN7,"#,##0.00"),"-","△")&amp;"】"))</f>
        <v>【0.79】</v>
      </c>
    </row>
    <row r="7" spans="1:144" s="37" customFormat="1" x14ac:dyDescent="0.2">
      <c r="A7" s="29"/>
      <c r="B7" s="38">
        <v>2020</v>
      </c>
      <c r="C7" s="38">
        <v>102121</v>
      </c>
      <c r="D7" s="38">
        <v>46</v>
      </c>
      <c r="E7" s="38">
        <v>1</v>
      </c>
      <c r="F7" s="38">
        <v>0</v>
      </c>
      <c r="G7" s="38">
        <v>5</v>
      </c>
      <c r="H7" s="38" t="s">
        <v>93</v>
      </c>
      <c r="I7" s="38" t="s">
        <v>94</v>
      </c>
      <c r="J7" s="38" t="s">
        <v>95</v>
      </c>
      <c r="K7" s="38" t="s">
        <v>96</v>
      </c>
      <c r="L7" s="38" t="s">
        <v>97</v>
      </c>
      <c r="M7" s="38" t="s">
        <v>98</v>
      </c>
      <c r="N7" s="39" t="s">
        <v>99</v>
      </c>
      <c r="O7" s="39">
        <v>69.930000000000007</v>
      </c>
      <c r="P7" s="39">
        <v>3.56</v>
      </c>
      <c r="Q7" s="39">
        <v>1465</v>
      </c>
      <c r="R7" s="39">
        <v>50186</v>
      </c>
      <c r="S7" s="39">
        <v>208.42</v>
      </c>
      <c r="T7" s="39">
        <v>240.79</v>
      </c>
      <c r="U7" s="39">
        <v>1779</v>
      </c>
      <c r="V7" s="39">
        <v>7.54</v>
      </c>
      <c r="W7" s="39">
        <v>235.94</v>
      </c>
      <c r="X7" s="39" t="s">
        <v>99</v>
      </c>
      <c r="Y7" s="39" t="s">
        <v>99</v>
      </c>
      <c r="Z7" s="39" t="s">
        <v>99</v>
      </c>
      <c r="AA7" s="39" t="s">
        <v>99</v>
      </c>
      <c r="AB7" s="39">
        <v>104.45</v>
      </c>
      <c r="AC7" s="39" t="s">
        <v>99</v>
      </c>
      <c r="AD7" s="39" t="s">
        <v>99</v>
      </c>
      <c r="AE7" s="39" t="s">
        <v>99</v>
      </c>
      <c r="AF7" s="39" t="s">
        <v>99</v>
      </c>
      <c r="AG7" s="39">
        <v>97.61</v>
      </c>
      <c r="AH7" s="39">
        <v>102.33</v>
      </c>
      <c r="AI7" s="39" t="s">
        <v>99</v>
      </c>
      <c r="AJ7" s="39" t="s">
        <v>99</v>
      </c>
      <c r="AK7" s="39" t="s">
        <v>99</v>
      </c>
      <c r="AL7" s="39" t="s">
        <v>99</v>
      </c>
      <c r="AM7" s="39">
        <v>0</v>
      </c>
      <c r="AN7" s="39" t="s">
        <v>99</v>
      </c>
      <c r="AO7" s="39" t="s">
        <v>99</v>
      </c>
      <c r="AP7" s="39" t="s">
        <v>99</v>
      </c>
      <c r="AQ7" s="39" t="s">
        <v>99</v>
      </c>
      <c r="AR7" s="39">
        <v>143.65</v>
      </c>
      <c r="AS7" s="39">
        <v>31.02</v>
      </c>
      <c r="AT7" s="39" t="s">
        <v>99</v>
      </c>
      <c r="AU7" s="39" t="s">
        <v>99</v>
      </c>
      <c r="AV7" s="39" t="s">
        <v>99</v>
      </c>
      <c r="AW7" s="39" t="s">
        <v>99</v>
      </c>
      <c r="AX7" s="39">
        <v>107.84</v>
      </c>
      <c r="AY7" s="39" t="s">
        <v>99</v>
      </c>
      <c r="AZ7" s="39" t="s">
        <v>99</v>
      </c>
      <c r="BA7" s="39" t="s">
        <v>99</v>
      </c>
      <c r="BB7" s="39" t="s">
        <v>99</v>
      </c>
      <c r="BC7" s="39">
        <v>94.01</v>
      </c>
      <c r="BD7" s="39">
        <v>186.73</v>
      </c>
      <c r="BE7" s="39" t="s">
        <v>99</v>
      </c>
      <c r="BF7" s="39" t="s">
        <v>99</v>
      </c>
      <c r="BG7" s="39" t="s">
        <v>99</v>
      </c>
      <c r="BH7" s="39" t="s">
        <v>99</v>
      </c>
      <c r="BI7" s="39">
        <v>1272.9000000000001</v>
      </c>
      <c r="BJ7" s="39" t="s">
        <v>99</v>
      </c>
      <c r="BK7" s="39" t="s">
        <v>99</v>
      </c>
      <c r="BL7" s="39" t="s">
        <v>99</v>
      </c>
      <c r="BM7" s="39" t="s">
        <v>99</v>
      </c>
      <c r="BN7" s="39">
        <v>1421.84</v>
      </c>
      <c r="BO7" s="39">
        <v>1187.5</v>
      </c>
      <c r="BP7" s="39" t="s">
        <v>99</v>
      </c>
      <c r="BQ7" s="39" t="s">
        <v>99</v>
      </c>
      <c r="BR7" s="39" t="s">
        <v>99</v>
      </c>
      <c r="BS7" s="39" t="s">
        <v>99</v>
      </c>
      <c r="BT7" s="39">
        <v>20.85</v>
      </c>
      <c r="BU7" s="39" t="s">
        <v>99</v>
      </c>
      <c r="BV7" s="39" t="s">
        <v>99</v>
      </c>
      <c r="BW7" s="39" t="s">
        <v>99</v>
      </c>
      <c r="BX7" s="39" t="s">
        <v>99</v>
      </c>
      <c r="BY7" s="39">
        <v>35.72</v>
      </c>
      <c r="BZ7" s="39">
        <v>58.9</v>
      </c>
      <c r="CA7" s="39" t="s">
        <v>99</v>
      </c>
      <c r="CB7" s="39" t="s">
        <v>99</v>
      </c>
      <c r="CC7" s="39" t="s">
        <v>99</v>
      </c>
      <c r="CD7" s="39" t="s">
        <v>99</v>
      </c>
      <c r="CE7" s="39">
        <v>372.18</v>
      </c>
      <c r="CF7" s="39" t="s">
        <v>99</v>
      </c>
      <c r="CG7" s="39" t="s">
        <v>99</v>
      </c>
      <c r="CH7" s="39" t="s">
        <v>99</v>
      </c>
      <c r="CI7" s="39" t="s">
        <v>99</v>
      </c>
      <c r="CJ7" s="39">
        <v>471.3</v>
      </c>
      <c r="CK7" s="39">
        <v>281.77</v>
      </c>
      <c r="CL7" s="39" t="s">
        <v>99</v>
      </c>
      <c r="CM7" s="39" t="s">
        <v>99</v>
      </c>
      <c r="CN7" s="39" t="s">
        <v>99</v>
      </c>
      <c r="CO7" s="39" t="s">
        <v>99</v>
      </c>
      <c r="CP7" s="39">
        <v>55.44</v>
      </c>
      <c r="CQ7" s="39" t="s">
        <v>99</v>
      </c>
      <c r="CR7" s="39" t="s">
        <v>99</v>
      </c>
      <c r="CS7" s="39" t="s">
        <v>99</v>
      </c>
      <c r="CT7" s="39" t="s">
        <v>99</v>
      </c>
      <c r="CU7" s="39">
        <v>51.52</v>
      </c>
      <c r="CV7" s="39">
        <v>50.55</v>
      </c>
      <c r="CW7" s="39" t="s">
        <v>99</v>
      </c>
      <c r="CX7" s="39" t="s">
        <v>99</v>
      </c>
      <c r="CY7" s="39" t="s">
        <v>99</v>
      </c>
      <c r="CZ7" s="39" t="s">
        <v>99</v>
      </c>
      <c r="DA7" s="39">
        <v>56.57</v>
      </c>
      <c r="DB7" s="39" t="s">
        <v>99</v>
      </c>
      <c r="DC7" s="39" t="s">
        <v>99</v>
      </c>
      <c r="DD7" s="39" t="s">
        <v>99</v>
      </c>
      <c r="DE7" s="39" t="s">
        <v>99</v>
      </c>
      <c r="DF7" s="39">
        <v>61.29</v>
      </c>
      <c r="DG7" s="39">
        <v>75.11</v>
      </c>
      <c r="DH7" s="39" t="s">
        <v>99</v>
      </c>
      <c r="DI7" s="39" t="s">
        <v>99</v>
      </c>
      <c r="DJ7" s="39" t="s">
        <v>99</v>
      </c>
      <c r="DK7" s="39" t="s">
        <v>99</v>
      </c>
      <c r="DL7" s="39">
        <v>60.66</v>
      </c>
      <c r="DM7" s="39" t="s">
        <v>99</v>
      </c>
      <c r="DN7" s="39" t="s">
        <v>99</v>
      </c>
      <c r="DO7" s="39" t="s">
        <v>99</v>
      </c>
      <c r="DP7" s="39" t="s">
        <v>99</v>
      </c>
      <c r="DQ7" s="39">
        <v>24.16</v>
      </c>
      <c r="DR7" s="39">
        <v>33.25</v>
      </c>
      <c r="DS7" s="39" t="s">
        <v>99</v>
      </c>
      <c r="DT7" s="39" t="s">
        <v>99</v>
      </c>
      <c r="DU7" s="39" t="s">
        <v>99</v>
      </c>
      <c r="DV7" s="39" t="s">
        <v>99</v>
      </c>
      <c r="DW7" s="39">
        <v>31.11</v>
      </c>
      <c r="DX7" s="39" t="s">
        <v>99</v>
      </c>
      <c r="DY7" s="39" t="s">
        <v>99</v>
      </c>
      <c r="DZ7" s="39" t="s">
        <v>99</v>
      </c>
      <c r="EA7" s="39" t="s">
        <v>99</v>
      </c>
      <c r="EB7" s="39">
        <v>18.829999999999998</v>
      </c>
      <c r="EC7" s="39">
        <v>17.190000000000001</v>
      </c>
      <c r="ED7" s="39" t="s">
        <v>99</v>
      </c>
      <c r="EE7" s="39" t="s">
        <v>99</v>
      </c>
      <c r="EF7" s="39" t="s">
        <v>99</v>
      </c>
      <c r="EG7" s="39" t="s">
        <v>99</v>
      </c>
      <c r="EH7" s="39">
        <v>0</v>
      </c>
      <c r="EI7" s="39" t="s">
        <v>99</v>
      </c>
      <c r="EJ7" s="39" t="s">
        <v>99</v>
      </c>
      <c r="EK7" s="39" t="s">
        <v>99</v>
      </c>
      <c r="EL7" s="39" t="s">
        <v>99</v>
      </c>
      <c r="EM7" s="39">
        <v>0.96</v>
      </c>
      <c r="EN7" s="39">
        <v>0.79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2022-02-18T08:00:42Z</cp:lastPrinted>
  <dcterms:created xsi:type="dcterms:W3CDTF">2021-12-03T06:46:01Z</dcterms:created>
  <dcterms:modified xsi:type="dcterms:W3CDTF">2022-02-18T08:01:00Z</dcterms:modified>
  <cp:category/>
</cp:coreProperties>
</file>