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10.1.36.23\地方債係\210-公営企業決算調査\07経営比較分析表\R03（R2決算）\04 各団体回答\○04_伊勢崎市\"/>
    </mc:Choice>
  </mc:AlternateContent>
  <xr:revisionPtr revIDLastSave="0" documentId="13_ncr:1_{8AAE5565-66FA-4E61-BB53-008451A9B3F5}" xr6:coauthVersionLast="36" xr6:coauthVersionMax="36" xr10:uidLastSave="{00000000-0000-0000-0000-000000000000}"/>
  <workbookProtection workbookAlgorithmName="SHA-512" workbookHashValue="GsPlv8mSgC3p4lHdLUTkyG/gDzrdUPZmlcVzM/p5MlqcJG+3PxrCKC2viQZkpR0TpyA24O8O629iat/kqC6w0Q==" workbookSaltValue="5+6QQUo5yG6OBNJIJ4dmrA==" workbookSpinCount="100000" lockStructure="1"/>
  <bookViews>
    <workbookView xWindow="0" yWindow="0" windowWidth="15360" windowHeight="7635"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BB10" i="4" s="1"/>
  <c r="W6" i="5"/>
  <c r="AT10" i="4" s="1"/>
  <c r="V6" i="5"/>
  <c r="AL10" i="4" s="1"/>
  <c r="U6" i="5"/>
  <c r="T6" i="5"/>
  <c r="S6" i="5"/>
  <c r="AL8" i="4" s="1"/>
  <c r="R6" i="5"/>
  <c r="AD10" i="4" s="1"/>
  <c r="Q6" i="5"/>
  <c r="P6" i="5"/>
  <c r="P10" i="4" s="1"/>
  <c r="O6" i="5"/>
  <c r="I10" i="4" s="1"/>
  <c r="N6" i="5"/>
  <c r="B10" i="4" s="1"/>
  <c r="M6" i="5"/>
  <c r="L6" i="5"/>
  <c r="K6" i="5"/>
  <c r="P8" i="4" s="1"/>
  <c r="J6" i="5"/>
  <c r="I8" i="4" s="1"/>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K85" i="4"/>
  <c r="I85" i="4"/>
  <c r="H85" i="4"/>
  <c r="G85" i="4"/>
  <c r="W10" i="4"/>
  <c r="BB8" i="4"/>
  <c r="AT8" i="4"/>
  <c r="AD8" i="4"/>
  <c r="W8" i="4"/>
  <c r="B8" i="4"/>
</calcChain>
</file>

<file path=xl/sharedStrings.xml><?xml version="1.0" encoding="utf-8"?>
<sst xmlns="http://schemas.openxmlformats.org/spreadsheetml/2006/main" count="325" uniqueCount="116">
  <si>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</si>
  <si>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</si>
  <si>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</si>
  <si>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</si>
  <si>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</si>
  <si>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</si>
  <si>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</si>
  <si>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</si>
  <si>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</si>
  <si>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</si>
  <si>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</si>
  <si>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</si>
  <si>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</si>
  <si>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</si>
  <si>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</si>
  <si>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</si>
  <si>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</si>
  <si>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</si>
  <si>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</si>
  <si>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</si>
  <si>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</si>
  <si>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</si>
  <si>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</si>
  <si>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</si>
  <si>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</si>
  <si>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</si>
  <si>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</si>
  <si>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</si>
  <si>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</si>
  <si>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</si>
  <si>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</si>
  <si>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</si>
  <si>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</si>
  <si>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</si>
  <si>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</si>
  <si>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</si>
  <si>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</si>
  <si>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</si>
  <si>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</si>
  <si>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</si>
  <si>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</si>
  <si>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</si>
  <si>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</si>
  <si>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</si>
  <si>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</si>
  <si>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</si>
  <si>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</si>
  <si>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</si>
  <si>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</si>
  <si>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</si>
  <si>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</si>
  <si>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</si>
  <si>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</si>
  <si>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</si>
  <si>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</si>
  <si>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</si>
  <si>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</si>
  <si>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</si>
  <si>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</si>
  <si>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</si>
  <si>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</si>
  <si>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</si>
  <si>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</si>
  <si>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</si>
  <si>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</si>
  <si>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</si>
  <si>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</si>
  <si>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</si>
  <si>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</si>
  <si>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</si>
  <si>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</si>
  <si>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</si>
  <si>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</si>
  <si>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</si>
  <si>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</si>
  <si>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</si>
  <si>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</si>
  <si>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</si>
  <si>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</si>
  <si>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</si>
  <si>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</si>
  <si>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</si>
  <si>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</si>
  <si>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</si>
  <si>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</si>
  <si>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</si>
  <si>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</si>
  <si>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</si>
  <si>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</si>
  <si>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</si>
  <si>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</si>
  <si>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</si>
  <si>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</si>
  <si>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</si>
  <si>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</si>
  <si>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群馬県　伊勢崎市</t>
  </si>
  <si>
    <t>法適用</t>
  </si>
  <si>
    <t>下水道事業</t>
  </si>
  <si>
    <t>特定地域生活排水処理</t>
  </si>
  <si>
    <t>K3</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</si>
  <si>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</si>
  <si>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</si>
  <si>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</si>
  <si>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</si>
  <si>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</si>
  <si>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</si>
  <si>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</si>
  <si>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</si>
  <si>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</si>
  <si>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</si>
  <si>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</si>
  <si>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</si>
  <si>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</si>
  <si>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(1)各指標と現状の分析
令和2年度より地方公営企業法の適用を開始した。
　①単年度の収支が黒字であることを示す100％を上回っている。
　②累積欠損金が発生していないことを示す0％となっている。
　③100％未満であるが、流動負債には建設改良費等の財源に充てられた企業債を多く含んでいる。
　④平均値より低い状況であり、近年は建設投資費用が減少している。
　⑤100％を下回る状況であり、使用料収入だけでは、汚水処理費を賄えていない。
　⑥平均値より低い状況であり、効率的な汚水処理が行われている。
　⑦利用者の多くは高齢者世帯であり、排水量が少なく、平均値より低い状況となっている。
　⑧市で希望者の各戸に浄化槽を設置する戸別処理となっているため、100％となっている。
(2)課題に対する今後の取組等
　類似団体と比較すると、汚水処理原価が低いことから効率的な汚水処理が行えている。その一方で、浄化槽設置基数が少なく、使用料収入が十分に確保できていないため、経費回収率は低い。今後も戸別訪問を積極的に行い、接続促進に努める。</t>
    <rPh sb="161" eb="163">
      <t>キンネン</t>
    </rPh>
    <rPh sb="164" eb="166">
      <t>ケンセツ</t>
    </rPh>
    <rPh sb="166" eb="168">
      <t>トウシ</t>
    </rPh>
    <rPh sb="168" eb="170">
      <t>ヒヨウ</t>
    </rPh>
    <rPh sb="171" eb="173">
      <t>ゲンショウ</t>
    </rPh>
    <rPh sb="189" eb="191">
      <t>ジョウキョウ</t>
    </rPh>
    <rPh sb="226" eb="227">
      <t>ヒク</t>
    </rPh>
    <rPh sb="228" eb="230">
      <t>ジョウキョウ</t>
    </rPh>
    <rPh sb="253" eb="256">
      <t>リヨウシャ</t>
    </rPh>
    <rPh sb="257" eb="258">
      <t>オオ</t>
    </rPh>
    <rPh sb="260" eb="263">
      <t>コウレイシャ</t>
    </rPh>
    <rPh sb="263" eb="265">
      <t>セタイ</t>
    </rPh>
    <rPh sb="269" eb="271">
      <t>ハイスイ</t>
    </rPh>
    <rPh sb="271" eb="272">
      <t>リョウ</t>
    </rPh>
    <rPh sb="273" eb="274">
      <t>スク</t>
    </rPh>
    <rPh sb="277" eb="280">
      <t>ヘイキンチ</t>
    </rPh>
    <rPh sb="282" eb="283">
      <t>ヒク</t>
    </rPh>
    <rPh sb="284" eb="286">
      <t>ジョウキョウ</t>
    </rPh>
    <phoneticPr fontId="4"/>
  </si>
  <si>
    <t>(1)各指標と現状の分析
　①平均値より高い状況であり、各資産の老朽化状態を考慮し、浄化槽設置への投資を進めている。
(2)課題に対する今後の取組等
　今後は資産台帳等を活用し、施設の更新について検討を予定。</t>
    <rPh sb="15" eb="18">
      <t>ヘイキンチ</t>
    </rPh>
    <rPh sb="20" eb="21">
      <t>タカ</t>
    </rPh>
    <rPh sb="22" eb="24">
      <t>ジョウキョウ</t>
    </rPh>
    <rPh sb="42" eb="45">
      <t>ジョウカソウ</t>
    </rPh>
    <rPh sb="45" eb="47">
      <t>セッチ</t>
    </rPh>
    <rPh sb="49" eb="51">
      <t>トウシ</t>
    </rPh>
    <rPh sb="52" eb="53">
      <t>スス</t>
    </rPh>
    <rPh sb="76" eb="78">
      <t>コンゴ</t>
    </rPh>
    <rPh sb="79" eb="81">
      <t>シサン</t>
    </rPh>
    <rPh sb="83" eb="84">
      <t>トウ</t>
    </rPh>
    <rPh sb="85" eb="87">
      <t>カツヨウ</t>
    </rPh>
    <phoneticPr fontId="4"/>
  </si>
  <si>
    <t>(1)各指標と現状の分析
　経常収支比率は100％を超えている状況であり、汚水処理原価の平均値との比較から効率的な汚水処理が行えているが、経費回収率6割を下回っており、維持管理費を使用料で賄えていない。
(2)課題に対する今後の取組等
　本事業は、公共下水道事業等の集合処理と異なり、市で希望者の各戸に浄化槽を設置する戸別処理となっているため、令和2年度末で129基の市設置浄化槽への接続率は100％となっている。
　今後も経費回収率の向上を図り、健全で持続可能な経営管理に努めていく。</t>
    <rPh sb="14" eb="16">
      <t>ケイジョウ</t>
    </rPh>
    <rPh sb="172" eb="174">
      <t>レイワ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</si>
</sst>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D09-495F-A841-30FD34A48BC7}"/>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CD09-495F-A841-30FD34A48BC7}"/>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50</c:v>
                </c:pt>
              </c:numCache>
            </c:numRef>
          </c:val>
          <c:extLst>
            <c:ext xmlns:c16="http://schemas.microsoft.com/office/drawing/2014/chart" uri="{C3380CC4-5D6E-409C-BE32-E72D297353CC}">
              <c16:uniqueId val="{00000000-7982-4A27-9E8C-BC7B17900B14}"/>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56.45</c:v>
                </c:pt>
              </c:numCache>
            </c:numRef>
          </c:val>
          <c:smooth val="0"/>
          <c:extLst>
            <c:ext xmlns:c16="http://schemas.microsoft.com/office/drawing/2014/chart" uri="{C3380CC4-5D6E-409C-BE32-E72D297353CC}">
              <c16:uniqueId val="{00000001-7982-4A27-9E8C-BC7B17900B14}"/>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0</c:v>
                </c:pt>
                <c:pt idx="3">
                  <c:v>0</c:v>
                </c:pt>
                <c:pt idx="4">
                  <c:v>100</c:v>
                </c:pt>
              </c:numCache>
            </c:numRef>
          </c:val>
          <c:extLst>
            <c:ext xmlns:c16="http://schemas.microsoft.com/office/drawing/2014/chart" uri="{C3380CC4-5D6E-409C-BE32-E72D297353CC}">
              <c16:uniqueId val="{00000000-C123-4E2D-A1D2-CB92E222F95D}"/>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54.99</c:v>
                </c:pt>
              </c:numCache>
            </c:numRef>
          </c:val>
          <c:smooth val="0"/>
          <c:extLst>
            <c:ext xmlns:c16="http://schemas.microsoft.com/office/drawing/2014/chart" uri="{C3380CC4-5D6E-409C-BE32-E72D297353CC}">
              <c16:uniqueId val="{00000001-C123-4E2D-A1D2-CB92E222F95D}"/>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0</c:v>
                </c:pt>
                <c:pt idx="3">
                  <c:v>0</c:v>
                </c:pt>
                <c:pt idx="4">
                  <c:v>103.68</c:v>
                </c:pt>
              </c:numCache>
            </c:numRef>
          </c:val>
          <c:extLst>
            <c:ext xmlns:c16="http://schemas.microsoft.com/office/drawing/2014/chart" uri="{C3380CC4-5D6E-409C-BE32-E72D297353CC}">
              <c16:uniqueId val="{00000000-B93D-4587-AB1E-236E4E63C471}"/>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95.33</c:v>
                </c:pt>
              </c:numCache>
            </c:numRef>
          </c:val>
          <c:smooth val="0"/>
          <c:extLst>
            <c:ext xmlns:c16="http://schemas.microsoft.com/office/drawing/2014/chart" uri="{C3380CC4-5D6E-409C-BE32-E72D297353CC}">
              <c16:uniqueId val="{00000001-B93D-4587-AB1E-236E4E63C471}"/>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0</c:v>
                </c:pt>
                <c:pt idx="3">
                  <c:v>0</c:v>
                </c:pt>
                <c:pt idx="4">
                  <c:v>23.1</c:v>
                </c:pt>
              </c:numCache>
            </c:numRef>
          </c:val>
          <c:extLst>
            <c:ext xmlns:c16="http://schemas.microsoft.com/office/drawing/2014/chart" uri="{C3380CC4-5D6E-409C-BE32-E72D297353CC}">
              <c16:uniqueId val="{00000000-4864-4B51-BEBF-B939F8ED0B4A}"/>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15.4</c:v>
                </c:pt>
              </c:numCache>
            </c:numRef>
          </c:val>
          <c:smooth val="0"/>
          <c:extLst>
            <c:ext xmlns:c16="http://schemas.microsoft.com/office/drawing/2014/chart" uri="{C3380CC4-5D6E-409C-BE32-E72D297353CC}">
              <c16:uniqueId val="{00000001-4864-4B51-BEBF-B939F8ED0B4A}"/>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F56-48F1-A838-7DE129AE9B4C}"/>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5F56-48F1-A838-7DE129AE9B4C}"/>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41B1-4BB0-A49D-1291083EF550}"/>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162.82</c:v>
                </c:pt>
              </c:numCache>
            </c:numRef>
          </c:val>
          <c:smooth val="0"/>
          <c:extLst>
            <c:ext xmlns:c16="http://schemas.microsoft.com/office/drawing/2014/chart" uri="{C3380CC4-5D6E-409C-BE32-E72D297353CC}">
              <c16:uniqueId val="{00000001-41B1-4BB0-A49D-1291083EF550}"/>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0</c:v>
                </c:pt>
                <c:pt idx="3">
                  <c:v>0</c:v>
                </c:pt>
                <c:pt idx="4">
                  <c:v>77.88</c:v>
                </c:pt>
              </c:numCache>
            </c:numRef>
          </c:val>
          <c:extLst>
            <c:ext xmlns:c16="http://schemas.microsoft.com/office/drawing/2014/chart" uri="{C3380CC4-5D6E-409C-BE32-E72D297353CC}">
              <c16:uniqueId val="{00000000-3F15-465C-A173-4876FF9AA12B}"/>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125.61</c:v>
                </c:pt>
              </c:numCache>
            </c:numRef>
          </c:val>
          <c:smooth val="0"/>
          <c:extLst>
            <c:ext xmlns:c16="http://schemas.microsoft.com/office/drawing/2014/chart" uri="{C3380CC4-5D6E-409C-BE32-E72D297353CC}">
              <c16:uniqueId val="{00000001-3F15-465C-A173-4876FF9AA12B}"/>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0F37-4933-8673-81262B1D9B4F}"/>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398.42</c:v>
                </c:pt>
              </c:numCache>
            </c:numRef>
          </c:val>
          <c:smooth val="0"/>
          <c:extLst>
            <c:ext xmlns:c16="http://schemas.microsoft.com/office/drawing/2014/chart" uri="{C3380CC4-5D6E-409C-BE32-E72D297353CC}">
              <c16:uniqueId val="{00000001-0F37-4933-8673-81262B1D9B4F}"/>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0</c:v>
                </c:pt>
                <c:pt idx="3">
                  <c:v>0</c:v>
                </c:pt>
                <c:pt idx="4">
                  <c:v>56.95</c:v>
                </c:pt>
              </c:numCache>
            </c:numRef>
          </c:val>
          <c:extLst>
            <c:ext xmlns:c16="http://schemas.microsoft.com/office/drawing/2014/chart" uri="{C3380CC4-5D6E-409C-BE32-E72D297353CC}">
              <c16:uniqueId val="{00000000-AD2B-4A86-A373-48F46012D53E}"/>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50.7</c:v>
                </c:pt>
              </c:numCache>
            </c:numRef>
          </c:val>
          <c:smooth val="0"/>
          <c:extLst>
            <c:ext xmlns:c16="http://schemas.microsoft.com/office/drawing/2014/chart" uri="{C3380CC4-5D6E-409C-BE32-E72D297353CC}">
              <c16:uniqueId val="{00000001-AD2B-4A86-A373-48F46012D53E}"/>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0</c:v>
                </c:pt>
                <c:pt idx="3">
                  <c:v>0</c:v>
                </c:pt>
                <c:pt idx="4">
                  <c:v>174.26</c:v>
                </c:pt>
              </c:numCache>
            </c:numRef>
          </c:val>
          <c:extLst>
            <c:ext xmlns:c16="http://schemas.microsoft.com/office/drawing/2014/chart" uri="{C3380CC4-5D6E-409C-BE32-E72D297353CC}">
              <c16:uniqueId val="{00000000-F29C-4BBE-92D4-F7219B19E199}"/>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289.81</c:v>
                </c:pt>
              </c:numCache>
            </c:numRef>
          </c:val>
          <c:smooth val="0"/>
          <c:extLst>
            <c:ext xmlns:c16="http://schemas.microsoft.com/office/drawing/2014/chart" uri="{C3380CC4-5D6E-409C-BE32-E72D297353CC}">
              <c16:uniqueId val="{00000001-F29C-4BBE-92D4-F7219B19E199}"/>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【98.17】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【92.20】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【314.13】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【77.67】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【282.28】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【58.42】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【15.64】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80" zoomScaleNormal="8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群馬県　伊勢崎市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特定地域生活排水処理</v>
      </c>
      <c r="Q8" s="49"/>
      <c r="R8" s="49"/>
      <c r="S8" s="49"/>
      <c r="T8" s="49"/>
      <c r="U8" s="49"/>
      <c r="V8" s="49"/>
      <c r="W8" s="49" t="str">
        <f>データ!L6</f>
        <v>K3</v>
      </c>
      <c r="X8" s="49"/>
      <c r="Y8" s="49"/>
      <c r="Z8" s="49"/>
      <c r="AA8" s="49"/>
      <c r="AB8" s="49"/>
      <c r="AC8" s="49"/>
      <c r="AD8" s="50" t="str">
        <f>データ!$M$6</f>
        <v>非設置</v>
      </c>
      <c r="AE8" s="50"/>
      <c r="AF8" s="50"/>
      <c r="AG8" s="50"/>
      <c r="AH8" s="50"/>
      <c r="AI8" s="50"/>
      <c r="AJ8" s="50"/>
      <c r="AK8" s="3"/>
      <c r="AL8" s="51">
        <f>データ!S6</f>
        <v>213274</v>
      </c>
      <c r="AM8" s="51"/>
      <c r="AN8" s="51"/>
      <c r="AO8" s="51"/>
      <c r="AP8" s="51"/>
      <c r="AQ8" s="51"/>
      <c r="AR8" s="51"/>
      <c r="AS8" s="51"/>
      <c r="AT8" s="46">
        <f>データ!T6</f>
        <v>139.44</v>
      </c>
      <c r="AU8" s="46"/>
      <c r="AV8" s="46"/>
      <c r="AW8" s="46"/>
      <c r="AX8" s="46"/>
      <c r="AY8" s="46"/>
      <c r="AZ8" s="46"/>
      <c r="BA8" s="46"/>
      <c r="BB8" s="46">
        <f>データ!U6</f>
        <v>1529.5</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70.739999999999995</v>
      </c>
      <c r="J10" s="46"/>
      <c r="K10" s="46"/>
      <c r="L10" s="46"/>
      <c r="M10" s="46"/>
      <c r="N10" s="46"/>
      <c r="O10" s="46"/>
      <c r="P10" s="46">
        <f>データ!P6</f>
        <v>0.14000000000000001</v>
      </c>
      <c r="Q10" s="46"/>
      <c r="R10" s="46"/>
      <c r="S10" s="46"/>
      <c r="T10" s="46"/>
      <c r="U10" s="46"/>
      <c r="V10" s="46"/>
      <c r="W10" s="46">
        <f>データ!Q6</f>
        <v>100</v>
      </c>
      <c r="X10" s="46"/>
      <c r="Y10" s="46"/>
      <c r="Z10" s="46"/>
      <c r="AA10" s="46"/>
      <c r="AB10" s="46"/>
      <c r="AC10" s="46"/>
      <c r="AD10" s="51">
        <f>データ!R6</f>
        <v>2101</v>
      </c>
      <c r="AE10" s="51"/>
      <c r="AF10" s="51"/>
      <c r="AG10" s="51"/>
      <c r="AH10" s="51"/>
      <c r="AI10" s="51"/>
      <c r="AJ10" s="51"/>
      <c r="AK10" s="2"/>
      <c r="AL10" s="51">
        <f>データ!V6</f>
        <v>297</v>
      </c>
      <c r="AM10" s="51"/>
      <c r="AN10" s="51"/>
      <c r="AO10" s="51"/>
      <c r="AP10" s="51"/>
      <c r="AQ10" s="51"/>
      <c r="AR10" s="51"/>
      <c r="AS10" s="51"/>
      <c r="AT10" s="46">
        <f>データ!W6</f>
        <v>2.21</v>
      </c>
      <c r="AU10" s="46"/>
      <c r="AV10" s="46"/>
      <c r="AW10" s="46"/>
      <c r="AX10" s="46"/>
      <c r="AY10" s="46"/>
      <c r="AZ10" s="46"/>
      <c r="BA10" s="46"/>
      <c r="BB10" s="46">
        <f>データ!X6</f>
        <v>134.38999999999999</v>
      </c>
      <c r="BC10" s="46"/>
      <c r="BD10" s="46"/>
      <c r="BE10" s="46"/>
      <c r="BF10" s="46"/>
      <c r="BG10" s="46"/>
      <c r="BH10" s="46"/>
      <c r="BI10" s="46"/>
      <c r="BJ10" s="2"/>
      <c r="BK10" s="2"/>
      <c r="BL10" s="75" t="s">
        <v>22</v>
      </c>
      <c r="BM10" s="76"/>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7" t="s">
        <v>24</v>
      </c>
      <c r="BM11" s="77"/>
      <c r="BN11" s="77"/>
      <c r="BO11" s="77"/>
      <c r="BP11" s="77"/>
      <c r="BQ11" s="77"/>
      <c r="BR11" s="77"/>
      <c r="BS11" s="77"/>
      <c r="BT11" s="77"/>
      <c r="BU11" s="77"/>
      <c r="BV11" s="77"/>
      <c r="BW11" s="77"/>
      <c r="BX11" s="77"/>
      <c r="BY11" s="77"/>
      <c r="BZ11" s="7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7"/>
      <c r="BM12" s="77"/>
      <c r="BN12" s="77"/>
      <c r="BO12" s="77"/>
      <c r="BP12" s="77"/>
      <c r="BQ12" s="77"/>
      <c r="BR12" s="77"/>
      <c r="BS12" s="77"/>
      <c r="BT12" s="77"/>
      <c r="BU12" s="77"/>
      <c r="BV12" s="77"/>
      <c r="BW12" s="77"/>
      <c r="BX12" s="77"/>
      <c r="BY12" s="77"/>
      <c r="BZ12" s="7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8"/>
      <c r="BM13" s="78"/>
      <c r="BN13" s="78"/>
      <c r="BO13" s="78"/>
      <c r="BP13" s="78"/>
      <c r="BQ13" s="78"/>
      <c r="BR13" s="78"/>
      <c r="BS13" s="78"/>
      <c r="BT13" s="78"/>
      <c r="BU13" s="78"/>
      <c r="BV13" s="78"/>
      <c r="BW13" s="78"/>
      <c r="BX13" s="78"/>
      <c r="BY13" s="78"/>
      <c r="BZ13" s="78"/>
    </row>
    <row r="14" spans="1:78" ht="13.5" customHeight="1" x14ac:dyDescent="0.15">
      <c r="A14" s="2"/>
      <c r="B14" s="79" t="s">
        <v>25</v>
      </c>
      <c r="C14" s="80"/>
      <c r="D14" s="80"/>
      <c r="E14" s="80"/>
      <c r="F14" s="80"/>
      <c r="G14" s="80"/>
      <c r="H14" s="80"/>
      <c r="I14" s="80"/>
      <c r="J14" s="80"/>
      <c r="K14" s="80"/>
      <c r="L14" s="80"/>
      <c r="M14" s="80"/>
      <c r="N14" s="80"/>
      <c r="O14" s="80"/>
      <c r="P14" s="80"/>
      <c r="Q14" s="80"/>
      <c r="R14" s="80"/>
      <c r="S14" s="80"/>
      <c r="T14" s="80"/>
      <c r="U14" s="80"/>
      <c r="V14" s="80"/>
      <c r="W14" s="80"/>
      <c r="X14" s="80"/>
      <c r="Y14" s="80"/>
      <c r="Z14" s="80"/>
      <c r="AA14" s="80"/>
      <c r="AB14" s="80"/>
      <c r="AC14" s="80"/>
      <c r="AD14" s="80"/>
      <c r="AE14" s="80"/>
      <c r="AF14" s="80"/>
      <c r="AG14" s="80"/>
      <c r="AH14" s="80"/>
      <c r="AI14" s="80"/>
      <c r="AJ14" s="80"/>
      <c r="AK14" s="80"/>
      <c r="AL14" s="80"/>
      <c r="AM14" s="80"/>
      <c r="AN14" s="80"/>
      <c r="AO14" s="80"/>
      <c r="AP14" s="80"/>
      <c r="AQ14" s="80"/>
      <c r="AR14" s="80"/>
      <c r="AS14" s="80"/>
      <c r="AT14" s="80"/>
      <c r="AU14" s="80"/>
      <c r="AV14" s="80"/>
      <c r="AW14" s="80"/>
      <c r="AX14" s="80"/>
      <c r="AY14" s="80"/>
      <c r="AZ14" s="80"/>
      <c r="BA14" s="80"/>
      <c r="BB14" s="80"/>
      <c r="BC14" s="80"/>
      <c r="BD14" s="80"/>
      <c r="BE14" s="80"/>
      <c r="BF14" s="80"/>
      <c r="BG14" s="80"/>
      <c r="BH14" s="80"/>
      <c r="BI14" s="80"/>
      <c r="BJ14" s="81"/>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113</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114</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9" t="s">
        <v>115</v>
      </c>
      <c r="BM66" s="70"/>
      <c r="BN66" s="70"/>
      <c r="BO66" s="70"/>
      <c r="BP66" s="70"/>
      <c r="BQ66" s="70"/>
      <c r="BR66" s="70"/>
      <c r="BS66" s="70"/>
      <c r="BT66" s="70"/>
      <c r="BU66" s="70"/>
      <c r="BV66" s="70"/>
      <c r="BW66" s="70"/>
      <c r="BX66" s="70"/>
      <c r="BY66" s="70"/>
      <c r="BZ66" s="71"/>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9"/>
      <c r="BM67" s="70"/>
      <c r="BN67" s="70"/>
      <c r="BO67" s="70"/>
      <c r="BP67" s="70"/>
      <c r="BQ67" s="70"/>
      <c r="BR67" s="70"/>
      <c r="BS67" s="70"/>
      <c r="BT67" s="70"/>
      <c r="BU67" s="70"/>
      <c r="BV67" s="70"/>
      <c r="BW67" s="70"/>
      <c r="BX67" s="70"/>
      <c r="BY67" s="70"/>
      <c r="BZ67" s="71"/>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9"/>
      <c r="BM68" s="70"/>
      <c r="BN68" s="70"/>
      <c r="BO68" s="70"/>
      <c r="BP68" s="70"/>
      <c r="BQ68" s="70"/>
      <c r="BR68" s="70"/>
      <c r="BS68" s="70"/>
      <c r="BT68" s="70"/>
      <c r="BU68" s="70"/>
      <c r="BV68" s="70"/>
      <c r="BW68" s="70"/>
      <c r="BX68" s="70"/>
      <c r="BY68" s="70"/>
      <c r="BZ68" s="71"/>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9"/>
      <c r="BM69" s="70"/>
      <c r="BN69" s="70"/>
      <c r="BO69" s="70"/>
      <c r="BP69" s="70"/>
      <c r="BQ69" s="70"/>
      <c r="BR69" s="70"/>
      <c r="BS69" s="70"/>
      <c r="BT69" s="70"/>
      <c r="BU69" s="70"/>
      <c r="BV69" s="70"/>
      <c r="BW69" s="70"/>
      <c r="BX69" s="70"/>
      <c r="BY69" s="70"/>
      <c r="BZ69" s="71"/>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9"/>
      <c r="BM70" s="70"/>
      <c r="BN70" s="70"/>
      <c r="BO70" s="70"/>
      <c r="BP70" s="70"/>
      <c r="BQ70" s="70"/>
      <c r="BR70" s="70"/>
      <c r="BS70" s="70"/>
      <c r="BT70" s="70"/>
      <c r="BU70" s="70"/>
      <c r="BV70" s="70"/>
      <c r="BW70" s="70"/>
      <c r="BX70" s="70"/>
      <c r="BY70" s="70"/>
      <c r="BZ70" s="71"/>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9"/>
      <c r="BM71" s="70"/>
      <c r="BN71" s="70"/>
      <c r="BO71" s="70"/>
      <c r="BP71" s="70"/>
      <c r="BQ71" s="70"/>
      <c r="BR71" s="70"/>
      <c r="BS71" s="70"/>
      <c r="BT71" s="70"/>
      <c r="BU71" s="70"/>
      <c r="BV71" s="70"/>
      <c r="BW71" s="70"/>
      <c r="BX71" s="70"/>
      <c r="BY71" s="70"/>
      <c r="BZ71" s="71"/>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9"/>
      <c r="BM72" s="70"/>
      <c r="BN72" s="70"/>
      <c r="BO72" s="70"/>
      <c r="BP72" s="70"/>
      <c r="BQ72" s="70"/>
      <c r="BR72" s="70"/>
      <c r="BS72" s="70"/>
      <c r="BT72" s="70"/>
      <c r="BU72" s="70"/>
      <c r="BV72" s="70"/>
      <c r="BW72" s="70"/>
      <c r="BX72" s="70"/>
      <c r="BY72" s="70"/>
      <c r="BZ72" s="71"/>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9"/>
      <c r="BM73" s="70"/>
      <c r="BN73" s="70"/>
      <c r="BO73" s="70"/>
      <c r="BP73" s="70"/>
      <c r="BQ73" s="70"/>
      <c r="BR73" s="70"/>
      <c r="BS73" s="70"/>
      <c r="BT73" s="70"/>
      <c r="BU73" s="70"/>
      <c r="BV73" s="70"/>
      <c r="BW73" s="70"/>
      <c r="BX73" s="70"/>
      <c r="BY73" s="70"/>
      <c r="BZ73" s="71"/>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9"/>
      <c r="BM74" s="70"/>
      <c r="BN74" s="70"/>
      <c r="BO74" s="70"/>
      <c r="BP74" s="70"/>
      <c r="BQ74" s="70"/>
      <c r="BR74" s="70"/>
      <c r="BS74" s="70"/>
      <c r="BT74" s="70"/>
      <c r="BU74" s="70"/>
      <c r="BV74" s="70"/>
      <c r="BW74" s="70"/>
      <c r="BX74" s="70"/>
      <c r="BY74" s="70"/>
      <c r="BZ74" s="71"/>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9"/>
      <c r="BM75" s="70"/>
      <c r="BN75" s="70"/>
      <c r="BO75" s="70"/>
      <c r="BP75" s="70"/>
      <c r="BQ75" s="70"/>
      <c r="BR75" s="70"/>
      <c r="BS75" s="70"/>
      <c r="BT75" s="70"/>
      <c r="BU75" s="70"/>
      <c r="BV75" s="70"/>
      <c r="BW75" s="70"/>
      <c r="BX75" s="70"/>
      <c r="BY75" s="70"/>
      <c r="BZ75" s="71"/>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9"/>
      <c r="BM76" s="70"/>
      <c r="BN76" s="70"/>
      <c r="BO76" s="70"/>
      <c r="BP76" s="70"/>
      <c r="BQ76" s="70"/>
      <c r="BR76" s="70"/>
      <c r="BS76" s="70"/>
      <c r="BT76" s="70"/>
      <c r="BU76" s="70"/>
      <c r="BV76" s="70"/>
      <c r="BW76" s="70"/>
      <c r="BX76" s="70"/>
      <c r="BY76" s="70"/>
      <c r="BZ76" s="71"/>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9"/>
      <c r="BM77" s="70"/>
      <c r="BN77" s="70"/>
      <c r="BO77" s="70"/>
      <c r="BP77" s="70"/>
      <c r="BQ77" s="70"/>
      <c r="BR77" s="70"/>
      <c r="BS77" s="70"/>
      <c r="BT77" s="70"/>
      <c r="BU77" s="70"/>
      <c r="BV77" s="70"/>
      <c r="BW77" s="70"/>
      <c r="BX77" s="70"/>
      <c r="BY77" s="70"/>
      <c r="BZ77" s="71"/>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9"/>
      <c r="BM78" s="70"/>
      <c r="BN78" s="70"/>
      <c r="BO78" s="70"/>
      <c r="BP78" s="70"/>
      <c r="BQ78" s="70"/>
      <c r="BR78" s="70"/>
      <c r="BS78" s="70"/>
      <c r="BT78" s="70"/>
      <c r="BU78" s="70"/>
      <c r="BV78" s="70"/>
      <c r="BW78" s="70"/>
      <c r="BX78" s="70"/>
      <c r="BY78" s="70"/>
      <c r="BZ78" s="71"/>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69"/>
      <c r="BM79" s="70"/>
      <c r="BN79" s="70"/>
      <c r="BO79" s="70"/>
      <c r="BP79" s="70"/>
      <c r="BQ79" s="70"/>
      <c r="BR79" s="70"/>
      <c r="BS79" s="70"/>
      <c r="BT79" s="70"/>
      <c r="BU79" s="70"/>
      <c r="BV79" s="70"/>
      <c r="BW79" s="70"/>
      <c r="BX79" s="70"/>
      <c r="BY79" s="70"/>
      <c r="BZ79" s="71"/>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69"/>
      <c r="BM80" s="70"/>
      <c r="BN80" s="70"/>
      <c r="BO80" s="70"/>
      <c r="BP80" s="70"/>
      <c r="BQ80" s="70"/>
      <c r="BR80" s="70"/>
      <c r="BS80" s="70"/>
      <c r="BT80" s="70"/>
      <c r="BU80" s="70"/>
      <c r="BV80" s="70"/>
      <c r="BW80" s="70"/>
      <c r="BX80" s="70"/>
      <c r="BY80" s="70"/>
      <c r="BZ80" s="71"/>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69"/>
      <c r="BM81" s="70"/>
      <c r="BN81" s="70"/>
      <c r="BO81" s="70"/>
      <c r="BP81" s="70"/>
      <c r="BQ81" s="70"/>
      <c r="BR81" s="70"/>
      <c r="BS81" s="70"/>
      <c r="BT81" s="70"/>
      <c r="BU81" s="70"/>
      <c r="BV81" s="70"/>
      <c r="BW81" s="70"/>
      <c r="BX81" s="70"/>
      <c r="BY81" s="70"/>
      <c r="BZ81" s="7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【98.17】</v>
      </c>
      <c r="F85" s="26" t="str">
        <f>データ!AT6</f>
        <v>【92.20】</v>
      </c>
      <c r="G85" s="26" t="str">
        <f>データ!BE6</f>
        <v>【106.38】</v>
      </c>
      <c r="H85" s="26" t="str">
        <f>データ!BP6</f>
        <v>【314.13】</v>
      </c>
      <c r="I85" s="26" t="str">
        <f>データ!CA6</f>
        <v>【58.42】</v>
      </c>
      <c r="J85" s="26" t="str">
        <f>データ!CL6</f>
        <v>【282.28】</v>
      </c>
      <c r="K85" s="26" t="str">
        <f>データ!CW6</f>
        <v>【57.83】</v>
      </c>
      <c r="L85" s="26" t="str">
        <f>データ!DH6</f>
        <v>【77.67】</v>
      </c>
      <c r="M85" s="26" t="str">
        <f>データ!DS6</f>
        <v>【15.64】</v>
      </c>
      <c r="N85" s="26" t="str">
        <f>データ!ED6</f>
        <v>【-】</v>
      </c>
      <c r="O85" s="26" t="str">
        <f>データ!EO6</f>
        <v>【-】</v>
      </c>
    </row>
  </sheetData>
  <sheetProtection algorithmName="SHA-512" hashValue="B7BdKPgofNiLHevnejNTygS9pcPz2hqGL+1/tn7Uw8AzU6viL5zdrih5gMytCVQY67OFyQtNcvmKIsH9G0eRWw==" saltValue="DbrxfUZfg6LANE4IUUvu3w=="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83" t="s">
        <v>52</v>
      </c>
      <c r="I3" s="84"/>
      <c r="J3" s="84"/>
      <c r="K3" s="84"/>
      <c r="L3" s="84"/>
      <c r="M3" s="84"/>
      <c r="N3" s="84"/>
      <c r="O3" s="84"/>
      <c r="P3" s="84"/>
      <c r="Q3" s="84"/>
      <c r="R3" s="84"/>
      <c r="S3" s="84"/>
      <c r="T3" s="84"/>
      <c r="U3" s="84"/>
      <c r="V3" s="84"/>
      <c r="W3" s="84"/>
      <c r="X3" s="85"/>
      <c r="Y3" s="89" t="s">
        <v>53</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28</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8" x14ac:dyDescent="0.15">
      <c r="A4" s="28" t="s">
        <v>54</v>
      </c>
      <c r="B4" s="30"/>
      <c r="C4" s="30"/>
      <c r="D4" s="30"/>
      <c r="E4" s="30"/>
      <c r="F4" s="30"/>
      <c r="G4" s="30"/>
      <c r="H4" s="86"/>
      <c r="I4" s="87"/>
      <c r="J4" s="87"/>
      <c r="K4" s="87"/>
      <c r="L4" s="87"/>
      <c r="M4" s="87"/>
      <c r="N4" s="87"/>
      <c r="O4" s="87"/>
      <c r="P4" s="87"/>
      <c r="Q4" s="87"/>
      <c r="R4" s="87"/>
      <c r="S4" s="87"/>
      <c r="T4" s="87"/>
      <c r="U4" s="87"/>
      <c r="V4" s="87"/>
      <c r="W4" s="87"/>
      <c r="X4" s="88"/>
      <c r="Y4" s="82" t="s">
        <v>55</v>
      </c>
      <c r="Z4" s="82"/>
      <c r="AA4" s="82"/>
      <c r="AB4" s="82"/>
      <c r="AC4" s="82"/>
      <c r="AD4" s="82"/>
      <c r="AE4" s="82"/>
      <c r="AF4" s="82"/>
      <c r="AG4" s="82"/>
      <c r="AH4" s="82"/>
      <c r="AI4" s="82"/>
      <c r="AJ4" s="82" t="s">
        <v>56</v>
      </c>
      <c r="AK4" s="82"/>
      <c r="AL4" s="82"/>
      <c r="AM4" s="82"/>
      <c r="AN4" s="82"/>
      <c r="AO4" s="82"/>
      <c r="AP4" s="82"/>
      <c r="AQ4" s="82"/>
      <c r="AR4" s="82"/>
      <c r="AS4" s="82"/>
      <c r="AT4" s="82"/>
      <c r="AU4" s="82" t="s">
        <v>57</v>
      </c>
      <c r="AV4" s="82"/>
      <c r="AW4" s="82"/>
      <c r="AX4" s="82"/>
      <c r="AY4" s="82"/>
      <c r="AZ4" s="82"/>
      <c r="BA4" s="82"/>
      <c r="BB4" s="82"/>
      <c r="BC4" s="82"/>
      <c r="BD4" s="82"/>
      <c r="BE4" s="82"/>
      <c r="BF4" s="82" t="s">
        <v>58</v>
      </c>
      <c r="BG4" s="82"/>
      <c r="BH4" s="82"/>
      <c r="BI4" s="82"/>
      <c r="BJ4" s="82"/>
      <c r="BK4" s="82"/>
      <c r="BL4" s="82"/>
      <c r="BM4" s="82"/>
      <c r="BN4" s="82"/>
      <c r="BO4" s="82"/>
      <c r="BP4" s="82"/>
      <c r="BQ4" s="82" t="s">
        <v>59</v>
      </c>
      <c r="BR4" s="82"/>
      <c r="BS4" s="82"/>
      <c r="BT4" s="82"/>
      <c r="BU4" s="82"/>
      <c r="BV4" s="82"/>
      <c r="BW4" s="82"/>
      <c r="BX4" s="82"/>
      <c r="BY4" s="82"/>
      <c r="BZ4" s="82"/>
      <c r="CA4" s="82"/>
      <c r="CB4" s="82" t="s">
        <v>60</v>
      </c>
      <c r="CC4" s="82"/>
      <c r="CD4" s="82"/>
      <c r="CE4" s="82"/>
      <c r="CF4" s="82"/>
      <c r="CG4" s="82"/>
      <c r="CH4" s="82"/>
      <c r="CI4" s="82"/>
      <c r="CJ4" s="82"/>
      <c r="CK4" s="82"/>
      <c r="CL4" s="82"/>
      <c r="CM4" s="82" t="s">
        <v>61</v>
      </c>
      <c r="CN4" s="82"/>
      <c r="CO4" s="82"/>
      <c r="CP4" s="82"/>
      <c r="CQ4" s="82"/>
      <c r="CR4" s="82"/>
      <c r="CS4" s="82"/>
      <c r="CT4" s="82"/>
      <c r="CU4" s="82"/>
      <c r="CV4" s="82"/>
      <c r="CW4" s="82"/>
      <c r="CX4" s="82" t="s">
        <v>62</v>
      </c>
      <c r="CY4" s="82"/>
      <c r="CZ4" s="82"/>
      <c r="DA4" s="82"/>
      <c r="DB4" s="82"/>
      <c r="DC4" s="82"/>
      <c r="DD4" s="82"/>
      <c r="DE4" s="82"/>
      <c r="DF4" s="82"/>
      <c r="DG4" s="82"/>
      <c r="DH4" s="82"/>
      <c r="DI4" s="82" t="s">
        <v>63</v>
      </c>
      <c r="DJ4" s="82"/>
      <c r="DK4" s="82"/>
      <c r="DL4" s="82"/>
      <c r="DM4" s="82"/>
      <c r="DN4" s="82"/>
      <c r="DO4" s="82"/>
      <c r="DP4" s="82"/>
      <c r="DQ4" s="82"/>
      <c r="DR4" s="82"/>
      <c r="DS4" s="82"/>
      <c r="DT4" s="82" t="s">
        <v>64</v>
      </c>
      <c r="DU4" s="82"/>
      <c r="DV4" s="82"/>
      <c r="DW4" s="82"/>
      <c r="DX4" s="82"/>
      <c r="DY4" s="82"/>
      <c r="DZ4" s="82"/>
      <c r="EA4" s="82"/>
      <c r="EB4" s="82"/>
      <c r="EC4" s="82"/>
      <c r="ED4" s="82"/>
      <c r="EE4" s="82" t="s">
        <v>65</v>
      </c>
      <c r="EF4" s="82"/>
      <c r="EG4" s="82"/>
      <c r="EH4" s="82"/>
      <c r="EI4" s="82"/>
      <c r="EJ4" s="82"/>
      <c r="EK4" s="82"/>
      <c r="EL4" s="82"/>
      <c r="EM4" s="82"/>
      <c r="EN4" s="82"/>
      <c r="EO4" s="82"/>
    </row>
    <row r="5" spans="1:148" x14ac:dyDescent="0.15">
      <c r="A5" s="28" t="s">
        <v>66</v>
      </c>
      <c r="B5" s="31"/>
      <c r="C5" s="31"/>
      <c r="D5" s="31"/>
      <c r="E5" s="31"/>
      <c r="F5" s="31"/>
      <c r="G5" s="31"/>
      <c r="H5" s="32" t="s">
        <v>67</v>
      </c>
      <c r="I5" s="32" t="s">
        <v>68</v>
      </c>
      <c r="J5" s="32" t="s">
        <v>69</v>
      </c>
      <c r="K5" s="32" t="s">
        <v>70</v>
      </c>
      <c r="L5" s="32" t="s">
        <v>71</v>
      </c>
      <c r="M5" s="32" t="s">
        <v>5</v>
      </c>
      <c r="N5" s="32" t="s">
        <v>72</v>
      </c>
      <c r="O5" s="32" t="s">
        <v>73</v>
      </c>
      <c r="P5" s="32" t="s">
        <v>74</v>
      </c>
      <c r="Q5" s="32" t="s">
        <v>75</v>
      </c>
      <c r="R5" s="32" t="s">
        <v>76</v>
      </c>
      <c r="S5" s="32" t="s">
        <v>77</v>
      </c>
      <c r="T5" s="32" t="s">
        <v>78</v>
      </c>
      <c r="U5" s="32" t="s">
        <v>79</v>
      </c>
      <c r="V5" s="32" t="s">
        <v>80</v>
      </c>
      <c r="W5" s="32" t="s">
        <v>81</v>
      </c>
      <c r="X5" s="32" t="s">
        <v>82</v>
      </c>
      <c r="Y5" s="32" t="s">
        <v>83</v>
      </c>
      <c r="Z5" s="32" t="s">
        <v>84</v>
      </c>
      <c r="AA5" s="32" t="s">
        <v>85</v>
      </c>
      <c r="AB5" s="32" t="s">
        <v>86</v>
      </c>
      <c r="AC5" s="32" t="s">
        <v>87</v>
      </c>
      <c r="AD5" s="32" t="s">
        <v>88</v>
      </c>
      <c r="AE5" s="32" t="s">
        <v>89</v>
      </c>
      <c r="AF5" s="32" t="s">
        <v>90</v>
      </c>
      <c r="AG5" s="32" t="s">
        <v>91</v>
      </c>
      <c r="AH5" s="32" t="s">
        <v>92</v>
      </c>
      <c r="AI5" s="32" t="s">
        <v>31</v>
      </c>
      <c r="AJ5" s="32" t="s">
        <v>83</v>
      </c>
      <c r="AK5" s="32" t="s">
        <v>84</v>
      </c>
      <c r="AL5" s="32" t="s">
        <v>85</v>
      </c>
      <c r="AM5" s="32" t="s">
        <v>86</v>
      </c>
      <c r="AN5" s="32" t="s">
        <v>87</v>
      </c>
      <c r="AO5" s="32" t="s">
        <v>88</v>
      </c>
      <c r="AP5" s="32" t="s">
        <v>89</v>
      </c>
      <c r="AQ5" s="32" t="s">
        <v>90</v>
      </c>
      <c r="AR5" s="32" t="s">
        <v>91</v>
      </c>
      <c r="AS5" s="32" t="s">
        <v>92</v>
      </c>
      <c r="AT5" s="32" t="s">
        <v>93</v>
      </c>
      <c r="AU5" s="32" t="s">
        <v>83</v>
      </c>
      <c r="AV5" s="32" t="s">
        <v>84</v>
      </c>
      <c r="AW5" s="32" t="s">
        <v>85</v>
      </c>
      <c r="AX5" s="32" t="s">
        <v>86</v>
      </c>
      <c r="AY5" s="32" t="s">
        <v>87</v>
      </c>
      <c r="AZ5" s="32" t="s">
        <v>88</v>
      </c>
      <c r="BA5" s="32" t="s">
        <v>89</v>
      </c>
      <c r="BB5" s="32" t="s">
        <v>90</v>
      </c>
      <c r="BC5" s="32" t="s">
        <v>91</v>
      </c>
      <c r="BD5" s="32" t="s">
        <v>92</v>
      </c>
      <c r="BE5" s="32" t="s">
        <v>93</v>
      </c>
      <c r="BF5" s="32" t="s">
        <v>83</v>
      </c>
      <c r="BG5" s="32" t="s">
        <v>84</v>
      </c>
      <c r="BH5" s="32" t="s">
        <v>85</v>
      </c>
      <c r="BI5" s="32" t="s">
        <v>86</v>
      </c>
      <c r="BJ5" s="32" t="s">
        <v>87</v>
      </c>
      <c r="BK5" s="32" t="s">
        <v>88</v>
      </c>
      <c r="BL5" s="32" t="s">
        <v>89</v>
      </c>
      <c r="BM5" s="32" t="s">
        <v>90</v>
      </c>
      <c r="BN5" s="32" t="s">
        <v>91</v>
      </c>
      <c r="BO5" s="32" t="s">
        <v>92</v>
      </c>
      <c r="BP5" s="32" t="s">
        <v>93</v>
      </c>
      <c r="BQ5" s="32" t="s">
        <v>83</v>
      </c>
      <c r="BR5" s="32" t="s">
        <v>84</v>
      </c>
      <c r="BS5" s="32" t="s">
        <v>85</v>
      </c>
      <c r="BT5" s="32" t="s">
        <v>86</v>
      </c>
      <c r="BU5" s="32" t="s">
        <v>87</v>
      </c>
      <c r="BV5" s="32" t="s">
        <v>88</v>
      </c>
      <c r="BW5" s="32" t="s">
        <v>89</v>
      </c>
      <c r="BX5" s="32" t="s">
        <v>90</v>
      </c>
      <c r="BY5" s="32" t="s">
        <v>91</v>
      </c>
      <c r="BZ5" s="32" t="s">
        <v>92</v>
      </c>
      <c r="CA5" s="32" t="s">
        <v>93</v>
      </c>
      <c r="CB5" s="32" t="s">
        <v>83</v>
      </c>
      <c r="CC5" s="32" t="s">
        <v>84</v>
      </c>
      <c r="CD5" s="32" t="s">
        <v>85</v>
      </c>
      <c r="CE5" s="32" t="s">
        <v>86</v>
      </c>
      <c r="CF5" s="32" t="s">
        <v>87</v>
      </c>
      <c r="CG5" s="32" t="s">
        <v>88</v>
      </c>
      <c r="CH5" s="32" t="s">
        <v>89</v>
      </c>
      <c r="CI5" s="32" t="s">
        <v>90</v>
      </c>
      <c r="CJ5" s="32" t="s">
        <v>91</v>
      </c>
      <c r="CK5" s="32" t="s">
        <v>92</v>
      </c>
      <c r="CL5" s="32" t="s">
        <v>93</v>
      </c>
      <c r="CM5" s="32" t="s">
        <v>83</v>
      </c>
      <c r="CN5" s="32" t="s">
        <v>84</v>
      </c>
      <c r="CO5" s="32" t="s">
        <v>85</v>
      </c>
      <c r="CP5" s="32" t="s">
        <v>86</v>
      </c>
      <c r="CQ5" s="32" t="s">
        <v>87</v>
      </c>
      <c r="CR5" s="32" t="s">
        <v>88</v>
      </c>
      <c r="CS5" s="32" t="s">
        <v>89</v>
      </c>
      <c r="CT5" s="32" t="s">
        <v>90</v>
      </c>
      <c r="CU5" s="32" t="s">
        <v>91</v>
      </c>
      <c r="CV5" s="32" t="s">
        <v>92</v>
      </c>
      <c r="CW5" s="32" t="s">
        <v>93</v>
      </c>
      <c r="CX5" s="32" t="s">
        <v>83</v>
      </c>
      <c r="CY5" s="32" t="s">
        <v>84</v>
      </c>
      <c r="CZ5" s="32" t="s">
        <v>85</v>
      </c>
      <c r="DA5" s="32" t="s">
        <v>86</v>
      </c>
      <c r="DB5" s="32" t="s">
        <v>87</v>
      </c>
      <c r="DC5" s="32" t="s">
        <v>88</v>
      </c>
      <c r="DD5" s="32" t="s">
        <v>89</v>
      </c>
      <c r="DE5" s="32" t="s">
        <v>90</v>
      </c>
      <c r="DF5" s="32" t="s">
        <v>91</v>
      </c>
      <c r="DG5" s="32" t="s">
        <v>92</v>
      </c>
      <c r="DH5" s="32" t="s">
        <v>93</v>
      </c>
      <c r="DI5" s="32" t="s">
        <v>83</v>
      </c>
      <c r="DJ5" s="32" t="s">
        <v>84</v>
      </c>
      <c r="DK5" s="32" t="s">
        <v>85</v>
      </c>
      <c r="DL5" s="32" t="s">
        <v>86</v>
      </c>
      <c r="DM5" s="32" t="s">
        <v>87</v>
      </c>
      <c r="DN5" s="32" t="s">
        <v>88</v>
      </c>
      <c r="DO5" s="32" t="s">
        <v>89</v>
      </c>
      <c r="DP5" s="32" t="s">
        <v>90</v>
      </c>
      <c r="DQ5" s="32" t="s">
        <v>91</v>
      </c>
      <c r="DR5" s="32" t="s">
        <v>92</v>
      </c>
      <c r="DS5" s="32" t="s">
        <v>93</v>
      </c>
      <c r="DT5" s="32" t="s">
        <v>83</v>
      </c>
      <c r="DU5" s="32" t="s">
        <v>84</v>
      </c>
      <c r="DV5" s="32" t="s">
        <v>85</v>
      </c>
      <c r="DW5" s="32" t="s">
        <v>86</v>
      </c>
      <c r="DX5" s="32" t="s">
        <v>87</v>
      </c>
      <c r="DY5" s="32" t="s">
        <v>88</v>
      </c>
      <c r="DZ5" s="32" t="s">
        <v>89</v>
      </c>
      <c r="EA5" s="32" t="s">
        <v>90</v>
      </c>
      <c r="EB5" s="32" t="s">
        <v>91</v>
      </c>
      <c r="EC5" s="32" t="s">
        <v>92</v>
      </c>
      <c r="ED5" s="32" t="s">
        <v>93</v>
      </c>
      <c r="EE5" s="32" t="s">
        <v>83</v>
      </c>
      <c r="EF5" s="32" t="s">
        <v>84</v>
      </c>
      <c r="EG5" s="32" t="s">
        <v>85</v>
      </c>
      <c r="EH5" s="32" t="s">
        <v>86</v>
      </c>
      <c r="EI5" s="32" t="s">
        <v>87</v>
      </c>
      <c r="EJ5" s="32" t="s">
        <v>88</v>
      </c>
      <c r="EK5" s="32" t="s">
        <v>89</v>
      </c>
      <c r="EL5" s="32" t="s">
        <v>90</v>
      </c>
      <c r="EM5" s="32" t="s">
        <v>91</v>
      </c>
      <c r="EN5" s="32" t="s">
        <v>92</v>
      </c>
      <c r="EO5" s="32" t="s">
        <v>93</v>
      </c>
    </row>
    <row r="6" spans="1:148" s="36" customFormat="1" x14ac:dyDescent="0.15">
      <c r="A6" s="28" t="s">
        <v>94</v>
      </c>
      <c r="B6" s="33">
        <f>B7</f>
        <v>2020</v>
      </c>
      <c r="C6" s="33">
        <f t="shared" ref="C6:X6" si="3">C7</f>
        <v>102041</v>
      </c>
      <c r="D6" s="33">
        <f t="shared" si="3"/>
        <v>46</v>
      </c>
      <c r="E6" s="33">
        <f t="shared" si="3"/>
        <v>18</v>
      </c>
      <c r="F6" s="33">
        <f t="shared" si="3"/>
        <v>0</v>
      </c>
      <c r="G6" s="33">
        <f t="shared" si="3"/>
        <v>0</v>
      </c>
      <c r="H6" s="33" t="str">
        <f t="shared" si="3"/>
        <v>群馬県　伊勢崎市</v>
      </c>
      <c r="I6" s="33" t="str">
        <f t="shared" si="3"/>
        <v>法適用</v>
      </c>
      <c r="J6" s="33" t="str">
        <f t="shared" si="3"/>
        <v>下水道事業</v>
      </c>
      <c r="K6" s="33" t="str">
        <f t="shared" si="3"/>
        <v>特定地域生活排水処理</v>
      </c>
      <c r="L6" s="33" t="str">
        <f t="shared" si="3"/>
        <v>K3</v>
      </c>
      <c r="M6" s="33" t="str">
        <f t="shared" si="3"/>
        <v>非設置</v>
      </c>
      <c r="N6" s="34" t="str">
        <f t="shared" si="3"/>
        <v>-</v>
      </c>
      <c r="O6" s="34">
        <f t="shared" si="3"/>
        <v>70.739999999999995</v>
      </c>
      <c r="P6" s="34">
        <f t="shared" si="3"/>
        <v>0.14000000000000001</v>
      </c>
      <c r="Q6" s="34">
        <f t="shared" si="3"/>
        <v>100</v>
      </c>
      <c r="R6" s="34">
        <f t="shared" si="3"/>
        <v>2101</v>
      </c>
      <c r="S6" s="34">
        <f t="shared" si="3"/>
        <v>213274</v>
      </c>
      <c r="T6" s="34">
        <f t="shared" si="3"/>
        <v>139.44</v>
      </c>
      <c r="U6" s="34">
        <f t="shared" si="3"/>
        <v>1529.5</v>
      </c>
      <c r="V6" s="34">
        <f t="shared" si="3"/>
        <v>297</v>
      </c>
      <c r="W6" s="34">
        <f t="shared" si="3"/>
        <v>2.21</v>
      </c>
      <c r="X6" s="34">
        <f t="shared" si="3"/>
        <v>134.38999999999999</v>
      </c>
      <c r="Y6" s="35" t="str">
        <f>IF(Y7="",NA(),Y7)</f>
        <v>-</v>
      </c>
      <c r="Z6" s="35" t="str">
        <f t="shared" ref="Z6:AH6" si="4">IF(Z7="",NA(),Z7)</f>
        <v>-</v>
      </c>
      <c r="AA6" s="35" t="str">
        <f t="shared" si="4"/>
        <v>-</v>
      </c>
      <c r="AB6" s="35" t="str">
        <f t="shared" si="4"/>
        <v>-</v>
      </c>
      <c r="AC6" s="35">
        <f t="shared" si="4"/>
        <v>103.68</v>
      </c>
      <c r="AD6" s="35" t="str">
        <f t="shared" si="4"/>
        <v>-</v>
      </c>
      <c r="AE6" s="35" t="str">
        <f t="shared" si="4"/>
        <v>-</v>
      </c>
      <c r="AF6" s="35" t="str">
        <f t="shared" si="4"/>
        <v>-</v>
      </c>
      <c r="AG6" s="35" t="str">
        <f t="shared" si="4"/>
        <v>-</v>
      </c>
      <c r="AH6" s="35">
        <f t="shared" si="4"/>
        <v>95.33</v>
      </c>
      <c r="AI6" s="34" t="str">
        <f>IF(AI7="","",IF(AI7="-","【-】","【"&amp;SUBSTITUTE(TEXT(AI7,"#,##0.00"),"-","△")&amp;"】"))</f>
        <v>【98.17】</v>
      </c>
      <c r="AJ6" s="35" t="str">
        <f>IF(AJ7="",NA(),AJ7)</f>
        <v>-</v>
      </c>
      <c r="AK6" s="35" t="str">
        <f t="shared" ref="AK6:AS6" si="5">IF(AK7="",NA(),AK7)</f>
        <v>-</v>
      </c>
      <c r="AL6" s="35" t="str">
        <f t="shared" si="5"/>
        <v>-</v>
      </c>
      <c r="AM6" s="35" t="str">
        <f t="shared" si="5"/>
        <v>-</v>
      </c>
      <c r="AN6" s="34">
        <f t="shared" si="5"/>
        <v>0</v>
      </c>
      <c r="AO6" s="35" t="str">
        <f t="shared" si="5"/>
        <v>-</v>
      </c>
      <c r="AP6" s="35" t="str">
        <f t="shared" si="5"/>
        <v>-</v>
      </c>
      <c r="AQ6" s="35" t="str">
        <f t="shared" si="5"/>
        <v>-</v>
      </c>
      <c r="AR6" s="35" t="str">
        <f t="shared" si="5"/>
        <v>-</v>
      </c>
      <c r="AS6" s="35">
        <f t="shared" si="5"/>
        <v>162.82</v>
      </c>
      <c r="AT6" s="34" t="str">
        <f>IF(AT7="","",IF(AT7="-","【-】","【"&amp;SUBSTITUTE(TEXT(AT7,"#,##0.00"),"-","△")&amp;"】"))</f>
        <v>【92.20】</v>
      </c>
      <c r="AU6" s="35" t="str">
        <f>IF(AU7="",NA(),AU7)</f>
        <v>-</v>
      </c>
      <c r="AV6" s="35" t="str">
        <f t="shared" ref="AV6:BD6" si="6">IF(AV7="",NA(),AV7)</f>
        <v>-</v>
      </c>
      <c r="AW6" s="35" t="str">
        <f t="shared" si="6"/>
        <v>-</v>
      </c>
      <c r="AX6" s="35" t="str">
        <f t="shared" si="6"/>
        <v>-</v>
      </c>
      <c r="AY6" s="35">
        <f t="shared" si="6"/>
        <v>77.88</v>
      </c>
      <c r="AZ6" s="35" t="str">
        <f t="shared" si="6"/>
        <v>-</v>
      </c>
      <c r="BA6" s="35" t="str">
        <f t="shared" si="6"/>
        <v>-</v>
      </c>
      <c r="BB6" s="35" t="str">
        <f t="shared" si="6"/>
        <v>-</v>
      </c>
      <c r="BC6" s="35" t="str">
        <f t="shared" si="6"/>
        <v>-</v>
      </c>
      <c r="BD6" s="35">
        <f t="shared" si="6"/>
        <v>125.61</v>
      </c>
      <c r="BE6" s="34" t="str">
        <f>IF(BE7="","",IF(BE7="-","【-】","【"&amp;SUBSTITUTE(TEXT(BE7,"#,##0.00"),"-","△")&amp;"】"))</f>
        <v>【106.38】</v>
      </c>
      <c r="BF6" s="35" t="str">
        <f>IF(BF7="",NA(),BF7)</f>
        <v>-</v>
      </c>
      <c r="BG6" s="35" t="str">
        <f t="shared" ref="BG6:BO6" si="7">IF(BG7="",NA(),BG7)</f>
        <v>-</v>
      </c>
      <c r="BH6" s="35" t="str">
        <f t="shared" si="7"/>
        <v>-</v>
      </c>
      <c r="BI6" s="35" t="str">
        <f t="shared" si="7"/>
        <v>-</v>
      </c>
      <c r="BJ6" s="34">
        <f t="shared" si="7"/>
        <v>0</v>
      </c>
      <c r="BK6" s="35" t="str">
        <f t="shared" si="7"/>
        <v>-</v>
      </c>
      <c r="BL6" s="35" t="str">
        <f t="shared" si="7"/>
        <v>-</v>
      </c>
      <c r="BM6" s="35" t="str">
        <f t="shared" si="7"/>
        <v>-</v>
      </c>
      <c r="BN6" s="35" t="str">
        <f t="shared" si="7"/>
        <v>-</v>
      </c>
      <c r="BO6" s="35">
        <f t="shared" si="7"/>
        <v>398.42</v>
      </c>
      <c r="BP6" s="34" t="str">
        <f>IF(BP7="","",IF(BP7="-","【-】","【"&amp;SUBSTITUTE(TEXT(BP7,"#,##0.00"),"-","△")&amp;"】"))</f>
        <v>【314.13】</v>
      </c>
      <c r="BQ6" s="35" t="str">
        <f>IF(BQ7="",NA(),BQ7)</f>
        <v>-</v>
      </c>
      <c r="BR6" s="35" t="str">
        <f t="shared" ref="BR6:BZ6" si="8">IF(BR7="",NA(),BR7)</f>
        <v>-</v>
      </c>
      <c r="BS6" s="35" t="str">
        <f t="shared" si="8"/>
        <v>-</v>
      </c>
      <c r="BT6" s="35" t="str">
        <f t="shared" si="8"/>
        <v>-</v>
      </c>
      <c r="BU6" s="35">
        <f t="shared" si="8"/>
        <v>56.95</v>
      </c>
      <c r="BV6" s="35" t="str">
        <f t="shared" si="8"/>
        <v>-</v>
      </c>
      <c r="BW6" s="35" t="str">
        <f t="shared" si="8"/>
        <v>-</v>
      </c>
      <c r="BX6" s="35" t="str">
        <f t="shared" si="8"/>
        <v>-</v>
      </c>
      <c r="BY6" s="35" t="str">
        <f t="shared" si="8"/>
        <v>-</v>
      </c>
      <c r="BZ6" s="35">
        <f t="shared" si="8"/>
        <v>50.7</v>
      </c>
      <c r="CA6" s="34" t="str">
        <f>IF(CA7="","",IF(CA7="-","【-】","【"&amp;SUBSTITUTE(TEXT(CA7,"#,##0.00"),"-","△")&amp;"】"))</f>
        <v>【58.42】</v>
      </c>
      <c r="CB6" s="35" t="str">
        <f>IF(CB7="",NA(),CB7)</f>
        <v>-</v>
      </c>
      <c r="CC6" s="35" t="str">
        <f t="shared" ref="CC6:CK6" si="9">IF(CC7="",NA(),CC7)</f>
        <v>-</v>
      </c>
      <c r="CD6" s="35" t="str">
        <f t="shared" si="9"/>
        <v>-</v>
      </c>
      <c r="CE6" s="35" t="str">
        <f t="shared" si="9"/>
        <v>-</v>
      </c>
      <c r="CF6" s="35">
        <f t="shared" si="9"/>
        <v>174.26</v>
      </c>
      <c r="CG6" s="35" t="str">
        <f t="shared" si="9"/>
        <v>-</v>
      </c>
      <c r="CH6" s="35" t="str">
        <f t="shared" si="9"/>
        <v>-</v>
      </c>
      <c r="CI6" s="35" t="str">
        <f t="shared" si="9"/>
        <v>-</v>
      </c>
      <c r="CJ6" s="35" t="str">
        <f t="shared" si="9"/>
        <v>-</v>
      </c>
      <c r="CK6" s="35">
        <f t="shared" si="9"/>
        <v>289.81</v>
      </c>
      <c r="CL6" s="34" t="str">
        <f>IF(CL7="","",IF(CL7="-","【-】","【"&amp;SUBSTITUTE(TEXT(CL7,"#,##0.00"),"-","△")&amp;"】"))</f>
        <v>【282.28】</v>
      </c>
      <c r="CM6" s="35" t="str">
        <f>IF(CM7="",NA(),CM7)</f>
        <v>-</v>
      </c>
      <c r="CN6" s="35" t="str">
        <f t="shared" ref="CN6:CV6" si="10">IF(CN7="",NA(),CN7)</f>
        <v>-</v>
      </c>
      <c r="CO6" s="35" t="str">
        <f t="shared" si="10"/>
        <v>-</v>
      </c>
      <c r="CP6" s="35" t="str">
        <f t="shared" si="10"/>
        <v>-</v>
      </c>
      <c r="CQ6" s="35">
        <f t="shared" si="10"/>
        <v>50</v>
      </c>
      <c r="CR6" s="35" t="str">
        <f t="shared" si="10"/>
        <v>-</v>
      </c>
      <c r="CS6" s="35" t="str">
        <f t="shared" si="10"/>
        <v>-</v>
      </c>
      <c r="CT6" s="35" t="str">
        <f t="shared" si="10"/>
        <v>-</v>
      </c>
      <c r="CU6" s="35" t="str">
        <f t="shared" si="10"/>
        <v>-</v>
      </c>
      <c r="CV6" s="35">
        <f t="shared" si="10"/>
        <v>56.45</v>
      </c>
      <c r="CW6" s="34" t="str">
        <f>IF(CW7="","",IF(CW7="-","【-】","【"&amp;SUBSTITUTE(TEXT(CW7,"#,##0.00"),"-","△")&amp;"】"))</f>
        <v>【57.83】</v>
      </c>
      <c r="CX6" s="35" t="str">
        <f>IF(CX7="",NA(),CX7)</f>
        <v>-</v>
      </c>
      <c r="CY6" s="35" t="str">
        <f t="shared" ref="CY6:DG6" si="11">IF(CY7="",NA(),CY7)</f>
        <v>-</v>
      </c>
      <c r="CZ6" s="35" t="str">
        <f t="shared" si="11"/>
        <v>-</v>
      </c>
      <c r="DA6" s="35" t="str">
        <f t="shared" si="11"/>
        <v>-</v>
      </c>
      <c r="DB6" s="35">
        <f t="shared" si="11"/>
        <v>100</v>
      </c>
      <c r="DC6" s="35" t="str">
        <f t="shared" si="11"/>
        <v>-</v>
      </c>
      <c r="DD6" s="35" t="str">
        <f t="shared" si="11"/>
        <v>-</v>
      </c>
      <c r="DE6" s="35" t="str">
        <f t="shared" si="11"/>
        <v>-</v>
      </c>
      <c r="DF6" s="35" t="str">
        <f t="shared" si="11"/>
        <v>-</v>
      </c>
      <c r="DG6" s="35">
        <f t="shared" si="11"/>
        <v>54.99</v>
      </c>
      <c r="DH6" s="34" t="str">
        <f>IF(DH7="","",IF(DH7="-","【-】","【"&amp;SUBSTITUTE(TEXT(DH7,"#,##0.00"),"-","△")&amp;"】"))</f>
        <v>【77.67】</v>
      </c>
      <c r="DI6" s="35" t="str">
        <f>IF(DI7="",NA(),DI7)</f>
        <v>-</v>
      </c>
      <c r="DJ6" s="35" t="str">
        <f t="shared" ref="DJ6:DR6" si="12">IF(DJ7="",NA(),DJ7)</f>
        <v>-</v>
      </c>
      <c r="DK6" s="35" t="str">
        <f t="shared" si="12"/>
        <v>-</v>
      </c>
      <c r="DL6" s="35" t="str">
        <f t="shared" si="12"/>
        <v>-</v>
      </c>
      <c r="DM6" s="35">
        <f t="shared" si="12"/>
        <v>23.1</v>
      </c>
      <c r="DN6" s="35" t="str">
        <f t="shared" si="12"/>
        <v>-</v>
      </c>
      <c r="DO6" s="35" t="str">
        <f t="shared" si="12"/>
        <v>-</v>
      </c>
      <c r="DP6" s="35" t="str">
        <f t="shared" si="12"/>
        <v>-</v>
      </c>
      <c r="DQ6" s="35" t="str">
        <f t="shared" si="12"/>
        <v>-</v>
      </c>
      <c r="DR6" s="35">
        <f t="shared" si="12"/>
        <v>15.4</v>
      </c>
      <c r="DS6" s="34" t="str">
        <f>IF(DS7="","",IF(DS7="-","【-】","【"&amp;SUBSTITUTE(TEXT(DS7,"#,##0.00"),"-","△")&amp;"】"))</f>
        <v>【15.64】</v>
      </c>
      <c r="DT6" s="35" t="str">
        <f>IF(DT7="",NA(),DT7)</f>
        <v>-</v>
      </c>
      <c r="DU6" s="35" t="str">
        <f t="shared" ref="DU6:EC6" si="13">IF(DU7="",NA(),DU7)</f>
        <v>-</v>
      </c>
      <c r="DV6" s="35" t="str">
        <f t="shared" si="13"/>
        <v>-</v>
      </c>
      <c r="DW6" s="35" t="str">
        <f t="shared" si="13"/>
        <v>-</v>
      </c>
      <c r="DX6" s="35" t="str">
        <f t="shared" si="13"/>
        <v>-</v>
      </c>
      <c r="DY6" s="35" t="str">
        <f t="shared" si="13"/>
        <v>-</v>
      </c>
      <c r="DZ6" s="35" t="str">
        <f t="shared" si="13"/>
        <v>-</v>
      </c>
      <c r="EA6" s="35" t="str">
        <f t="shared" si="13"/>
        <v>-</v>
      </c>
      <c r="EB6" s="35" t="str">
        <f t="shared" si="13"/>
        <v>-</v>
      </c>
      <c r="EC6" s="35" t="str">
        <f t="shared" si="13"/>
        <v>-</v>
      </c>
      <c r="ED6" s="34" t="str">
        <f>IF(ED7="","",IF(ED7="-","【-】","【"&amp;SUBSTITUTE(TEXT(ED7,"#,##0.00"),"-","△")&amp;"】"))</f>
        <v>【-】</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8" s="36" customFormat="1" x14ac:dyDescent="0.15">
      <c r="A7" s="28"/>
      <c r="B7" s="37">
        <v>2020</v>
      </c>
      <c r="C7" s="37">
        <v>102041</v>
      </c>
      <c r="D7" s="37">
        <v>46</v>
      </c>
      <c r="E7" s="37">
        <v>18</v>
      </c>
      <c r="F7" s="37">
        <v>0</v>
      </c>
      <c r="G7" s="37">
        <v>0</v>
      </c>
      <c r="H7" s="37" t="s">
        <v>95</v>
      </c>
      <c r="I7" s="37" t="s">
        <v>96</v>
      </c>
      <c r="J7" s="37" t="s">
        <v>97</v>
      </c>
      <c r="K7" s="37" t="s">
        <v>98</v>
      </c>
      <c r="L7" s="37" t="s">
        <v>99</v>
      </c>
      <c r="M7" s="37" t="s">
        <v>100</v>
      </c>
      <c r="N7" s="38" t="s">
        <v>101</v>
      </c>
      <c r="O7" s="38">
        <v>70.739999999999995</v>
      </c>
      <c r="P7" s="38">
        <v>0.14000000000000001</v>
      </c>
      <c r="Q7" s="38">
        <v>100</v>
      </c>
      <c r="R7" s="38">
        <v>2101</v>
      </c>
      <c r="S7" s="38">
        <v>213274</v>
      </c>
      <c r="T7" s="38">
        <v>139.44</v>
      </c>
      <c r="U7" s="38">
        <v>1529.5</v>
      </c>
      <c r="V7" s="38">
        <v>297</v>
      </c>
      <c r="W7" s="38">
        <v>2.21</v>
      </c>
      <c r="X7" s="38">
        <v>134.38999999999999</v>
      </c>
      <c r="Y7" s="38" t="s">
        <v>101</v>
      </c>
      <c r="Z7" s="38" t="s">
        <v>101</v>
      </c>
      <c r="AA7" s="38" t="s">
        <v>101</v>
      </c>
      <c r="AB7" s="38" t="s">
        <v>101</v>
      </c>
      <c r="AC7" s="38">
        <v>103.68</v>
      </c>
      <c r="AD7" s="38" t="s">
        <v>101</v>
      </c>
      <c r="AE7" s="38" t="s">
        <v>101</v>
      </c>
      <c r="AF7" s="38" t="s">
        <v>101</v>
      </c>
      <c r="AG7" s="38" t="s">
        <v>101</v>
      </c>
      <c r="AH7" s="38">
        <v>95.33</v>
      </c>
      <c r="AI7" s="38">
        <v>98.17</v>
      </c>
      <c r="AJ7" s="38" t="s">
        <v>101</v>
      </c>
      <c r="AK7" s="38" t="s">
        <v>101</v>
      </c>
      <c r="AL7" s="38" t="s">
        <v>101</v>
      </c>
      <c r="AM7" s="38" t="s">
        <v>101</v>
      </c>
      <c r="AN7" s="38">
        <v>0</v>
      </c>
      <c r="AO7" s="38" t="s">
        <v>101</v>
      </c>
      <c r="AP7" s="38" t="s">
        <v>101</v>
      </c>
      <c r="AQ7" s="38" t="s">
        <v>101</v>
      </c>
      <c r="AR7" s="38" t="s">
        <v>101</v>
      </c>
      <c r="AS7" s="38">
        <v>162.82</v>
      </c>
      <c r="AT7" s="38">
        <v>92.2</v>
      </c>
      <c r="AU7" s="38" t="s">
        <v>101</v>
      </c>
      <c r="AV7" s="38" t="s">
        <v>101</v>
      </c>
      <c r="AW7" s="38" t="s">
        <v>101</v>
      </c>
      <c r="AX7" s="38" t="s">
        <v>101</v>
      </c>
      <c r="AY7" s="38">
        <v>77.88</v>
      </c>
      <c r="AZ7" s="38" t="s">
        <v>101</v>
      </c>
      <c r="BA7" s="38" t="s">
        <v>101</v>
      </c>
      <c r="BB7" s="38" t="s">
        <v>101</v>
      </c>
      <c r="BC7" s="38" t="s">
        <v>101</v>
      </c>
      <c r="BD7" s="38">
        <v>125.61</v>
      </c>
      <c r="BE7" s="38">
        <v>106.38</v>
      </c>
      <c r="BF7" s="38" t="s">
        <v>101</v>
      </c>
      <c r="BG7" s="38" t="s">
        <v>101</v>
      </c>
      <c r="BH7" s="38" t="s">
        <v>101</v>
      </c>
      <c r="BI7" s="38" t="s">
        <v>101</v>
      </c>
      <c r="BJ7" s="38">
        <v>0</v>
      </c>
      <c r="BK7" s="38" t="s">
        <v>101</v>
      </c>
      <c r="BL7" s="38" t="s">
        <v>101</v>
      </c>
      <c r="BM7" s="38" t="s">
        <v>101</v>
      </c>
      <c r="BN7" s="38" t="s">
        <v>101</v>
      </c>
      <c r="BO7" s="38">
        <v>398.42</v>
      </c>
      <c r="BP7" s="38">
        <v>314.13</v>
      </c>
      <c r="BQ7" s="38" t="s">
        <v>101</v>
      </c>
      <c r="BR7" s="38" t="s">
        <v>101</v>
      </c>
      <c r="BS7" s="38" t="s">
        <v>101</v>
      </c>
      <c r="BT7" s="38" t="s">
        <v>101</v>
      </c>
      <c r="BU7" s="38">
        <v>56.95</v>
      </c>
      <c r="BV7" s="38" t="s">
        <v>101</v>
      </c>
      <c r="BW7" s="38" t="s">
        <v>101</v>
      </c>
      <c r="BX7" s="38" t="s">
        <v>101</v>
      </c>
      <c r="BY7" s="38" t="s">
        <v>101</v>
      </c>
      <c r="BZ7" s="38">
        <v>50.7</v>
      </c>
      <c r="CA7" s="38">
        <v>58.42</v>
      </c>
      <c r="CB7" s="38" t="s">
        <v>101</v>
      </c>
      <c r="CC7" s="38" t="s">
        <v>101</v>
      </c>
      <c r="CD7" s="38" t="s">
        <v>101</v>
      </c>
      <c r="CE7" s="38" t="s">
        <v>101</v>
      </c>
      <c r="CF7" s="38">
        <v>174.26</v>
      </c>
      <c r="CG7" s="38" t="s">
        <v>101</v>
      </c>
      <c r="CH7" s="38" t="s">
        <v>101</v>
      </c>
      <c r="CI7" s="38" t="s">
        <v>101</v>
      </c>
      <c r="CJ7" s="38" t="s">
        <v>101</v>
      </c>
      <c r="CK7" s="38">
        <v>289.81</v>
      </c>
      <c r="CL7" s="38">
        <v>282.27999999999997</v>
      </c>
      <c r="CM7" s="38" t="s">
        <v>101</v>
      </c>
      <c r="CN7" s="38" t="s">
        <v>101</v>
      </c>
      <c r="CO7" s="38" t="s">
        <v>101</v>
      </c>
      <c r="CP7" s="38" t="s">
        <v>101</v>
      </c>
      <c r="CQ7" s="38">
        <v>50</v>
      </c>
      <c r="CR7" s="38" t="s">
        <v>101</v>
      </c>
      <c r="CS7" s="38" t="s">
        <v>101</v>
      </c>
      <c r="CT7" s="38" t="s">
        <v>101</v>
      </c>
      <c r="CU7" s="38" t="s">
        <v>101</v>
      </c>
      <c r="CV7" s="38">
        <v>56.45</v>
      </c>
      <c r="CW7" s="38">
        <v>57.83</v>
      </c>
      <c r="CX7" s="38" t="s">
        <v>101</v>
      </c>
      <c r="CY7" s="38" t="s">
        <v>101</v>
      </c>
      <c r="CZ7" s="38" t="s">
        <v>101</v>
      </c>
      <c r="DA7" s="38" t="s">
        <v>101</v>
      </c>
      <c r="DB7" s="38">
        <v>100</v>
      </c>
      <c r="DC7" s="38" t="s">
        <v>101</v>
      </c>
      <c r="DD7" s="38" t="s">
        <v>101</v>
      </c>
      <c r="DE7" s="38" t="s">
        <v>101</v>
      </c>
      <c r="DF7" s="38" t="s">
        <v>101</v>
      </c>
      <c r="DG7" s="38">
        <v>54.99</v>
      </c>
      <c r="DH7" s="38">
        <v>77.67</v>
      </c>
      <c r="DI7" s="38" t="s">
        <v>101</v>
      </c>
      <c r="DJ7" s="38" t="s">
        <v>101</v>
      </c>
      <c r="DK7" s="38" t="s">
        <v>101</v>
      </c>
      <c r="DL7" s="38" t="s">
        <v>101</v>
      </c>
      <c r="DM7" s="38">
        <v>23.1</v>
      </c>
      <c r="DN7" s="38" t="s">
        <v>101</v>
      </c>
      <c r="DO7" s="38" t="s">
        <v>101</v>
      </c>
      <c r="DP7" s="38" t="s">
        <v>101</v>
      </c>
      <c r="DQ7" s="38" t="s">
        <v>101</v>
      </c>
      <c r="DR7" s="38">
        <v>15.4</v>
      </c>
      <c r="DS7" s="38">
        <v>15.64</v>
      </c>
      <c r="DT7" s="38" t="s">
        <v>101</v>
      </c>
      <c r="DU7" s="38" t="s">
        <v>101</v>
      </c>
      <c r="DV7" s="38" t="s">
        <v>101</v>
      </c>
      <c r="DW7" s="38" t="s">
        <v>101</v>
      </c>
      <c r="DX7" s="38" t="s">
        <v>101</v>
      </c>
      <c r="DY7" s="38" t="s">
        <v>101</v>
      </c>
      <c r="DZ7" s="38" t="s">
        <v>101</v>
      </c>
      <c r="EA7" s="38" t="s">
        <v>101</v>
      </c>
      <c r="EB7" s="38" t="s">
        <v>101</v>
      </c>
      <c r="EC7" s="38" t="s">
        <v>101</v>
      </c>
      <c r="ED7" s="38" t="s">
        <v>101</v>
      </c>
      <c r="EE7" s="38" t="s">
        <v>101</v>
      </c>
      <c r="EF7" s="38" t="s">
        <v>101</v>
      </c>
      <c r="EG7" s="38" t="s">
        <v>101</v>
      </c>
      <c r="EH7" s="38" t="s">
        <v>101</v>
      </c>
      <c r="EI7" s="38" t="s">
        <v>101</v>
      </c>
      <c r="EJ7" s="38" t="s">
        <v>101</v>
      </c>
      <c r="EK7" s="38" t="s">
        <v>101</v>
      </c>
      <c r="EL7" s="38" t="s">
        <v>101</v>
      </c>
      <c r="EM7" s="38" t="s">
        <v>101</v>
      </c>
      <c r="EN7" s="38" t="s">
        <v>101</v>
      </c>
      <c r="EO7" s="38" t="s">
        <v>101</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102</v>
      </c>
      <c r="C9" s="40" t="s">
        <v>103</v>
      </c>
      <c r="D9" s="40" t="s">
        <v>104</v>
      </c>
      <c r="E9" s="40" t="s">
        <v>105</v>
      </c>
      <c r="F9" s="40" t="s">
        <v>106</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107</v>
      </c>
    </row>
    <row r="12" spans="1:148" x14ac:dyDescent="0.15">
      <c r="B12">
        <v>1</v>
      </c>
      <c r="C12">
        <v>1</v>
      </c>
      <c r="D12">
        <v>1</v>
      </c>
      <c r="E12">
        <v>1</v>
      </c>
      <c r="F12">
        <v>2</v>
      </c>
      <c r="G12" t="s">
        <v>108</v>
      </c>
    </row>
    <row r="13" spans="1:148" x14ac:dyDescent="0.15">
      <c r="B13" t="s">
        <v>109</v>
      </c>
      <c r="C13" t="s">
        <v>109</v>
      </c>
      <c r="D13" t="s">
        <v>110</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ModifiedBy> </cp:lastModifiedBy>
  <cp:lastPrinted>2022-01-21T00:29:58Z</cp:lastPrinted>
  <dcterms:created xsi:type="dcterms:W3CDTF">2021-12-03T07:38:50Z</dcterms:created>
  <dcterms:modified xsi:type="dcterms:W3CDTF">2022-02-18T01:27:36Z</dcterms:modified>
  <cp:category/>
</cp:coreProperties>
</file>