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filterPrivacy="1" defaultThemeVersion="166925"/>
  <xr:revisionPtr revIDLastSave="0" documentId="13_ncr:1_{6D28DAB9-7A7A-4DD6-80FA-4880033C68A8}" xr6:coauthVersionLast="36" xr6:coauthVersionMax="36" xr10:uidLastSave="{00000000-0000-0000-0000-000000000000}"/>
  <bookViews>
    <workbookView xWindow="0" yWindow="0" windowWidth="14380" windowHeight="4000" xr2:uid="{6D1855CB-F0FA-46E1-8DDE-E7ABDA311665}"/>
  </bookViews>
  <sheets>
    <sheet name="表面" sheetId="1" r:id="rId1"/>
    <sheet name="裏面" sheetId="2" r:id="rId2"/>
  </sheets>
  <definedNames>
    <definedName name="_xlnm.Print_Area" localSheetId="0">表面!$A$1:$Y$47</definedName>
    <definedName name="_xlnm.Print_Area" localSheetId="1">裏面!$A$1:$AA$44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3" i="1" l="1"/>
  <c r="T24" i="1" l="1"/>
  <c r="T17" i="2" l="1"/>
  <c r="D25" i="2" s="1"/>
  <c r="D35" i="2" s="1"/>
  <c r="T21" i="2"/>
  <c r="L25" i="2" l="1"/>
  <c r="T35" i="2"/>
  <c r="T38" i="2" s="1"/>
  <c r="T25" i="2" l="1"/>
  <c r="C37" i="1" l="1"/>
  <c r="S37" i="1" s="1"/>
  <c r="S40" i="1" l="1"/>
  <c r="D29" i="2"/>
  <c r="T29" i="2" l="1"/>
  <c r="T32" i="2" s="1"/>
  <c r="D41" i="2" s="1"/>
  <c r="T41" i="2" s="1"/>
  <c r="C44" i="1"/>
  <c r="S44" i="1" s="1"/>
</calcChain>
</file>

<file path=xl/sharedStrings.xml><?xml version="1.0" encoding="utf-8"?>
<sst xmlns="http://schemas.openxmlformats.org/spreadsheetml/2006/main" count="148" uniqueCount="66">
  <si>
    <t>店舗ごとの協力金支給申請額計算書</t>
  </si>
  <si>
    <t>以下のフロー図の質問を基に、該当する計算方法を選択していただき、数値を入力してください。</t>
  </si>
  <si>
    <t>支給額等を必ずご確認の上、「上記内容で申請します」にチェックしてください。</t>
  </si>
  <si>
    <t>中小企業又は個人事業主ですか？</t>
  </si>
  <si>
    <t>【売上高方式】</t>
  </si>
  <si>
    <t>※　中小企業は、飲食業については資本金の額又は出資の総額が５，０００万円以下の会社又は
　常時使用する従業員の数が５０人以下の会社及び個人。
　　ただし、カラオケなどのサービス業については、資本金の額又は出資の総額が５，０００万円
　以下の会社又は常時使用する従業員の数が１００人以下の会社及び個人。</t>
    <phoneticPr fontId="1"/>
  </si>
  <si>
    <t>売上高減少方式で申請
（裏面へ進みます）</t>
    <phoneticPr fontId="1"/>
  </si>
  <si>
    <t>以下を記入して支給額を確定してください。</t>
  </si>
  <si>
    <t>円</t>
    <rPh sb="0" eb="1">
      <t>エン</t>
    </rPh>
    <phoneticPr fontId="1"/>
  </si>
  <si>
    <t>×</t>
    <phoneticPr fontId="1"/>
  </si>
  <si>
    <t>＝</t>
    <phoneticPr fontId="1"/>
  </si>
  <si>
    <t>当該店舗への支給額</t>
    <rPh sb="0" eb="2">
      <t>トウガイ</t>
    </rPh>
    <rPh sb="2" eb="4">
      <t>テンポ</t>
    </rPh>
    <rPh sb="6" eb="9">
      <t>シキュウガク</t>
    </rPh>
    <phoneticPr fontId="1"/>
  </si>
  <si>
    <t>①</t>
    <phoneticPr fontId="1"/>
  </si>
  <si>
    <t>日</t>
    <rPh sb="0" eb="1">
      <t>ニチ</t>
    </rPh>
    <phoneticPr fontId="1"/>
  </si>
  <si>
    <t>÷</t>
    <phoneticPr fontId="1"/>
  </si>
  <si>
    <t>②</t>
    <phoneticPr fontId="1"/>
  </si>
  <si>
    <t>③</t>
    <phoneticPr fontId="1"/>
  </si>
  <si>
    <t>１日あたりの支給単価</t>
    <rPh sb="1" eb="2">
      <t>ニチ</t>
    </rPh>
    <rPh sb="6" eb="8">
      <t>シキュウ</t>
    </rPh>
    <rPh sb="8" eb="10">
      <t>タンカ</t>
    </rPh>
    <phoneticPr fontId="1"/>
  </si>
  <si>
    <t>④</t>
    <phoneticPr fontId="1"/>
  </si>
  <si>
    <t>当該店舗の支給額</t>
    <rPh sb="0" eb="2">
      <t>トウガイ</t>
    </rPh>
    <rPh sb="2" eb="4">
      <t>テンポ</t>
    </rPh>
    <rPh sb="5" eb="8">
      <t>シキュウガク</t>
    </rPh>
    <phoneticPr fontId="1"/>
  </si>
  <si>
    <t>⑤</t>
    <phoneticPr fontId="1"/>
  </si>
  <si>
    <t>店舗名（屋号）</t>
    <rPh sb="0" eb="3">
      <t>テンポメイ</t>
    </rPh>
    <rPh sb="4" eb="6">
      <t>ヤゴウ</t>
    </rPh>
    <phoneticPr fontId="1"/>
  </si>
  <si>
    <t>支給額の計算が必要です。以下を記入して支給額を確定してください。</t>
    <rPh sb="0" eb="3">
      <t>シキュウガク</t>
    </rPh>
    <rPh sb="4" eb="6">
      <t>ケイサン</t>
    </rPh>
    <rPh sb="7" eb="9">
      <t>ヒツヨウ</t>
    </rPh>
    <rPh sb="12" eb="14">
      <t>イカ</t>
    </rPh>
    <rPh sb="15" eb="17">
      <t>キニュウ</t>
    </rPh>
    <rPh sb="19" eb="22">
      <t>シキュウガク</t>
    </rPh>
    <rPh sb="23" eb="25">
      <t>カクテイ</t>
    </rPh>
    <phoneticPr fontId="1"/>
  </si>
  <si>
    <t>※確定申告書等の写しが必要です。</t>
    <rPh sb="1" eb="3">
      <t>カクテイ</t>
    </rPh>
    <rPh sb="3" eb="6">
      <t>シンコクショ</t>
    </rPh>
    <rPh sb="6" eb="7">
      <t>トウ</t>
    </rPh>
    <rPh sb="8" eb="9">
      <t>ウツ</t>
    </rPh>
    <rPh sb="11" eb="13">
      <t>ヒツヨウ</t>
    </rPh>
    <phoneticPr fontId="1"/>
  </si>
  <si>
    <t>いいえ</t>
    <phoneticPr fontId="1"/>
  </si>
  <si>
    <t>はい</t>
    <phoneticPr fontId="1"/>
  </si>
  <si>
    <t>いいえ又は不明</t>
    <rPh sb="3" eb="4">
      <t>マタ</t>
    </rPh>
    <rPh sb="5" eb="7">
      <t>フメイ</t>
    </rPh>
    <phoneticPr fontId="1"/>
  </si>
  <si>
    <t>※店舗ごとに作成し、当該店舗の支給額を支給申請書に転記後、併せてご提出ください。</t>
    <phoneticPr fontId="1"/>
  </si>
  <si>
    <t>【売上高減少方式】</t>
    <rPh sb="4" eb="6">
      <t>ゲンショウ</t>
    </rPh>
    <phoneticPr fontId="1"/>
  </si>
  <si>
    <t>申請できません
（中小企業者等の場合は、売上高方式（前頁）により申請できます）</t>
    <rPh sb="0" eb="2">
      <t>シンセイ</t>
    </rPh>
    <phoneticPr fontId="1"/>
  </si>
  <si>
    <t>－</t>
    <phoneticPr fontId="1"/>
  </si>
  <si>
    <t>上記内容で申請します</t>
    <rPh sb="0" eb="2">
      <t>ジョウキ</t>
    </rPh>
    <rPh sb="2" eb="4">
      <t>ナイヨウ</t>
    </rPh>
    <rPh sb="5" eb="7">
      <t>シンセイ</t>
    </rPh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</si>
  <si>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</si>
  <si>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</si>
  <si>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</si>
  <si>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</si>
  <si>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</si>
  <si>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✔</t>
    <phoneticPr fontId="1"/>
  </si>
  <si>
    <t>+</t>
    <phoneticPr fontId="1"/>
  </si>
  <si>
    <t>①＋②</t>
    <phoneticPr fontId="1"/>
  </si>
  <si>
    <t>※①と②の売上高は、同じ年の実績で統一してください。</t>
    <rPh sb="5" eb="8">
      <t>ウリアゲダカ</t>
    </rPh>
    <rPh sb="10" eb="11">
      <t>オナ</t>
    </rPh>
    <rPh sb="12" eb="13">
      <t>トシ</t>
    </rPh>
    <rPh sb="14" eb="16">
      <t>ジッセキ</t>
    </rPh>
    <rPh sb="17" eb="19">
      <t>トウイツ</t>
    </rPh>
    <phoneticPr fontId="1"/>
  </si>
  <si>
    <t>④＋⑤</t>
    <phoneticPr fontId="1"/>
  </si>
  <si>
    <t>③－⑥</t>
    <phoneticPr fontId="1"/>
  </si>
  <si>
    <t>⑪</t>
    <phoneticPr fontId="1"/>
  </si>
  <si>
    <t>千円未満切上</t>
    <rPh sb="0" eb="2">
      <t>センエン</t>
    </rPh>
    <rPh sb="2" eb="4">
      <t>ミマン</t>
    </rPh>
    <rPh sb="4" eb="6">
      <t>キリア</t>
    </rPh>
    <phoneticPr fontId="1"/>
  </si>
  <si>
    <t>支給額は１日あたり２．５万円です。</t>
    <rPh sb="12" eb="13">
      <t>マン</t>
    </rPh>
    <phoneticPr fontId="1"/>
  </si>
  <si>
    <t>※最大7.5万円</t>
    <rPh sb="1" eb="3">
      <t>サイダイ</t>
    </rPh>
    <rPh sb="6" eb="8">
      <t>マンエン</t>
    </rPh>
    <phoneticPr fontId="1"/>
  </si>
  <si>
    <t>令和４年２月の売上高</t>
    <rPh sb="0" eb="2">
      <t>レイワ</t>
    </rPh>
    <rPh sb="3" eb="4">
      <t>ネン</t>
    </rPh>
    <rPh sb="5" eb="6">
      <t>ガツ</t>
    </rPh>
    <rPh sb="7" eb="10">
      <t>ウリアゲダカ</t>
    </rPh>
    <phoneticPr fontId="1"/>
  </si>
  <si>
    <t>１日あたりの支給単価（イ）</t>
    <rPh sb="1" eb="2">
      <t>ニチ</t>
    </rPh>
    <rPh sb="6" eb="8">
      <t>シキュウ</t>
    </rPh>
    <rPh sb="8" eb="10">
      <t>タンカ</t>
    </rPh>
    <phoneticPr fontId="1"/>
  </si>
  <si>
    <t>１日あたりの支給単価（ア）</t>
    <rPh sb="1" eb="2">
      <t>ニチ</t>
    </rPh>
    <rPh sb="6" eb="8">
      <t>シキュウ</t>
    </rPh>
    <rPh sb="8" eb="10">
      <t>タンカ</t>
    </rPh>
    <phoneticPr fontId="1"/>
  </si>
  <si>
    <t>⑫</t>
    <phoneticPr fontId="1"/>
  </si>
  <si>
    <t>⑬</t>
    <phoneticPr fontId="1"/>
  </si>
  <si>
    <t>⑭</t>
    <phoneticPr fontId="1"/>
  </si>
  <si>
    <t>※⑨、⑪及び20万円のうち、最も低い金額を１日あたりの支給単価とします。</t>
    <rPh sb="4" eb="5">
      <t>オヨ</t>
    </rPh>
    <rPh sb="8" eb="10">
      <t>マンエン</t>
    </rPh>
    <rPh sb="14" eb="15">
      <t>モット</t>
    </rPh>
    <rPh sb="16" eb="17">
      <t>ヒク</t>
    </rPh>
    <rPh sb="18" eb="20">
      <t>キンガク</t>
    </rPh>
    <rPh sb="22" eb="23">
      <t>ニチ</t>
    </rPh>
    <rPh sb="27" eb="29">
      <t>シキュウ</t>
    </rPh>
    <rPh sb="29" eb="31">
      <t>タンカ</t>
    </rPh>
    <phoneticPr fontId="1"/>
  </si>
  <si>
    <t>別添１（認証店で「午後９時までの時短」を選択した店舗）</t>
    <rPh sb="0" eb="2">
      <t>ベッテン</t>
    </rPh>
    <rPh sb="4" eb="6">
      <t>ニンショウ</t>
    </rPh>
    <rPh sb="6" eb="7">
      <t>テン</t>
    </rPh>
    <rPh sb="9" eb="11">
      <t>ゴゴ</t>
    </rPh>
    <rPh sb="12" eb="13">
      <t>ジ</t>
    </rPh>
    <rPh sb="16" eb="18">
      <t>ジタン</t>
    </rPh>
    <rPh sb="20" eb="22">
      <t>センタク</t>
    </rPh>
    <rPh sb="24" eb="26">
      <t>テンポ</t>
    </rPh>
    <rPh sb="26" eb="27">
      <t>ジュウヨウ</t>
    </rPh>
    <phoneticPr fontId="1"/>
  </si>
  <si>
    <r>
      <rPr>
        <b/>
        <u/>
        <sz val="12"/>
        <color theme="1"/>
        <rFont val="BIZ UDゴシック"/>
        <family val="3"/>
        <charset val="128"/>
      </rPr>
      <t>上記内容で申請します</t>
    </r>
    <r>
      <rPr>
        <b/>
        <sz val="12"/>
        <color rgb="FFFF0000"/>
        <rFont val="BIZ UDゴシック"/>
        <family val="3"/>
        <charset val="128"/>
      </rPr>
      <t>（確定申告等の写しは不要）</t>
    </r>
    <rPh sb="0" eb="2">
      <t>ジョウキ</t>
    </rPh>
    <rPh sb="2" eb="4">
      <t>ナイヨウ</t>
    </rPh>
    <rPh sb="5" eb="7">
      <t>シンセイ</t>
    </rPh>
    <rPh sb="11" eb="13">
      <t>カクテイ</t>
    </rPh>
    <rPh sb="13" eb="15">
      <t>シンコク</t>
    </rPh>
    <rPh sb="15" eb="16">
      <t>トウ</t>
    </rPh>
    <rPh sb="17" eb="18">
      <t>ウツ</t>
    </rPh>
    <rPh sb="20" eb="22">
      <t>フヨウ</t>
    </rPh>
    <phoneticPr fontId="1"/>
  </si>
  <si>
    <t>別添１</t>
    <rPh sb="0" eb="2">
      <t>ベッテン</t>
    </rPh>
    <phoneticPr fontId="1"/>
  </si>
  <si>
    <t>令和４年２～３月の売上高</t>
    <rPh sb="0" eb="2">
      <t>レイワ</t>
    </rPh>
    <rPh sb="3" eb="4">
      <t>ネン</t>
    </rPh>
    <rPh sb="7" eb="8">
      <t>ガツ</t>
    </rPh>
    <rPh sb="9" eb="12">
      <t>ウリアゲダカ</t>
    </rPh>
    <phoneticPr fontId="1"/>
  </si>
  <si>
    <t>令和４年３月の売上高</t>
    <rPh sb="0" eb="2">
      <t>レイワ</t>
    </rPh>
    <rPh sb="3" eb="4">
      <t>ネン</t>
    </rPh>
    <rPh sb="5" eb="6">
      <t>ガツ</t>
    </rPh>
    <rPh sb="7" eb="10">
      <t>ウリアゲダカ</t>
    </rPh>
    <phoneticPr fontId="1"/>
  </si>
  <si>
    <r>
      <t>時短協力日数</t>
    </r>
    <r>
      <rPr>
        <b/>
        <sz val="11"/>
        <color rgb="FFFF0000"/>
        <rFont val="BIZ UDゴシック"/>
        <family val="3"/>
        <charset val="128"/>
      </rPr>
      <t>（原則21日）</t>
    </r>
    <rPh sb="0" eb="2">
      <t>ジタン</t>
    </rPh>
    <rPh sb="2" eb="4">
      <t>キョウリョク</t>
    </rPh>
    <rPh sb="4" eb="6">
      <t>ニッスウ</t>
    </rPh>
    <rPh sb="7" eb="9">
      <t>ゲンソク</t>
    </rPh>
    <rPh sb="11" eb="12">
      <t>ニチ</t>
    </rPh>
    <phoneticPr fontId="1"/>
  </si>
  <si>
    <r>
      <t>時短協力日数</t>
    </r>
    <r>
      <rPr>
        <b/>
        <sz val="11"/>
        <color rgb="FFFF0000"/>
        <rFont val="BIZ UDゴシック"/>
        <family val="3"/>
        <charset val="128"/>
      </rPr>
      <t>（原則21日）</t>
    </r>
    <rPh sb="7" eb="9">
      <t>ゲンソク</t>
    </rPh>
    <phoneticPr fontId="1"/>
  </si>
  <si>
    <t>平成31年、令和２年又は令和３年いずれかの２～３月の
売上高は１日あたり８３，３３３円を超えますか？
（1日あたりの売上高＝２月と３月の売上高の合計÷５９）</t>
    <rPh sb="0" eb="2">
      <t>ヘイセイ</t>
    </rPh>
    <rPh sb="4" eb="5">
      <t>ネン</t>
    </rPh>
    <rPh sb="66" eb="67">
      <t>ガツ</t>
    </rPh>
    <rPh sb="68" eb="71">
      <t>ウリアゲダカ</t>
    </rPh>
    <rPh sb="72" eb="74">
      <t>ゴウケイ</t>
    </rPh>
    <phoneticPr fontId="1"/>
  </si>
  <si>
    <t>平成31年、令和２年又は
令和３年２月の売上高</t>
    <rPh sb="0" eb="2">
      <t>ヘイセイ</t>
    </rPh>
    <rPh sb="4" eb="5">
      <t>ネン</t>
    </rPh>
    <rPh sb="6" eb="8">
      <t>レイワ</t>
    </rPh>
    <rPh sb="9" eb="10">
      <t>ネン</t>
    </rPh>
    <rPh sb="10" eb="11">
      <t>マタ</t>
    </rPh>
    <rPh sb="13" eb="15">
      <t>レイワ</t>
    </rPh>
    <rPh sb="16" eb="17">
      <t>ネン</t>
    </rPh>
    <rPh sb="18" eb="19">
      <t>ガツ</t>
    </rPh>
    <rPh sb="20" eb="23">
      <t>ウリアゲダカ</t>
    </rPh>
    <phoneticPr fontId="1"/>
  </si>
  <si>
    <t>平成31年、令和２年又は
令和３年３月の売上高</t>
    <rPh sb="0" eb="2">
      <t>ヘイセイ</t>
    </rPh>
    <rPh sb="4" eb="5">
      <t>ネン</t>
    </rPh>
    <rPh sb="6" eb="8">
      <t>レイワ</t>
    </rPh>
    <rPh sb="9" eb="10">
      <t>ネン</t>
    </rPh>
    <rPh sb="10" eb="11">
      <t>マタ</t>
    </rPh>
    <rPh sb="13" eb="15">
      <t>レイワ</t>
    </rPh>
    <rPh sb="16" eb="17">
      <t>ネン</t>
    </rPh>
    <rPh sb="18" eb="19">
      <t>ガツ</t>
    </rPh>
    <rPh sb="20" eb="23">
      <t>ウリアゲダカ</t>
    </rPh>
    <phoneticPr fontId="1"/>
  </si>
  <si>
    <t>平成31年、令和２年又は令和３年いずれかの２～３月と比べて
令和４年の２～３月の売上高は減少していますか？</t>
    <rPh sb="0" eb="2">
      <t>ヘイセイ</t>
    </rPh>
    <rPh sb="4" eb="5">
      <t>ネン</t>
    </rPh>
    <phoneticPr fontId="1"/>
  </si>
  <si>
    <t>平成31年、令和２年又は
令和３年２～３月の売上高</t>
    <rPh sb="0" eb="2">
      <t>ヘイセイ</t>
    </rPh>
    <rPh sb="4" eb="5">
      <t>ネン</t>
    </rPh>
    <rPh sb="6" eb="8">
      <t>レイワ</t>
    </rPh>
    <rPh sb="9" eb="10">
      <t>ネン</t>
    </rPh>
    <rPh sb="10" eb="11">
      <t>マタ</t>
    </rPh>
    <rPh sb="13" eb="15">
      <t>レイワ</t>
    </rPh>
    <rPh sb="16" eb="17">
      <t>ネン</t>
    </rPh>
    <rPh sb="20" eb="21">
      <t>ガツ</t>
    </rPh>
    <rPh sb="22" eb="25">
      <t>ウリアゲダカ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</si>
</sst>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Segoe UI Symbol"/>
      <family val="2"/>
    </font>
    <font>
      <b/>
      <sz val="11"/>
      <color theme="0"/>
      <name val="游ゴシック"/>
      <family val="3"/>
      <charset val="128"/>
      <scheme val="minor"/>
    </font>
    <font>
      <sz val="11"/>
      <color theme="1"/>
      <name val="BIZ UDゴシック"/>
      <family val="3"/>
      <charset val="128"/>
    </font>
    <font>
      <b/>
      <sz val="11"/>
      <color theme="1"/>
      <name val="BIZ UDゴシック"/>
      <family val="3"/>
      <charset val="128"/>
    </font>
    <font>
      <b/>
      <u/>
      <sz val="11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b/>
      <sz val="11"/>
      <color theme="0"/>
      <name val="BIZ UDゴシック"/>
      <family val="3"/>
      <charset val="128"/>
    </font>
    <font>
      <b/>
      <sz val="11"/>
      <color rgb="FFFF0000"/>
      <name val="BIZ UDゴシック"/>
      <family val="3"/>
      <charset val="128"/>
    </font>
    <font>
      <b/>
      <sz val="12"/>
      <color theme="1"/>
      <name val="BIZ UDゴシック"/>
      <family val="3"/>
      <charset val="128"/>
    </font>
    <font>
      <b/>
      <u/>
      <sz val="12"/>
      <color theme="1"/>
      <name val="BIZ UDゴシック"/>
      <family val="3"/>
      <charset val="128"/>
    </font>
    <font>
      <b/>
      <sz val="12"/>
      <color rgb="FFFF0000"/>
      <name val="BIZ UDゴシック"/>
      <family val="3"/>
      <charset val="128"/>
    </font>
    <font>
      <sz val="11"/>
      <color theme="1"/>
      <name val="ＤＦ特太ゴシック体"/>
      <family val="3"/>
      <charset val="128"/>
    </font>
    <font>
      <sz val="11"/>
      <color theme="0"/>
      <name val="BIZ UD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3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3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0" xfId="0" applyFont="1">
      <alignment vertical="center"/>
    </xf>
    <xf numFmtId="0" fontId="0" fillId="0" borderId="0" xfId="0" applyFill="1">
      <alignment vertical="center"/>
    </xf>
    <xf numFmtId="0" fontId="8" fillId="0" borderId="0" xfId="0" applyFont="1" applyFill="1" applyAlignment="1">
      <alignment horizontal="center" vertical="center"/>
    </xf>
    <xf numFmtId="0" fontId="0" fillId="0" borderId="21" xfId="0" applyBorder="1">
      <alignment vertical="center"/>
    </xf>
    <xf numFmtId="0" fontId="0" fillId="0" borderId="1" xfId="0" applyBorder="1" applyProtection="1">
      <alignment vertical="center"/>
      <protection locked="0"/>
    </xf>
    <xf numFmtId="0" fontId="10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Border="1">
      <alignment vertical="center"/>
    </xf>
    <xf numFmtId="0" fontId="15" fillId="0" borderId="0" xfId="0" applyFont="1" applyBorder="1">
      <alignment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0" fontId="14" fillId="0" borderId="0" xfId="0" applyFont="1" applyBorder="1">
      <alignment vertical="center"/>
    </xf>
    <xf numFmtId="0" fontId="14" fillId="0" borderId="0" xfId="0" applyFont="1" applyBorder="1" applyAlignment="1">
      <alignment horizontal="right" vertical="center"/>
    </xf>
    <xf numFmtId="0" fontId="16" fillId="0" borderId="0" xfId="0" applyFont="1" applyBorder="1">
      <alignment vertical="center"/>
    </xf>
    <xf numFmtId="0" fontId="18" fillId="0" borderId="0" xfId="0" applyFo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>
      <alignment vertical="center"/>
    </xf>
    <xf numFmtId="0" fontId="10" fillId="2" borderId="0" xfId="0" applyFont="1" applyFill="1" applyAlignment="1">
      <alignment horizontal="left" vertical="center"/>
    </xf>
    <xf numFmtId="0" fontId="10" fillId="2" borderId="0" xfId="0" applyFont="1" applyFill="1">
      <alignment vertical="center"/>
    </xf>
    <xf numFmtId="0" fontId="9" fillId="2" borderId="0" xfId="0" applyFont="1" applyFill="1">
      <alignment vertical="center"/>
    </xf>
    <xf numFmtId="0" fontId="11" fillId="2" borderId="0" xfId="0" applyFont="1" applyFill="1" applyAlignment="1">
      <alignment horizontal="left" vertical="center"/>
    </xf>
    <xf numFmtId="0" fontId="14" fillId="0" borderId="0" xfId="0" applyFont="1">
      <alignment vertical="center"/>
    </xf>
    <xf numFmtId="0" fontId="9" fillId="0" borderId="5" xfId="0" applyFont="1" applyBorder="1">
      <alignment vertical="center"/>
    </xf>
    <xf numFmtId="0" fontId="9" fillId="0" borderId="6" xfId="0" applyFont="1" applyBorder="1">
      <alignment vertical="center"/>
    </xf>
    <xf numFmtId="0" fontId="9" fillId="0" borderId="22" xfId="0" applyFont="1" applyBorder="1">
      <alignment vertical="center"/>
    </xf>
    <xf numFmtId="0" fontId="9" fillId="0" borderId="23" xfId="0" applyFont="1" applyBorder="1">
      <alignment vertical="center"/>
    </xf>
    <xf numFmtId="0" fontId="9" fillId="0" borderId="19" xfId="0" applyFont="1" applyBorder="1">
      <alignment vertical="center"/>
    </xf>
    <xf numFmtId="0" fontId="9" fillId="0" borderId="21" xfId="0" applyFont="1" applyBorder="1">
      <alignment vertical="center"/>
    </xf>
    <xf numFmtId="0" fontId="9" fillId="0" borderId="20" xfId="0" applyFont="1" applyBorder="1">
      <alignment vertical="center"/>
    </xf>
    <xf numFmtId="0" fontId="9" fillId="0" borderId="18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9" fillId="0" borderId="1" xfId="0" applyFont="1" applyBorder="1" applyProtection="1">
      <alignment vertical="center"/>
      <protection locked="0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>
      <alignment vertical="center"/>
    </xf>
    <xf numFmtId="0" fontId="9" fillId="3" borderId="16" xfId="0" applyFont="1" applyFill="1" applyBorder="1" applyAlignment="1" applyProtection="1">
      <alignment vertical="center"/>
      <protection locked="0"/>
    </xf>
    <xf numFmtId="0" fontId="9" fillId="3" borderId="17" xfId="0" applyFont="1" applyFill="1" applyBorder="1" applyAlignment="1" applyProtection="1">
      <alignment vertical="center"/>
      <protection locked="0"/>
    </xf>
    <xf numFmtId="38" fontId="9" fillId="0" borderId="16" xfId="1" applyFont="1" applyFill="1" applyBorder="1" applyAlignment="1">
      <alignment vertical="center"/>
    </xf>
    <xf numFmtId="38" fontId="9" fillId="0" borderId="17" xfId="1" applyFont="1" applyFill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3" borderId="25" xfId="0" applyFill="1" applyBorder="1" applyAlignment="1" applyProtection="1">
      <alignment horizontal="center" vertical="center"/>
      <protection locked="0"/>
    </xf>
    <xf numFmtId="0" fontId="0" fillId="3" borderId="26" xfId="0" applyFill="1" applyBorder="1" applyAlignment="1" applyProtection="1">
      <alignment horizontal="center" vertical="center"/>
      <protection locked="0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vertical="center"/>
    </xf>
    <xf numFmtId="0" fontId="9" fillId="0" borderId="13" xfId="0" applyFont="1" applyBorder="1" applyAlignment="1">
      <alignment horizontal="center" vertical="center" wrapText="1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38" fontId="9" fillId="3" borderId="8" xfId="1" applyFont="1" applyFill="1" applyBorder="1" applyAlignment="1" applyProtection="1">
      <alignment vertical="center"/>
      <protection locked="0"/>
    </xf>
    <xf numFmtId="38" fontId="0" fillId="3" borderId="8" xfId="1" applyFont="1" applyFill="1" applyBorder="1" applyAlignment="1" applyProtection="1">
      <alignment vertical="center"/>
      <protection locked="0"/>
    </xf>
    <xf numFmtId="38" fontId="9" fillId="0" borderId="8" xfId="1" applyFont="1" applyBorder="1" applyAlignment="1">
      <alignment vertical="center"/>
    </xf>
    <xf numFmtId="38" fontId="9" fillId="0" borderId="8" xfId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3" borderId="8" xfId="0" applyFont="1" applyFill="1" applyBorder="1" applyAlignment="1" applyProtection="1">
      <alignment vertical="center"/>
      <protection locked="0"/>
    </xf>
    <xf numFmtId="0" fontId="13" fillId="4" borderId="0" xfId="0" applyFont="1" applyFill="1" applyAlignment="1">
      <alignment horizontal="right" vertical="center" shrinkToFit="1"/>
    </xf>
    <xf numFmtId="0" fontId="9" fillId="0" borderId="10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15" fillId="2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8" fontId="9" fillId="0" borderId="8" xfId="0" applyNumberFormat="1" applyFont="1" applyFill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0" fontId="19" fillId="4" borderId="0" xfId="0" applyFont="1" applyFill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6350</xdr:colOff>
      <xdr:row>9</xdr:row>
      <xdr:rowOff>69850</xdr:rowOff>
    </xdr:from>
    <xdr:to>
      <xdr:col>26</xdr:col>
      <xdr:colOff>12700</xdr:colOff>
      <xdr:row>11</xdr:row>
      <xdr:rowOff>66675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184EE17D-BC12-4E79-A1A8-A19E65575DAF}"/>
            </a:ext>
          </a:extLst>
        </xdr:cNvPr>
        <xdr:cNvSpPr/>
      </xdr:nvSpPr>
      <xdr:spPr>
        <a:xfrm>
          <a:off x="984250" y="1892300"/>
          <a:ext cx="5384800" cy="333375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800" b="1" kern="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anose="02020603050405020304" pitchFamily="18" charset="0"/>
            </a:rPr>
            <a:t>※売上高は、飲食</a:t>
          </a:r>
          <a:r>
            <a:rPr lang="ja-JP" altLang="en-US" sz="800" b="1" kern="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anose="02020603050405020304" pitchFamily="18" charset="0"/>
            </a:rPr>
            <a:t>業（宅配、テイクアウトサービスを除く）とし、</a:t>
          </a:r>
          <a:r>
            <a:rPr lang="ja-JP" sz="800" b="1" kern="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anose="02020603050405020304" pitchFamily="18" charset="0"/>
            </a:rPr>
            <a:t>消費税及び地方消費税を除いた額</a:t>
          </a:r>
          <a:r>
            <a:rPr lang="ja-JP" altLang="en-US" sz="800" b="1" kern="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anose="02020603050405020304" pitchFamily="18" charset="0"/>
            </a:rPr>
            <a:t>となります。</a:t>
          </a:r>
          <a:endParaRPr lang="ja-JP" sz="800" b="1" kern="100">
            <a:effectLst/>
            <a:latin typeface="BIZ UDゴシック" panose="020B0400000000000000" pitchFamily="49" charset="-128"/>
            <a:ea typeface="BIZ UDゴシック" panose="020B0400000000000000" pitchFamily="49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19</xdr:col>
      <xdr:colOff>266700</xdr:colOff>
      <xdr:row>36</xdr:row>
      <xdr:rowOff>311150</xdr:rowOff>
    </xdr:from>
    <xdr:to>
      <xdr:col>19</xdr:col>
      <xdr:colOff>266700</xdr:colOff>
      <xdr:row>38</xdr:row>
      <xdr:rowOff>12700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758D5F7A-EA3C-485F-80A4-1EF587A17DCE}"/>
            </a:ext>
          </a:extLst>
        </xdr:cNvPr>
        <xdr:cNvCxnSpPr/>
      </xdr:nvCxnSpPr>
      <xdr:spPr>
        <a:xfrm>
          <a:off x="5276850" y="7181850"/>
          <a:ext cx="0" cy="2667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12700</xdr:colOff>
      <xdr:row>41</xdr:row>
      <xdr:rowOff>0</xdr:rowOff>
    </xdr:from>
    <xdr:to>
      <xdr:col>4</xdr:col>
      <xdr:colOff>12700</xdr:colOff>
      <xdr:row>42</xdr:row>
      <xdr:rowOff>19050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27D1A27B-8B9A-4F85-A71E-6BB0753DF3B4}"/>
            </a:ext>
          </a:extLst>
        </xdr:cNvPr>
        <xdr:cNvCxnSpPr/>
      </xdr:nvCxnSpPr>
      <xdr:spPr>
        <a:xfrm>
          <a:off x="990600" y="9004300"/>
          <a:ext cx="0" cy="146050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158750</xdr:colOff>
      <xdr:row>15</xdr:row>
      <xdr:rowOff>222250</xdr:rowOff>
    </xdr:from>
    <xdr:to>
      <xdr:col>20</xdr:col>
      <xdr:colOff>158750</xdr:colOff>
      <xdr:row>17</xdr:row>
      <xdr:rowOff>19050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D401F52C-C000-4F07-8FD8-FF8892988424}"/>
            </a:ext>
          </a:extLst>
        </xdr:cNvPr>
        <xdr:cNvCxnSpPr/>
      </xdr:nvCxnSpPr>
      <xdr:spPr>
        <a:xfrm>
          <a:off x="5327650" y="3187700"/>
          <a:ext cx="0" cy="2667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158750</xdr:colOff>
      <xdr:row>15</xdr:row>
      <xdr:rowOff>228600</xdr:rowOff>
    </xdr:from>
    <xdr:to>
      <xdr:col>4</xdr:col>
      <xdr:colOff>158750</xdr:colOff>
      <xdr:row>17</xdr:row>
      <xdr:rowOff>25400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A599F5FE-32AE-459E-9FE1-BD7FA4CEA6D9}"/>
            </a:ext>
          </a:extLst>
        </xdr:cNvPr>
        <xdr:cNvCxnSpPr/>
      </xdr:nvCxnSpPr>
      <xdr:spPr>
        <a:xfrm>
          <a:off x="1136650" y="3194050"/>
          <a:ext cx="0" cy="2667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17</xdr:row>
      <xdr:rowOff>755650</xdr:rowOff>
    </xdr:from>
    <xdr:to>
      <xdr:col>8</xdr:col>
      <xdr:colOff>0</xdr:colOff>
      <xdr:row>19</xdr:row>
      <xdr:rowOff>25400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9A900090-A261-43E6-BCC6-B2335D7535EF}"/>
            </a:ext>
          </a:extLst>
        </xdr:cNvPr>
        <xdr:cNvCxnSpPr/>
      </xdr:nvCxnSpPr>
      <xdr:spPr>
        <a:xfrm>
          <a:off x="1892300" y="4089400"/>
          <a:ext cx="0" cy="2667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190500</xdr:colOff>
      <xdr:row>17</xdr:row>
      <xdr:rowOff>755650</xdr:rowOff>
    </xdr:from>
    <xdr:to>
      <xdr:col>1</xdr:col>
      <xdr:colOff>190500</xdr:colOff>
      <xdr:row>29</xdr:row>
      <xdr:rowOff>19050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6E9CF7A7-3971-4F80-8746-C1CA814BA7AB}"/>
            </a:ext>
          </a:extLst>
        </xdr:cNvPr>
        <xdr:cNvCxnSpPr/>
      </xdr:nvCxnSpPr>
      <xdr:spPr>
        <a:xfrm>
          <a:off x="349250" y="4089400"/>
          <a:ext cx="0" cy="23368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31750</xdr:colOff>
      <xdr:row>19</xdr:row>
      <xdr:rowOff>0</xdr:rowOff>
    </xdr:from>
    <xdr:to>
      <xdr:col>5</xdr:col>
      <xdr:colOff>203200</xdr:colOff>
      <xdr:row>27</xdr:row>
      <xdr:rowOff>215900</xdr:rowOff>
    </xdr:to>
    <xdr:sp macro="" textlink="">
      <xdr:nvSpPr>
        <xdr:cNvPr id="15" name="大かっこ 14">
          <a:extLst>
            <a:ext uri="{FF2B5EF4-FFF2-40B4-BE49-F238E27FC236}">
              <a16:creationId xmlns:a16="http://schemas.microsoft.com/office/drawing/2014/main" id="{2A89C476-E1F4-4C50-9C54-31EAC153D4F9}"/>
            </a:ext>
          </a:extLst>
        </xdr:cNvPr>
        <xdr:cNvSpPr/>
      </xdr:nvSpPr>
      <xdr:spPr>
        <a:xfrm>
          <a:off x="31750" y="4298950"/>
          <a:ext cx="1422400" cy="1854200"/>
        </a:xfrm>
        <a:prstGeom prst="bracketPair">
          <a:avLst>
            <a:gd name="adj" fmla="val 6945"/>
          </a:avLst>
        </a:prstGeom>
        <a:solidFill>
          <a:schemeClr val="bg1"/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ja-JP" altLang="en-US" sz="1000" kern="100"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anose="02020603050405020304" pitchFamily="18" charset="0"/>
            </a:rPr>
            <a:t>平成</a:t>
          </a:r>
          <a:r>
            <a:rPr lang="en-US" altLang="ja-JP" sz="1000" kern="100"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anose="02020603050405020304" pitchFamily="18" charset="0"/>
            </a:rPr>
            <a:t>31</a:t>
          </a:r>
          <a:r>
            <a:rPr lang="ja-JP" altLang="en-US" sz="1000" kern="100"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anose="02020603050405020304" pitchFamily="18" charset="0"/>
            </a:rPr>
            <a:t>年、</a:t>
          </a:r>
          <a:r>
            <a:rPr lang="ja-JP" sz="1000" kern="100"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anose="02020603050405020304" pitchFamily="18" charset="0"/>
            </a:rPr>
            <a:t>令和</a:t>
          </a:r>
          <a:r>
            <a:rPr lang="ja-JP" altLang="en-US" sz="1000" kern="100"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anose="02020603050405020304" pitchFamily="18" charset="0"/>
            </a:rPr>
            <a:t>２</a:t>
          </a:r>
          <a:r>
            <a:rPr lang="ja-JP" sz="1000" kern="100"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anose="02020603050405020304" pitchFamily="18" charset="0"/>
            </a:rPr>
            <a:t>年又は令和</a:t>
          </a:r>
          <a:r>
            <a:rPr lang="ja-JP" altLang="en-US" sz="1000" kern="100"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anose="02020603050405020304" pitchFamily="18" charset="0"/>
            </a:rPr>
            <a:t>３</a:t>
          </a:r>
          <a:r>
            <a:rPr lang="ja-JP" sz="1000" kern="100"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anose="02020603050405020304" pitchFamily="18" charset="0"/>
            </a:rPr>
            <a:t>年いずれかの</a:t>
          </a:r>
          <a:r>
            <a:rPr lang="ja-JP" altLang="en-US" sz="1000" kern="100"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anose="02020603050405020304" pitchFamily="18" charset="0"/>
            </a:rPr>
            <a:t>２～３月</a:t>
          </a:r>
          <a:r>
            <a:rPr lang="ja-JP" sz="1000" kern="0" spc="35"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anose="02020603050405020304" pitchFamily="18" charset="0"/>
            </a:rPr>
            <a:t>と令和</a:t>
          </a:r>
          <a:r>
            <a:rPr lang="ja-JP" altLang="en-US" sz="1000" kern="0" spc="35"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anose="02020603050405020304" pitchFamily="18" charset="0"/>
            </a:rPr>
            <a:t>４</a:t>
          </a:r>
          <a:r>
            <a:rPr lang="ja-JP" sz="1000" kern="0" spc="35"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anose="02020603050405020304" pitchFamily="18" charset="0"/>
            </a:rPr>
            <a:t>年の</a:t>
          </a:r>
          <a:r>
            <a:rPr lang="ja-JP" altLang="en-US" sz="1000" kern="0" spc="35"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anose="02020603050405020304" pitchFamily="18" charset="0"/>
            </a:rPr>
            <a:t>２～３</a:t>
          </a:r>
          <a:r>
            <a:rPr lang="ja-JP" sz="1000" kern="0" spc="35"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anose="02020603050405020304" pitchFamily="18" charset="0"/>
            </a:rPr>
            <a:t>月の売上高減少額が</a:t>
          </a:r>
          <a:r>
            <a:rPr lang="ja-JP" sz="1000" kern="100"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anose="02020603050405020304" pitchFamily="18" charset="0"/>
            </a:rPr>
            <a:t>１日あたり２５万円を超えている場合は、売上高減少方式も選択可能です。</a:t>
          </a:r>
        </a:p>
      </xdr:txBody>
    </xdr:sp>
    <xdr:clientData/>
  </xdr:twoCellAnchor>
  <xdr:twoCellAnchor>
    <xdr:from>
      <xdr:col>4</xdr:col>
      <xdr:colOff>12700</xdr:colOff>
      <xdr:row>34</xdr:row>
      <xdr:rowOff>0</xdr:rowOff>
    </xdr:from>
    <xdr:to>
      <xdr:col>4</xdr:col>
      <xdr:colOff>12700</xdr:colOff>
      <xdr:row>35</xdr:row>
      <xdr:rowOff>0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768006C4-E151-48BB-ACA8-9364BC5FC63D}"/>
            </a:ext>
          </a:extLst>
        </xdr:cNvPr>
        <xdr:cNvCxnSpPr/>
      </xdr:nvCxnSpPr>
      <xdr:spPr>
        <a:xfrm>
          <a:off x="990600" y="7480300"/>
          <a:ext cx="0" cy="127000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266700</xdr:colOff>
      <xdr:row>28</xdr:row>
      <xdr:rowOff>311150</xdr:rowOff>
    </xdr:from>
    <xdr:to>
      <xdr:col>20</xdr:col>
      <xdr:colOff>266700</xdr:colOff>
      <xdr:row>30</xdr:row>
      <xdr:rowOff>12700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916C8A44-DA3A-4E72-87B4-33D8000BA751}"/>
            </a:ext>
          </a:extLst>
        </xdr:cNvPr>
        <xdr:cNvCxnSpPr/>
      </xdr:nvCxnSpPr>
      <xdr:spPr>
        <a:xfrm>
          <a:off x="5162550" y="7397750"/>
          <a:ext cx="0" cy="2667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88900</xdr:colOff>
      <xdr:row>7</xdr:row>
      <xdr:rowOff>222250</xdr:rowOff>
    </xdr:from>
    <xdr:to>
      <xdr:col>3</xdr:col>
      <xdr:colOff>88900</xdr:colOff>
      <xdr:row>13</xdr:row>
      <xdr:rowOff>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A66ACD16-5409-484F-AB13-1E6F08C1892D}"/>
            </a:ext>
          </a:extLst>
        </xdr:cNvPr>
        <xdr:cNvCxnSpPr/>
      </xdr:nvCxnSpPr>
      <xdr:spPr>
        <a:xfrm>
          <a:off x="520700" y="1346200"/>
          <a:ext cx="0" cy="117475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177800</xdr:colOff>
      <xdr:row>7</xdr:row>
      <xdr:rowOff>222250</xdr:rowOff>
    </xdr:from>
    <xdr:to>
      <xdr:col>14</xdr:col>
      <xdr:colOff>177800</xdr:colOff>
      <xdr:row>9</xdr:row>
      <xdr:rowOff>19050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433CEE06-A646-4D3A-A5C1-A7022625D2D2}"/>
            </a:ext>
          </a:extLst>
        </xdr:cNvPr>
        <xdr:cNvCxnSpPr/>
      </xdr:nvCxnSpPr>
      <xdr:spPr>
        <a:xfrm>
          <a:off x="3435350" y="1346200"/>
          <a:ext cx="0" cy="2667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12700</xdr:colOff>
      <xdr:row>26</xdr:row>
      <xdr:rowOff>0</xdr:rowOff>
    </xdr:from>
    <xdr:to>
      <xdr:col>5</xdr:col>
      <xdr:colOff>12700</xdr:colOff>
      <xdr:row>27</xdr:row>
      <xdr:rowOff>0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69B3693F-F1E1-46FC-A868-32B0851DC3B6}"/>
            </a:ext>
          </a:extLst>
        </xdr:cNvPr>
        <xdr:cNvCxnSpPr/>
      </xdr:nvCxnSpPr>
      <xdr:spPr>
        <a:xfrm>
          <a:off x="1009650" y="4851400"/>
          <a:ext cx="0" cy="127000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260350</xdr:colOff>
      <xdr:row>22</xdr:row>
      <xdr:rowOff>0</xdr:rowOff>
    </xdr:from>
    <xdr:to>
      <xdr:col>4</xdr:col>
      <xdr:colOff>266700</xdr:colOff>
      <xdr:row>23</xdr:row>
      <xdr:rowOff>12700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C3743238-0860-4A33-9FD6-7FF1CA39248A}"/>
            </a:ext>
          </a:extLst>
        </xdr:cNvPr>
        <xdr:cNvCxnSpPr/>
      </xdr:nvCxnSpPr>
      <xdr:spPr>
        <a:xfrm flipH="1">
          <a:off x="984250" y="4102100"/>
          <a:ext cx="6350" cy="139700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6350</xdr:colOff>
      <xdr:row>21</xdr:row>
      <xdr:rowOff>120650</xdr:rowOff>
    </xdr:from>
    <xdr:to>
      <xdr:col>13</xdr:col>
      <xdr:colOff>12700</xdr:colOff>
      <xdr:row>23</xdr:row>
      <xdr:rowOff>6350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B41F552A-8477-41C6-A3DB-4819404B17A4}"/>
            </a:ext>
          </a:extLst>
        </xdr:cNvPr>
        <xdr:cNvCxnSpPr/>
      </xdr:nvCxnSpPr>
      <xdr:spPr>
        <a:xfrm flipH="1">
          <a:off x="3009900" y="4095750"/>
          <a:ext cx="6350" cy="139700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266700</xdr:colOff>
      <xdr:row>34</xdr:row>
      <xdr:rowOff>311150</xdr:rowOff>
    </xdr:from>
    <xdr:to>
      <xdr:col>20</xdr:col>
      <xdr:colOff>266700</xdr:colOff>
      <xdr:row>36</xdr:row>
      <xdr:rowOff>12700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7092B195-FD2B-4FB5-8AEE-2E9775B0FECD}"/>
            </a:ext>
          </a:extLst>
        </xdr:cNvPr>
        <xdr:cNvCxnSpPr/>
      </xdr:nvCxnSpPr>
      <xdr:spPr>
        <a:xfrm>
          <a:off x="5162550" y="6026150"/>
          <a:ext cx="0" cy="2667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3</xdr:row>
      <xdr:rowOff>25400</xdr:rowOff>
    </xdr:from>
    <xdr:to>
      <xdr:col>21</xdr:col>
      <xdr:colOff>196850</xdr:colOff>
      <xdr:row>5</xdr:row>
      <xdr:rowOff>174625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C2AE56FE-8E50-416D-AA72-A8488BCCBB4F}"/>
            </a:ext>
          </a:extLst>
        </xdr:cNvPr>
        <xdr:cNvSpPr/>
      </xdr:nvSpPr>
      <xdr:spPr>
        <a:xfrm>
          <a:off x="0" y="393700"/>
          <a:ext cx="5384800" cy="555625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800" b="1" kern="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anose="02020603050405020304" pitchFamily="18" charset="0"/>
            </a:rPr>
            <a:t>※売上高は、飲食</a:t>
          </a:r>
          <a:r>
            <a:rPr lang="ja-JP" altLang="en-US" sz="800" b="1" kern="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anose="02020603050405020304" pitchFamily="18" charset="0"/>
            </a:rPr>
            <a:t>業（宅配、テイクアウトサービスを除く）とし、</a:t>
          </a:r>
          <a:r>
            <a:rPr lang="ja-JP" sz="800" b="1" kern="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anose="02020603050405020304" pitchFamily="18" charset="0"/>
            </a:rPr>
            <a:t>消費税及び地方消費税を除いた額</a:t>
          </a:r>
          <a:r>
            <a:rPr lang="ja-JP" altLang="en-US" sz="800" b="1" kern="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anose="02020603050405020304" pitchFamily="18" charset="0"/>
            </a:rPr>
            <a:t>となります。</a:t>
          </a:r>
          <a:endParaRPr lang="ja-JP" sz="800" b="1" kern="100">
            <a:effectLst/>
            <a:latin typeface="BIZ UDゴシック" panose="020B0400000000000000" pitchFamily="49" charset="-128"/>
            <a:ea typeface="BIZ UDゴシック" panose="020B0400000000000000" pitchFamily="49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9F9BD-628C-4857-ACAB-F1EF74E8D03E}">
  <sheetPr codeName="Sheet1">
    <tabColor theme="4" tint="-0.249977111117893"/>
    <pageSetUpPr fitToPage="1"/>
  </sheetPr>
  <dimension ref="A1:Z75"/>
  <sheetViews>
    <sheetView showZeros="0" tabSelected="1" view="pageBreakPreview" zoomScaleNormal="100" zoomScaleSheetLayoutView="100" workbookViewId="0">
      <selection activeCell="S6" sqref="S6:Y6"/>
    </sheetView>
  </sheetViews>
  <sheetFormatPr defaultRowHeight="18" x14ac:dyDescent="0.55000000000000004"/>
  <cols>
    <col min="1" max="1" width="2.08203125" customWidth="1"/>
    <col min="2" max="6" width="3.58203125" customWidth="1"/>
    <col min="7" max="7" width="1.25" customWidth="1"/>
    <col min="8" max="24" width="3.58203125" customWidth="1"/>
    <col min="25" max="25" width="1.25" customWidth="1"/>
    <col min="26" max="26" width="3.58203125" hidden="1" customWidth="1"/>
    <col min="27" max="58" width="3.58203125" customWidth="1"/>
  </cols>
  <sheetData>
    <row r="1" spans="1:25" x14ac:dyDescent="0.55000000000000004">
      <c r="A1" s="18" t="s">
        <v>27</v>
      </c>
    </row>
    <row r="2" spans="1:25" x14ac:dyDescent="0.55000000000000004">
      <c r="L2" s="96" t="s">
        <v>54</v>
      </c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</row>
    <row r="3" spans="1:25" s="22" customFormat="1" ht="8" customHeight="1" x14ac:dyDescent="0.55000000000000004">
      <c r="P3" s="23"/>
      <c r="Q3" s="23"/>
      <c r="R3" s="23"/>
      <c r="S3" s="23"/>
      <c r="T3" s="23"/>
      <c r="U3" s="23"/>
      <c r="V3" s="23"/>
      <c r="W3" s="23"/>
      <c r="X3" s="23"/>
      <c r="Y3" s="23"/>
    </row>
    <row r="4" spans="1:25" ht="18" customHeight="1" x14ac:dyDescent="0.55000000000000004">
      <c r="A4" s="103" t="s">
        <v>0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</row>
    <row r="5" spans="1:25" ht="6" customHeight="1" thickBot="1" x14ac:dyDescent="0.6"/>
    <row r="6" spans="1:25" ht="33.5" customHeight="1" thickBot="1" x14ac:dyDescent="0.6">
      <c r="A6" s="67" t="s">
        <v>21</v>
      </c>
      <c r="B6" s="68"/>
      <c r="C6" s="68"/>
      <c r="D6" s="68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70"/>
      <c r="S6" s="101"/>
      <c r="T6" s="102"/>
      <c r="U6" s="102"/>
      <c r="V6" s="102"/>
      <c r="W6" s="102"/>
      <c r="X6" s="102"/>
      <c r="Y6" s="102"/>
    </row>
    <row r="7" spans="1:25" ht="12" customHeight="1" x14ac:dyDescent="0.55000000000000004"/>
    <row r="8" spans="1:25" s="27" customFormat="1" ht="15" customHeight="1" x14ac:dyDescent="0.55000000000000004">
      <c r="A8" s="42" t="s">
        <v>1</v>
      </c>
      <c r="B8" s="43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</row>
    <row r="9" spans="1:25" s="27" customFormat="1" ht="15" customHeight="1" x14ac:dyDescent="0.55000000000000004">
      <c r="A9" s="45" t="s">
        <v>2</v>
      </c>
      <c r="B9" s="43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</row>
    <row r="10" spans="1:25" ht="12" customHeight="1" x14ac:dyDescent="0.55000000000000004"/>
    <row r="11" spans="1:25" s="26" customFormat="1" ht="14.5" thickBot="1" x14ac:dyDescent="0.6">
      <c r="A11" s="100" t="s">
        <v>4</v>
      </c>
      <c r="B11" s="100"/>
      <c r="C11" s="100"/>
      <c r="D11" s="100"/>
    </row>
    <row r="12" spans="1:25" x14ac:dyDescent="0.55000000000000004">
      <c r="A12" s="80" t="s">
        <v>3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2"/>
    </row>
    <row r="13" spans="1:25" ht="16" customHeight="1" x14ac:dyDescent="0.55000000000000004">
      <c r="A13" s="74" t="s">
        <v>5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6"/>
    </row>
    <row r="14" spans="1:25" ht="16" customHeight="1" x14ac:dyDescent="0.55000000000000004">
      <c r="A14" s="74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6"/>
    </row>
    <row r="15" spans="1:25" ht="16" customHeight="1" x14ac:dyDescent="0.55000000000000004">
      <c r="A15" s="74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6"/>
    </row>
    <row r="16" spans="1:25" ht="16" customHeight="1" thickBot="1" x14ac:dyDescent="0.6">
      <c r="A16" s="77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9"/>
    </row>
    <row r="17" spans="1:26" s="39" customFormat="1" ht="15" customHeight="1" thickBot="1" x14ac:dyDescent="0.6">
      <c r="F17" s="39" t="s">
        <v>25</v>
      </c>
      <c r="V17" s="39" t="s">
        <v>24</v>
      </c>
    </row>
    <row r="18" spans="1:26" ht="60" customHeight="1" thickBot="1" x14ac:dyDescent="0.6">
      <c r="A18" s="97" t="s">
        <v>61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9"/>
      <c r="P18" s="1"/>
      <c r="Q18" s="1"/>
      <c r="S18" s="71" t="s">
        <v>6</v>
      </c>
      <c r="T18" s="72"/>
      <c r="U18" s="72"/>
      <c r="V18" s="72"/>
      <c r="W18" s="72"/>
      <c r="X18" s="72"/>
      <c r="Y18" s="73"/>
    </row>
    <row r="19" spans="1:26" s="39" customFormat="1" ht="15" customHeight="1" thickBot="1" x14ac:dyDescent="0.6">
      <c r="C19" s="39" t="s">
        <v>25</v>
      </c>
      <c r="J19" s="39" t="s">
        <v>26</v>
      </c>
    </row>
    <row r="20" spans="1:26" ht="9.5" customHeight="1" x14ac:dyDescent="0.55000000000000004">
      <c r="G20" s="2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4"/>
    </row>
    <row r="21" spans="1:26" x14ac:dyDescent="0.55000000000000004">
      <c r="G21" s="5"/>
      <c r="H21" s="40" t="s">
        <v>45</v>
      </c>
      <c r="I21" s="41"/>
      <c r="J21" s="41"/>
      <c r="K21" s="41"/>
      <c r="L21" s="41"/>
      <c r="M21" s="41"/>
      <c r="N21" s="41"/>
      <c r="O21" s="41"/>
      <c r="P21" s="41"/>
      <c r="Q21" s="28"/>
      <c r="R21" s="28"/>
      <c r="S21" s="6"/>
      <c r="T21" s="6"/>
      <c r="U21" s="6"/>
      <c r="V21" s="6"/>
      <c r="W21" s="6"/>
      <c r="X21" s="6"/>
      <c r="Y21" s="7"/>
    </row>
    <row r="22" spans="1:26" ht="18.5" thickBot="1" x14ac:dyDescent="0.6">
      <c r="G22" s="5"/>
      <c r="H22" s="28" t="s">
        <v>7</v>
      </c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6"/>
      <c r="T22" s="6"/>
      <c r="U22" s="6"/>
      <c r="V22" s="6"/>
      <c r="W22" s="6"/>
      <c r="X22" s="6"/>
      <c r="Y22" s="7"/>
    </row>
    <row r="23" spans="1:26" x14ac:dyDescent="0.55000000000000004">
      <c r="G23" s="5"/>
      <c r="H23" s="6"/>
      <c r="I23" s="6"/>
      <c r="J23" s="6"/>
      <c r="K23" s="6"/>
      <c r="L23" s="6"/>
      <c r="M23" s="87" t="s">
        <v>59</v>
      </c>
      <c r="N23" s="85"/>
      <c r="O23" s="85"/>
      <c r="P23" s="85"/>
      <c r="Q23" s="85"/>
      <c r="R23" s="86"/>
      <c r="S23" s="6"/>
      <c r="T23" s="87" t="s">
        <v>11</v>
      </c>
      <c r="U23" s="85"/>
      <c r="V23" s="85"/>
      <c r="W23" s="85"/>
      <c r="X23" s="86"/>
      <c r="Y23" s="7"/>
    </row>
    <row r="24" spans="1:26" ht="26" customHeight="1" thickBot="1" x14ac:dyDescent="0.6">
      <c r="G24" s="5"/>
      <c r="H24" s="83">
        <v>25000</v>
      </c>
      <c r="I24" s="83"/>
      <c r="J24" s="83"/>
      <c r="K24" s="28" t="s">
        <v>8</v>
      </c>
      <c r="L24" s="12" t="s">
        <v>9</v>
      </c>
      <c r="M24" s="63"/>
      <c r="N24" s="64"/>
      <c r="O24" s="64"/>
      <c r="P24" s="64"/>
      <c r="Q24" s="64"/>
      <c r="R24" s="32" t="s">
        <v>13</v>
      </c>
      <c r="S24" s="12" t="s">
        <v>10</v>
      </c>
      <c r="T24" s="65">
        <f>H24*M24</f>
        <v>0</v>
      </c>
      <c r="U24" s="66"/>
      <c r="V24" s="66"/>
      <c r="W24" s="66"/>
      <c r="X24" s="32" t="s">
        <v>8</v>
      </c>
      <c r="Y24" s="7"/>
    </row>
    <row r="25" spans="1:26" ht="12" customHeight="1" thickBot="1" x14ac:dyDescent="0.6">
      <c r="G25" s="5"/>
      <c r="H25" s="11"/>
      <c r="I25" s="11"/>
      <c r="J25" s="11"/>
      <c r="K25" s="6"/>
      <c r="L25" s="6"/>
      <c r="M25" s="12"/>
      <c r="N25" s="12"/>
      <c r="O25" s="12"/>
      <c r="P25" s="12"/>
      <c r="Q25" s="12"/>
      <c r="R25" s="12"/>
      <c r="S25" s="6"/>
      <c r="T25" s="12"/>
      <c r="U25" s="12"/>
      <c r="V25" s="12"/>
      <c r="W25" s="12"/>
      <c r="X25" s="12"/>
      <c r="Y25" s="7"/>
    </row>
    <row r="26" spans="1:26" ht="18.5" thickBot="1" x14ac:dyDescent="0.6">
      <c r="G26" s="5"/>
      <c r="H26" s="25"/>
      <c r="I26" s="28"/>
      <c r="J26" s="29" t="s">
        <v>55</v>
      </c>
      <c r="K26" s="28"/>
      <c r="L26" s="28"/>
      <c r="M26" s="30"/>
      <c r="N26" s="30"/>
      <c r="O26" s="30"/>
      <c r="P26" s="30"/>
      <c r="Q26" s="30"/>
      <c r="R26" s="30"/>
      <c r="S26" s="28"/>
      <c r="T26" s="28"/>
      <c r="U26" s="28"/>
      <c r="V26" s="28"/>
      <c r="W26" s="28"/>
      <c r="X26" s="6"/>
      <c r="Y26" s="7"/>
      <c r="Z26" s="21" t="s">
        <v>37</v>
      </c>
    </row>
    <row r="27" spans="1:26" ht="6.5" customHeight="1" thickBot="1" x14ac:dyDescent="0.6">
      <c r="G27" s="8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10"/>
    </row>
    <row r="29" spans="1:26" ht="12" customHeight="1" thickBot="1" x14ac:dyDescent="0.6"/>
    <row r="30" spans="1:26" ht="9" customHeight="1" x14ac:dyDescent="0.55000000000000004">
      <c r="A30" s="2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4"/>
    </row>
    <row r="31" spans="1:26" ht="18.5" thickBot="1" x14ac:dyDescent="0.6">
      <c r="A31" s="5"/>
      <c r="B31" s="28" t="s">
        <v>22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6"/>
      <c r="U31" s="6"/>
      <c r="V31" s="6"/>
      <c r="W31" s="6"/>
      <c r="X31" s="6"/>
      <c r="Y31" s="7"/>
    </row>
    <row r="32" spans="1:26" ht="30" customHeight="1" x14ac:dyDescent="0.55000000000000004">
      <c r="A32" s="5"/>
      <c r="B32" s="84" t="s">
        <v>62</v>
      </c>
      <c r="C32" s="85"/>
      <c r="D32" s="85"/>
      <c r="E32" s="85"/>
      <c r="F32" s="85"/>
      <c r="G32" s="85"/>
      <c r="H32" s="86"/>
      <c r="I32" s="6"/>
      <c r="J32" s="84" t="s">
        <v>63</v>
      </c>
      <c r="K32" s="85"/>
      <c r="L32" s="85"/>
      <c r="M32" s="85"/>
      <c r="N32" s="85"/>
      <c r="O32" s="85"/>
      <c r="P32" s="86"/>
      <c r="Q32" s="14"/>
      <c r="R32" s="87" t="s">
        <v>39</v>
      </c>
      <c r="S32" s="85"/>
      <c r="T32" s="85"/>
      <c r="U32" s="85"/>
      <c r="V32" s="85"/>
      <c r="W32" s="85"/>
      <c r="X32" s="86"/>
      <c r="Y32" s="7"/>
    </row>
    <row r="33" spans="1:25" ht="26" customHeight="1" thickBot="1" x14ac:dyDescent="0.6">
      <c r="A33" s="5"/>
      <c r="B33" s="31" t="s">
        <v>12</v>
      </c>
      <c r="C33" s="88"/>
      <c r="D33" s="88"/>
      <c r="E33" s="88"/>
      <c r="F33" s="88"/>
      <c r="G33" s="88"/>
      <c r="H33" s="32" t="s">
        <v>8</v>
      </c>
      <c r="I33" s="19" t="s">
        <v>38</v>
      </c>
      <c r="J33" s="20" t="s">
        <v>15</v>
      </c>
      <c r="K33" s="89"/>
      <c r="L33" s="89"/>
      <c r="M33" s="89"/>
      <c r="N33" s="89"/>
      <c r="O33" s="89"/>
      <c r="P33" s="32" t="s">
        <v>8</v>
      </c>
      <c r="Q33" s="19" t="s">
        <v>10</v>
      </c>
      <c r="R33" s="31" t="s">
        <v>16</v>
      </c>
      <c r="S33" s="90">
        <f>IF(C33+K33&gt;=4916647,C33+K33,0)</f>
        <v>0</v>
      </c>
      <c r="T33" s="90"/>
      <c r="U33" s="90"/>
      <c r="V33" s="90"/>
      <c r="W33" s="90"/>
      <c r="X33" s="32" t="s">
        <v>8</v>
      </c>
      <c r="Y33" s="7"/>
    </row>
    <row r="34" spans="1:25" ht="10" customHeight="1" thickBot="1" x14ac:dyDescent="0.6">
      <c r="A34" s="5"/>
      <c r="B34" s="6"/>
      <c r="C34" s="6"/>
      <c r="D34" s="6"/>
      <c r="E34" s="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7"/>
      <c r="V34" s="6"/>
      <c r="W34" s="6"/>
      <c r="X34" s="6"/>
      <c r="Y34" s="7"/>
    </row>
    <row r="35" spans="1:25" ht="10" customHeight="1" thickTop="1" thickBot="1" x14ac:dyDescent="0.6">
      <c r="A35" s="5"/>
      <c r="B35" s="6"/>
      <c r="C35" s="6"/>
      <c r="D35" s="6"/>
      <c r="E35" s="15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7"/>
    </row>
    <row r="36" spans="1:25" x14ac:dyDescent="0.55000000000000004">
      <c r="A36" s="5"/>
      <c r="B36" s="87" t="s">
        <v>39</v>
      </c>
      <c r="C36" s="85"/>
      <c r="D36" s="85"/>
      <c r="E36" s="85"/>
      <c r="F36" s="85"/>
      <c r="G36" s="85"/>
      <c r="H36" s="86"/>
      <c r="I36" s="6"/>
      <c r="J36" s="6"/>
      <c r="K36" s="6"/>
      <c r="L36" s="6"/>
      <c r="M36" s="6"/>
      <c r="N36" s="6"/>
      <c r="O36" s="6"/>
      <c r="P36" s="6"/>
      <c r="Q36" s="6"/>
      <c r="R36" s="87"/>
      <c r="S36" s="85"/>
      <c r="T36" s="85"/>
      <c r="U36" s="85"/>
      <c r="V36" s="85"/>
      <c r="W36" s="85"/>
      <c r="X36" s="86"/>
      <c r="Y36" s="7"/>
    </row>
    <row r="37" spans="1:25" ht="26" customHeight="1" thickBot="1" x14ac:dyDescent="0.6">
      <c r="A37" s="5"/>
      <c r="B37" s="31" t="s">
        <v>16</v>
      </c>
      <c r="C37" s="91">
        <f>S33</f>
        <v>0</v>
      </c>
      <c r="D37" s="91"/>
      <c r="E37" s="91"/>
      <c r="F37" s="91"/>
      <c r="G37" s="91"/>
      <c r="H37" s="32" t="s">
        <v>8</v>
      </c>
      <c r="I37" s="93" t="s">
        <v>14</v>
      </c>
      <c r="J37" s="94"/>
      <c r="K37" s="33">
        <v>59</v>
      </c>
      <c r="L37" s="33" t="s">
        <v>13</v>
      </c>
      <c r="M37" s="34" t="s">
        <v>9</v>
      </c>
      <c r="N37" s="35">
        <v>0.3</v>
      </c>
      <c r="O37" s="92" t="s">
        <v>10</v>
      </c>
      <c r="P37" s="92"/>
      <c r="Q37" s="34"/>
      <c r="R37" s="31" t="s">
        <v>18</v>
      </c>
      <c r="S37" s="90">
        <f>ROUNDUP(C37/K37*N37,0)</f>
        <v>0</v>
      </c>
      <c r="T37" s="90"/>
      <c r="U37" s="90"/>
      <c r="V37" s="90"/>
      <c r="W37" s="90"/>
      <c r="X37" s="32" t="s">
        <v>8</v>
      </c>
      <c r="Y37" s="7"/>
    </row>
    <row r="38" spans="1:25" ht="12" customHeight="1" thickBot="1" x14ac:dyDescent="0.6">
      <c r="A38" s="5"/>
      <c r="B38" s="36" t="s">
        <v>23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6"/>
      <c r="S38" s="6"/>
      <c r="T38" s="6"/>
      <c r="V38" s="28" t="s">
        <v>44</v>
      </c>
      <c r="W38" s="6"/>
      <c r="X38" s="6"/>
      <c r="Y38" s="7"/>
    </row>
    <row r="39" spans="1:25" x14ac:dyDescent="0.55000000000000004">
      <c r="A39" s="5"/>
      <c r="B39" s="36" t="s">
        <v>40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87" t="s">
        <v>17</v>
      </c>
      <c r="S39" s="85"/>
      <c r="T39" s="85"/>
      <c r="U39" s="85"/>
      <c r="V39" s="85"/>
      <c r="W39" s="85"/>
      <c r="X39" s="86"/>
      <c r="Y39" s="7"/>
    </row>
    <row r="40" spans="1:25" ht="26" customHeight="1" thickBot="1" x14ac:dyDescent="0.6">
      <c r="A40" s="5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37" t="s">
        <v>46</v>
      </c>
      <c r="R40" s="31" t="s">
        <v>20</v>
      </c>
      <c r="S40" s="90">
        <f>IF(S37&gt;75000,75000,ROUNDUP(S37,-3))</f>
        <v>0</v>
      </c>
      <c r="T40" s="90"/>
      <c r="U40" s="90"/>
      <c r="V40" s="90"/>
      <c r="W40" s="90"/>
      <c r="X40" s="32" t="s">
        <v>8</v>
      </c>
      <c r="Y40" s="7"/>
    </row>
    <row r="41" spans="1:25" ht="10" customHeight="1" thickBot="1" x14ac:dyDescent="0.6">
      <c r="A41" s="5"/>
      <c r="B41" s="6"/>
      <c r="C41" s="6"/>
      <c r="D41" s="6"/>
      <c r="E41" s="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7"/>
      <c r="V41" s="6"/>
      <c r="W41" s="6"/>
      <c r="X41" s="6"/>
      <c r="Y41" s="7"/>
    </row>
    <row r="42" spans="1:25" ht="10" customHeight="1" thickTop="1" thickBot="1" x14ac:dyDescent="0.6">
      <c r="A42" s="5"/>
      <c r="B42" s="6"/>
      <c r="C42" s="6"/>
      <c r="D42" s="6"/>
      <c r="E42" s="15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7"/>
    </row>
    <row r="43" spans="1:25" x14ac:dyDescent="0.55000000000000004">
      <c r="A43" s="5"/>
      <c r="B43" s="87" t="s">
        <v>17</v>
      </c>
      <c r="C43" s="85"/>
      <c r="D43" s="85"/>
      <c r="E43" s="85"/>
      <c r="F43" s="85"/>
      <c r="G43" s="85"/>
      <c r="H43" s="86"/>
      <c r="I43" s="6"/>
      <c r="J43" s="87" t="s">
        <v>60</v>
      </c>
      <c r="K43" s="85"/>
      <c r="L43" s="85"/>
      <c r="M43" s="85"/>
      <c r="N43" s="85"/>
      <c r="O43" s="85"/>
      <c r="P43" s="86"/>
      <c r="Q43" s="14"/>
      <c r="R43" s="87" t="s">
        <v>19</v>
      </c>
      <c r="S43" s="85"/>
      <c r="T43" s="85"/>
      <c r="U43" s="85"/>
      <c r="V43" s="85"/>
      <c r="W43" s="85"/>
      <c r="X43" s="86"/>
      <c r="Y43" s="7"/>
    </row>
    <row r="44" spans="1:25" ht="26" customHeight="1" thickBot="1" x14ac:dyDescent="0.6">
      <c r="A44" s="5"/>
      <c r="B44" s="31" t="s">
        <v>20</v>
      </c>
      <c r="C44" s="90">
        <f>S40</f>
        <v>0</v>
      </c>
      <c r="D44" s="90"/>
      <c r="E44" s="90"/>
      <c r="F44" s="90"/>
      <c r="G44" s="90"/>
      <c r="H44" s="32" t="s">
        <v>8</v>
      </c>
      <c r="I44" s="60" t="s">
        <v>9</v>
      </c>
      <c r="J44" s="31" t="s">
        <v>32</v>
      </c>
      <c r="K44" s="95"/>
      <c r="L44" s="95"/>
      <c r="M44" s="95"/>
      <c r="N44" s="95"/>
      <c r="O44" s="95"/>
      <c r="P44" s="32" t="s">
        <v>13</v>
      </c>
      <c r="Q44" s="60" t="s">
        <v>10</v>
      </c>
      <c r="R44" s="31" t="s">
        <v>33</v>
      </c>
      <c r="S44" s="90">
        <f>C44*K44</f>
        <v>0</v>
      </c>
      <c r="T44" s="90"/>
      <c r="U44" s="90"/>
      <c r="V44" s="90"/>
      <c r="W44" s="90"/>
      <c r="X44" s="32" t="s">
        <v>8</v>
      </c>
      <c r="Y44" s="7"/>
    </row>
    <row r="45" spans="1:25" ht="8" customHeight="1" thickBot="1" x14ac:dyDescent="0.6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7"/>
    </row>
    <row r="46" spans="1:25" ht="18.5" thickBot="1" x14ac:dyDescent="0.6">
      <c r="A46" s="5"/>
      <c r="B46" s="6"/>
      <c r="C46" s="6"/>
      <c r="D46" s="6"/>
      <c r="E46" s="6"/>
      <c r="F46" s="6"/>
      <c r="G46" s="6"/>
      <c r="H46" s="25"/>
      <c r="I46" s="6"/>
      <c r="J46" s="38" t="s">
        <v>31</v>
      </c>
      <c r="K46" s="28"/>
      <c r="L46" s="28"/>
      <c r="M46" s="30"/>
      <c r="N46" s="30"/>
      <c r="O46" s="30"/>
      <c r="P46" s="30"/>
      <c r="Q46" s="13"/>
      <c r="R46" s="13"/>
      <c r="S46" s="6"/>
      <c r="T46" s="6"/>
      <c r="U46" s="6"/>
      <c r="V46" s="6"/>
      <c r="W46" s="6"/>
      <c r="X46" s="6"/>
      <c r="Y46" s="7"/>
    </row>
    <row r="47" spans="1:25" ht="6.5" customHeight="1" thickBot="1" x14ac:dyDescent="0.6">
      <c r="A47" s="8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10"/>
    </row>
    <row r="49" ht="18" customHeight="1" x14ac:dyDescent="0.55000000000000004"/>
    <row r="50" ht="18" customHeight="1" x14ac:dyDescent="0.55000000000000004"/>
    <row r="51" ht="18" customHeight="1" x14ac:dyDescent="0.55000000000000004"/>
    <row r="52" ht="18" customHeight="1" x14ac:dyDescent="0.55000000000000004"/>
    <row r="53" ht="18" customHeight="1" x14ac:dyDescent="0.55000000000000004"/>
    <row r="54" ht="18" customHeight="1" x14ac:dyDescent="0.55000000000000004"/>
    <row r="55" ht="18" customHeight="1" x14ac:dyDescent="0.55000000000000004"/>
    <row r="56" ht="18" customHeight="1" x14ac:dyDescent="0.55000000000000004"/>
    <row r="57" ht="18" customHeight="1" x14ac:dyDescent="0.55000000000000004"/>
    <row r="58" ht="18" customHeight="1" x14ac:dyDescent="0.55000000000000004"/>
    <row r="59" ht="18" customHeight="1" x14ac:dyDescent="0.55000000000000004"/>
    <row r="60" ht="18" customHeight="1" x14ac:dyDescent="0.55000000000000004"/>
    <row r="61" ht="18" customHeight="1" x14ac:dyDescent="0.55000000000000004"/>
    <row r="62" ht="18" customHeight="1" x14ac:dyDescent="0.55000000000000004"/>
    <row r="63" ht="18" customHeight="1" x14ac:dyDescent="0.55000000000000004"/>
    <row r="64" ht="18" customHeight="1" x14ac:dyDescent="0.55000000000000004"/>
    <row r="65" ht="18" customHeight="1" x14ac:dyDescent="0.55000000000000004"/>
    <row r="66" ht="18" customHeight="1" x14ac:dyDescent="0.55000000000000004"/>
    <row r="67" ht="18" customHeight="1" x14ac:dyDescent="0.55000000000000004"/>
    <row r="68" ht="18" customHeight="1" x14ac:dyDescent="0.55000000000000004"/>
    <row r="69" ht="18" customHeight="1" x14ac:dyDescent="0.55000000000000004"/>
    <row r="70" ht="18" customHeight="1" x14ac:dyDescent="0.55000000000000004"/>
    <row r="71" ht="18" customHeight="1" x14ac:dyDescent="0.55000000000000004"/>
    <row r="72" ht="18" customHeight="1" x14ac:dyDescent="0.55000000000000004"/>
    <row r="73" ht="18" customHeight="1" x14ac:dyDescent="0.55000000000000004"/>
    <row r="74" ht="18" customHeight="1" x14ac:dyDescent="0.55000000000000004"/>
    <row r="75" ht="18" customHeight="1" x14ac:dyDescent="0.55000000000000004"/>
  </sheetData>
  <sheetProtection algorithmName="SHA-512" hashValue="RfJ40o91Np5butJQYym2P+DUuIfv2cWF9UhmlJC6uCmQpxo/Z1kX6zkioyLBt8H3Lf20r17aW2fyvqMzLTLGUA==" saltValue="PlsJ4+gNEsRM5RnSUat4wA==" spinCount="100000" sheet="1" objects="1" scenarios="1"/>
  <mergeCells count="35">
    <mergeCell ref="L2:Y2"/>
    <mergeCell ref="M23:R23"/>
    <mergeCell ref="T23:X23"/>
    <mergeCell ref="A18:O18"/>
    <mergeCell ref="A11:D11"/>
    <mergeCell ref="S6:Y6"/>
    <mergeCell ref="A4:Y4"/>
    <mergeCell ref="R39:X39"/>
    <mergeCell ref="S40:W40"/>
    <mergeCell ref="B43:H43"/>
    <mergeCell ref="C44:G44"/>
    <mergeCell ref="J43:P43"/>
    <mergeCell ref="K44:O44"/>
    <mergeCell ref="R43:X43"/>
    <mergeCell ref="S44:W44"/>
    <mergeCell ref="B36:H36"/>
    <mergeCell ref="C37:G37"/>
    <mergeCell ref="R36:X36"/>
    <mergeCell ref="S37:W37"/>
    <mergeCell ref="O37:P37"/>
    <mergeCell ref="I37:J37"/>
    <mergeCell ref="B32:H32"/>
    <mergeCell ref="J32:P32"/>
    <mergeCell ref="R32:X32"/>
    <mergeCell ref="C33:G33"/>
    <mergeCell ref="K33:O33"/>
    <mergeCell ref="S33:W33"/>
    <mergeCell ref="M24:Q24"/>
    <mergeCell ref="T24:W24"/>
    <mergeCell ref="A6:D6"/>
    <mergeCell ref="E6:Q6"/>
    <mergeCell ref="S18:Y18"/>
    <mergeCell ref="A13:Y16"/>
    <mergeCell ref="A12:Y12"/>
    <mergeCell ref="H24:J24"/>
  </mergeCells>
  <phoneticPr fontId="1"/>
  <dataValidations count="2">
    <dataValidation type="whole" allowBlank="1" showInputMessage="1" showErrorMessage="1" sqref="K44:O44 M24:Q24" xr:uid="{923F4A26-45B0-4942-8499-36AF382306B7}">
      <formula1>1</formula1>
      <formula2>21</formula2>
    </dataValidation>
    <dataValidation type="list" allowBlank="1" showInputMessage="1" showErrorMessage="1" sqref="H26 H46" xr:uid="{E6C4D69F-87DA-4527-95D3-8D02DFB70DC8}">
      <formula1>$Z$25:$Z$26</formula1>
    </dataValidation>
  </dataValidations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96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8297D-6F6A-41E1-97B5-C3585DEC3818}">
  <sheetPr codeName="Sheet2">
    <tabColor rgb="FFFFFF00"/>
    <pageSetUpPr fitToPage="1"/>
  </sheetPr>
  <dimension ref="A1:AA44"/>
  <sheetViews>
    <sheetView showZeros="0" view="pageBreakPreview" topLeftCell="A28" zoomScaleNormal="100" zoomScaleSheetLayoutView="100" workbookViewId="0">
      <selection activeCell="Q34" sqref="Q34"/>
    </sheetView>
  </sheetViews>
  <sheetFormatPr defaultRowHeight="18" x14ac:dyDescent="0.55000000000000004"/>
  <cols>
    <col min="1" max="2" width="1.1640625" customWidth="1"/>
    <col min="3" max="7" width="3.58203125" customWidth="1"/>
    <col min="8" max="8" width="1.25" customWidth="1"/>
    <col min="9" max="25" width="3.58203125" customWidth="1"/>
    <col min="26" max="26" width="1.25" customWidth="1"/>
    <col min="27" max="27" width="3.58203125" hidden="1" customWidth="1"/>
    <col min="28" max="59" width="3.58203125" customWidth="1"/>
  </cols>
  <sheetData>
    <row r="1" spans="1:26" s="27" customFormat="1" ht="13" x14ac:dyDescent="0.55000000000000004">
      <c r="A1" s="46" t="s">
        <v>27</v>
      </c>
      <c r="B1" s="46"/>
    </row>
    <row r="2" spans="1:26" ht="8" customHeight="1" x14ac:dyDescent="0.55000000000000004"/>
    <row r="3" spans="1:26" ht="8" customHeight="1" x14ac:dyDescent="0.55000000000000004"/>
    <row r="4" spans="1:26" s="27" customFormat="1" ht="14" x14ac:dyDescent="0.55000000000000004">
      <c r="A4" s="120" t="s">
        <v>28</v>
      </c>
      <c r="B4" s="120"/>
      <c r="C4" s="120"/>
      <c r="D4" s="120"/>
      <c r="E4" s="120"/>
      <c r="F4" s="120"/>
      <c r="G4" s="120"/>
      <c r="W4" s="106" t="s">
        <v>56</v>
      </c>
      <c r="X4" s="106"/>
      <c r="Y4" s="106"/>
      <c r="Z4" s="106"/>
    </row>
    <row r="5" spans="1:26" s="62" customFormat="1" ht="18" customHeight="1" thickBot="1" x14ac:dyDescent="0.6">
      <c r="A5" s="61"/>
      <c r="B5" s="61"/>
      <c r="C5" s="61"/>
      <c r="D5" s="61"/>
      <c r="E5" s="61"/>
      <c r="F5" s="61"/>
      <c r="G5" s="61"/>
    </row>
    <row r="6" spans="1:26" s="27" customFormat="1" ht="18" customHeight="1" x14ac:dyDescent="0.55000000000000004">
      <c r="A6" s="107" t="s">
        <v>64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9"/>
    </row>
    <row r="7" spans="1:26" s="27" customFormat="1" ht="13" x14ac:dyDescent="0.55000000000000004">
      <c r="A7" s="110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2"/>
    </row>
    <row r="8" spans="1:26" s="27" customFormat="1" ht="13.5" thickBot="1" x14ac:dyDescent="0.6">
      <c r="A8" s="113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5"/>
    </row>
    <row r="9" spans="1:26" s="39" customFormat="1" ht="14" thickBot="1" x14ac:dyDescent="0.6">
      <c r="E9" s="39" t="s">
        <v>25</v>
      </c>
      <c r="P9" s="39" t="s">
        <v>24</v>
      </c>
    </row>
    <row r="10" spans="1:26" ht="16" customHeight="1" x14ac:dyDescent="0.55000000000000004">
      <c r="H10" s="107" t="s">
        <v>29</v>
      </c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2"/>
    </row>
    <row r="11" spans="1:26" ht="16" customHeight="1" x14ac:dyDescent="0.55000000000000004">
      <c r="H11" s="93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116"/>
    </row>
    <row r="12" spans="1:26" ht="16" customHeight="1" thickBot="1" x14ac:dyDescent="0.6">
      <c r="H12" s="117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9"/>
    </row>
    <row r="13" spans="1:26" ht="18.5" thickBot="1" x14ac:dyDescent="0.6"/>
    <row r="14" spans="1:26" ht="9" customHeight="1" x14ac:dyDescent="0.55000000000000004">
      <c r="A14" s="2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4"/>
    </row>
    <row r="15" spans="1:26" s="27" customFormat="1" ht="13.5" thickBot="1" x14ac:dyDescent="0.6">
      <c r="A15" s="47"/>
      <c r="B15" s="28"/>
      <c r="C15" s="28" t="s">
        <v>22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48"/>
    </row>
    <row r="16" spans="1:26" s="27" customFormat="1" ht="30" customHeight="1" x14ac:dyDescent="0.55000000000000004">
      <c r="A16" s="47"/>
      <c r="B16" s="48"/>
      <c r="C16" s="84" t="s">
        <v>62</v>
      </c>
      <c r="D16" s="85"/>
      <c r="E16" s="85"/>
      <c r="F16" s="85"/>
      <c r="G16" s="85"/>
      <c r="H16" s="85"/>
      <c r="I16" s="86"/>
      <c r="J16" s="28"/>
      <c r="K16" s="84" t="s">
        <v>63</v>
      </c>
      <c r="L16" s="85"/>
      <c r="M16" s="85"/>
      <c r="N16" s="85"/>
      <c r="O16" s="85"/>
      <c r="P16" s="85"/>
      <c r="Q16" s="86"/>
      <c r="R16" s="35"/>
      <c r="S16" s="87" t="s">
        <v>39</v>
      </c>
      <c r="T16" s="85"/>
      <c r="U16" s="85"/>
      <c r="V16" s="85"/>
      <c r="W16" s="85"/>
      <c r="X16" s="85"/>
      <c r="Y16" s="86"/>
      <c r="Z16" s="48"/>
    </row>
    <row r="17" spans="1:26" s="27" customFormat="1" ht="26" customHeight="1" thickBot="1" x14ac:dyDescent="0.6">
      <c r="A17" s="47"/>
      <c r="B17" s="48"/>
      <c r="C17" s="31" t="s">
        <v>12</v>
      </c>
      <c r="D17" s="88"/>
      <c r="E17" s="88"/>
      <c r="F17" s="88"/>
      <c r="G17" s="88"/>
      <c r="H17" s="88"/>
      <c r="I17" s="32" t="s">
        <v>8</v>
      </c>
      <c r="J17" s="33" t="s">
        <v>38</v>
      </c>
      <c r="K17" s="31" t="s">
        <v>15</v>
      </c>
      <c r="L17" s="88"/>
      <c r="M17" s="88"/>
      <c r="N17" s="88"/>
      <c r="O17" s="88"/>
      <c r="P17" s="88"/>
      <c r="Q17" s="32" t="s">
        <v>8</v>
      </c>
      <c r="R17" s="33" t="s">
        <v>10</v>
      </c>
      <c r="S17" s="31" t="s">
        <v>16</v>
      </c>
      <c r="T17" s="90">
        <f>D17+L17</f>
        <v>0</v>
      </c>
      <c r="U17" s="90"/>
      <c r="V17" s="90"/>
      <c r="W17" s="90"/>
      <c r="X17" s="90"/>
      <c r="Y17" s="32" t="s">
        <v>8</v>
      </c>
      <c r="Z17" s="48"/>
    </row>
    <row r="18" spans="1:26" ht="10" customHeight="1" thickBot="1" x14ac:dyDescent="0.6">
      <c r="A18" s="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24"/>
      <c r="V18" s="3"/>
      <c r="W18" s="6"/>
      <c r="X18" s="6"/>
      <c r="Y18" s="6"/>
      <c r="Z18" s="7"/>
    </row>
    <row r="19" spans="1:26" s="27" customFormat="1" ht="10" customHeight="1" thickTop="1" thickBot="1" x14ac:dyDescent="0.6">
      <c r="A19" s="49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48"/>
    </row>
    <row r="20" spans="1:26" s="27" customFormat="1" ht="13" x14ac:dyDescent="0.55000000000000004">
      <c r="A20" s="49"/>
      <c r="B20" s="48"/>
      <c r="C20" s="87" t="s">
        <v>47</v>
      </c>
      <c r="D20" s="85"/>
      <c r="E20" s="85"/>
      <c r="F20" s="85"/>
      <c r="G20" s="85"/>
      <c r="H20" s="85"/>
      <c r="I20" s="86"/>
      <c r="J20" s="28"/>
      <c r="K20" s="87" t="s">
        <v>58</v>
      </c>
      <c r="L20" s="85"/>
      <c r="M20" s="85"/>
      <c r="N20" s="85"/>
      <c r="O20" s="85"/>
      <c r="P20" s="85"/>
      <c r="Q20" s="86"/>
      <c r="R20" s="35"/>
      <c r="S20" s="87" t="s">
        <v>41</v>
      </c>
      <c r="T20" s="85"/>
      <c r="U20" s="85"/>
      <c r="V20" s="85"/>
      <c r="W20" s="85"/>
      <c r="X20" s="85"/>
      <c r="Y20" s="86"/>
      <c r="Z20" s="48"/>
    </row>
    <row r="21" spans="1:26" s="27" customFormat="1" ht="26" customHeight="1" thickBot="1" x14ac:dyDescent="0.6">
      <c r="A21" s="49"/>
      <c r="B21" s="48"/>
      <c r="C21" s="31" t="s">
        <v>18</v>
      </c>
      <c r="D21" s="88"/>
      <c r="E21" s="88"/>
      <c r="F21" s="88"/>
      <c r="G21" s="88"/>
      <c r="H21" s="88"/>
      <c r="I21" s="32" t="s">
        <v>8</v>
      </c>
      <c r="J21" s="33" t="s">
        <v>38</v>
      </c>
      <c r="K21" s="31" t="s">
        <v>20</v>
      </c>
      <c r="L21" s="88"/>
      <c r="M21" s="88"/>
      <c r="N21" s="88"/>
      <c r="O21" s="88"/>
      <c r="P21" s="88"/>
      <c r="Q21" s="32" t="s">
        <v>8</v>
      </c>
      <c r="R21" s="33" t="s">
        <v>10</v>
      </c>
      <c r="S21" s="31" t="s">
        <v>32</v>
      </c>
      <c r="T21" s="91">
        <f>D21+L21</f>
        <v>0</v>
      </c>
      <c r="U21" s="91"/>
      <c r="V21" s="91"/>
      <c r="W21" s="91"/>
      <c r="X21" s="91"/>
      <c r="Y21" s="32" t="s">
        <v>8</v>
      </c>
      <c r="Z21" s="48"/>
    </row>
    <row r="22" spans="1:26" s="27" customFormat="1" ht="10" customHeight="1" thickBot="1" x14ac:dyDescent="0.6">
      <c r="A22" s="49"/>
      <c r="B22" s="50"/>
      <c r="C22" s="51"/>
      <c r="D22" s="51"/>
      <c r="E22" s="51"/>
      <c r="F22" s="28"/>
      <c r="G22" s="28"/>
      <c r="H22" s="28"/>
      <c r="I22" s="28"/>
      <c r="J22" s="28"/>
      <c r="K22" s="28"/>
      <c r="L22" s="28"/>
      <c r="M22" s="28"/>
      <c r="N22" s="51"/>
      <c r="O22" s="51"/>
      <c r="P22" s="51"/>
      <c r="Q22" s="51"/>
      <c r="R22" s="51"/>
      <c r="S22" s="51"/>
      <c r="T22" s="51"/>
      <c r="U22" s="52"/>
      <c r="V22" s="28"/>
      <c r="W22" s="28"/>
      <c r="X22" s="28"/>
      <c r="Y22" s="28"/>
      <c r="Z22" s="48"/>
    </row>
    <row r="23" spans="1:26" s="27" customFormat="1" ht="10" customHeight="1" thickTop="1" thickBot="1" x14ac:dyDescent="0.6">
      <c r="A23" s="47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48"/>
    </row>
    <row r="24" spans="1:26" s="27" customFormat="1" ht="30" customHeight="1" x14ac:dyDescent="0.55000000000000004">
      <c r="A24" s="47"/>
      <c r="B24" s="48"/>
      <c r="C24" s="84" t="s">
        <v>65</v>
      </c>
      <c r="D24" s="85"/>
      <c r="E24" s="85"/>
      <c r="F24" s="85"/>
      <c r="G24" s="85"/>
      <c r="H24" s="85"/>
      <c r="I24" s="86"/>
      <c r="J24" s="28"/>
      <c r="K24" s="87" t="s">
        <v>57</v>
      </c>
      <c r="L24" s="85"/>
      <c r="M24" s="85"/>
      <c r="N24" s="85"/>
      <c r="O24" s="85"/>
      <c r="P24" s="85"/>
      <c r="Q24" s="86"/>
      <c r="R24" s="35"/>
      <c r="S24" s="87" t="s">
        <v>42</v>
      </c>
      <c r="T24" s="85"/>
      <c r="U24" s="85"/>
      <c r="V24" s="85"/>
      <c r="W24" s="85"/>
      <c r="X24" s="85"/>
      <c r="Y24" s="86"/>
      <c r="Z24" s="48"/>
    </row>
    <row r="25" spans="1:26" s="27" customFormat="1" ht="26" customHeight="1" thickBot="1" x14ac:dyDescent="0.6">
      <c r="A25" s="47"/>
      <c r="B25" s="48"/>
      <c r="C25" s="31" t="s">
        <v>16</v>
      </c>
      <c r="D25" s="91">
        <f>T17</f>
        <v>0</v>
      </c>
      <c r="E25" s="91"/>
      <c r="F25" s="91"/>
      <c r="G25" s="91"/>
      <c r="H25" s="91"/>
      <c r="I25" s="32" t="s">
        <v>8</v>
      </c>
      <c r="J25" s="33" t="s">
        <v>30</v>
      </c>
      <c r="K25" s="31" t="s">
        <v>32</v>
      </c>
      <c r="L25" s="104">
        <f>T21</f>
        <v>0</v>
      </c>
      <c r="M25" s="105"/>
      <c r="N25" s="105"/>
      <c r="O25" s="105"/>
      <c r="P25" s="105"/>
      <c r="Q25" s="32" t="s">
        <v>8</v>
      </c>
      <c r="R25" s="33" t="s">
        <v>10</v>
      </c>
      <c r="S25" s="31" t="s">
        <v>33</v>
      </c>
      <c r="T25" s="90">
        <f>D25-L25</f>
        <v>0</v>
      </c>
      <c r="U25" s="90"/>
      <c r="V25" s="90"/>
      <c r="W25" s="90"/>
      <c r="X25" s="90"/>
      <c r="Y25" s="32" t="s">
        <v>8</v>
      </c>
      <c r="Z25" s="48"/>
    </row>
    <row r="26" spans="1:26" s="27" customFormat="1" ht="10" customHeight="1" thickBot="1" x14ac:dyDescent="0.6">
      <c r="A26" s="47"/>
      <c r="B26" s="28"/>
      <c r="C26" s="28"/>
      <c r="D26" s="28"/>
      <c r="E26" s="28"/>
      <c r="F26" s="28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3"/>
      <c r="W26" s="28"/>
      <c r="X26" s="28"/>
      <c r="Y26" s="28"/>
      <c r="Z26" s="48"/>
    </row>
    <row r="27" spans="1:26" s="27" customFormat="1" ht="10" customHeight="1" thickTop="1" thickBot="1" x14ac:dyDescent="0.6">
      <c r="A27" s="47"/>
      <c r="B27" s="28"/>
      <c r="C27" s="28"/>
      <c r="D27" s="28"/>
      <c r="E27" s="28"/>
      <c r="F27" s="54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48"/>
    </row>
    <row r="28" spans="1:26" s="27" customFormat="1" ht="13" x14ac:dyDescent="0.55000000000000004">
      <c r="A28" s="47"/>
      <c r="B28" s="48"/>
      <c r="C28" s="87" t="s">
        <v>42</v>
      </c>
      <c r="D28" s="85"/>
      <c r="E28" s="85"/>
      <c r="F28" s="85"/>
      <c r="G28" s="85"/>
      <c r="H28" s="85"/>
      <c r="I28" s="86"/>
      <c r="J28" s="28"/>
      <c r="K28" s="28"/>
      <c r="L28" s="28"/>
      <c r="M28" s="28"/>
      <c r="N28" s="28"/>
      <c r="O28" s="28"/>
      <c r="P28" s="28"/>
      <c r="Q28" s="28"/>
      <c r="R28" s="28"/>
      <c r="S28" s="87"/>
      <c r="T28" s="85"/>
      <c r="U28" s="85"/>
      <c r="V28" s="85"/>
      <c r="W28" s="85"/>
      <c r="X28" s="85"/>
      <c r="Y28" s="86"/>
      <c r="Z28" s="48"/>
    </row>
    <row r="29" spans="1:26" s="27" customFormat="1" ht="26" customHeight="1" thickBot="1" x14ac:dyDescent="0.6">
      <c r="A29" s="47"/>
      <c r="B29" s="48"/>
      <c r="C29" s="31" t="s">
        <v>33</v>
      </c>
      <c r="D29" s="91">
        <f>T25</f>
        <v>0</v>
      </c>
      <c r="E29" s="91"/>
      <c r="F29" s="91"/>
      <c r="G29" s="91"/>
      <c r="H29" s="91"/>
      <c r="I29" s="32" t="s">
        <v>8</v>
      </c>
      <c r="J29" s="93" t="s">
        <v>14</v>
      </c>
      <c r="K29" s="94"/>
      <c r="L29" s="33">
        <v>59</v>
      </c>
      <c r="M29" s="33" t="s">
        <v>13</v>
      </c>
      <c r="N29" s="34" t="s">
        <v>9</v>
      </c>
      <c r="O29" s="35">
        <v>0.4</v>
      </c>
      <c r="P29" s="92" t="s">
        <v>10</v>
      </c>
      <c r="Q29" s="92"/>
      <c r="R29" s="34"/>
      <c r="S29" s="31" t="s">
        <v>34</v>
      </c>
      <c r="T29" s="90">
        <f>ROUNDUP(D29/L29*O29,0)</f>
        <v>0</v>
      </c>
      <c r="U29" s="90"/>
      <c r="V29" s="90"/>
      <c r="W29" s="90"/>
      <c r="X29" s="90"/>
      <c r="Y29" s="32" t="s">
        <v>8</v>
      </c>
      <c r="Z29" s="48"/>
    </row>
    <row r="30" spans="1:26" s="27" customFormat="1" ht="16" customHeight="1" thickBot="1" x14ac:dyDescent="0.6">
      <c r="A30" s="47"/>
      <c r="B30" s="28"/>
      <c r="C30" s="36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W30" s="28" t="s">
        <v>44</v>
      </c>
      <c r="X30" s="28"/>
      <c r="Y30" s="28"/>
      <c r="Z30" s="48"/>
    </row>
    <row r="31" spans="1:26" s="27" customFormat="1" ht="13" x14ac:dyDescent="0.55000000000000004">
      <c r="A31" s="47"/>
      <c r="B31" s="28"/>
      <c r="C31" s="36" t="s">
        <v>40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87" t="s">
        <v>49</v>
      </c>
      <c r="T31" s="85"/>
      <c r="U31" s="85"/>
      <c r="V31" s="85"/>
      <c r="W31" s="85"/>
      <c r="X31" s="85"/>
      <c r="Y31" s="86"/>
      <c r="Z31" s="48"/>
    </row>
    <row r="32" spans="1:26" s="27" customFormat="1" ht="26" customHeight="1" thickBot="1" x14ac:dyDescent="0.6">
      <c r="A32" s="47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37"/>
      <c r="S32" s="31" t="s">
        <v>35</v>
      </c>
      <c r="T32" s="90">
        <f>IF(T29&gt;200000,200000,ROUNDUP(T29,-3))</f>
        <v>0</v>
      </c>
      <c r="U32" s="90"/>
      <c r="V32" s="90"/>
      <c r="W32" s="90"/>
      <c r="X32" s="90"/>
      <c r="Y32" s="32" t="s">
        <v>8</v>
      </c>
      <c r="Z32" s="48"/>
    </row>
    <row r="33" spans="1:27" s="27" customFormat="1" ht="16" customHeight="1" thickBot="1" x14ac:dyDescent="0.6">
      <c r="A33" s="47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37"/>
      <c r="S33" s="33"/>
      <c r="T33" s="55"/>
      <c r="U33" s="55"/>
      <c r="V33" s="55"/>
      <c r="W33" s="55"/>
      <c r="X33" s="55"/>
      <c r="Y33" s="30"/>
      <c r="Z33" s="48"/>
    </row>
    <row r="34" spans="1:27" s="27" customFormat="1" ht="30" customHeight="1" x14ac:dyDescent="0.55000000000000004">
      <c r="A34" s="47"/>
      <c r="B34" s="28"/>
      <c r="C34" s="84" t="s">
        <v>65</v>
      </c>
      <c r="D34" s="85"/>
      <c r="E34" s="85"/>
      <c r="F34" s="85"/>
      <c r="G34" s="85"/>
      <c r="H34" s="85"/>
      <c r="I34" s="86"/>
      <c r="J34" s="28"/>
      <c r="K34" s="28"/>
      <c r="L34" s="28"/>
      <c r="M34" s="28"/>
      <c r="N34" s="28"/>
      <c r="O34" s="28"/>
      <c r="P34" s="28"/>
      <c r="Q34" s="28"/>
      <c r="R34" s="28"/>
      <c r="S34" s="87"/>
      <c r="T34" s="85"/>
      <c r="U34" s="85"/>
      <c r="V34" s="85"/>
      <c r="W34" s="85"/>
      <c r="X34" s="85"/>
      <c r="Y34" s="86"/>
      <c r="Z34" s="48"/>
    </row>
    <row r="35" spans="1:27" s="27" customFormat="1" ht="26" customHeight="1" thickBot="1" x14ac:dyDescent="0.6">
      <c r="A35" s="47"/>
      <c r="B35" s="28"/>
      <c r="C35" s="31" t="s">
        <v>16</v>
      </c>
      <c r="D35" s="91">
        <f>D25</f>
        <v>0</v>
      </c>
      <c r="E35" s="91"/>
      <c r="F35" s="91"/>
      <c r="G35" s="91"/>
      <c r="H35" s="91"/>
      <c r="I35" s="32" t="s">
        <v>8</v>
      </c>
      <c r="J35" s="93" t="s">
        <v>14</v>
      </c>
      <c r="K35" s="94"/>
      <c r="L35" s="33">
        <v>59</v>
      </c>
      <c r="M35" s="33" t="s">
        <v>13</v>
      </c>
      <c r="N35" s="34" t="s">
        <v>9</v>
      </c>
      <c r="O35" s="35">
        <v>0.3</v>
      </c>
      <c r="P35" s="92" t="s">
        <v>10</v>
      </c>
      <c r="Q35" s="92"/>
      <c r="R35" s="34"/>
      <c r="S35" s="31" t="s">
        <v>36</v>
      </c>
      <c r="T35" s="90">
        <f>ROUNDUP(D35/L35*O35,0)</f>
        <v>0</v>
      </c>
      <c r="U35" s="90"/>
      <c r="V35" s="90"/>
      <c r="W35" s="90"/>
      <c r="X35" s="90"/>
      <c r="Y35" s="32" t="s">
        <v>8</v>
      </c>
      <c r="Z35" s="48"/>
    </row>
    <row r="36" spans="1:27" s="27" customFormat="1" ht="16" customHeight="1" thickBot="1" x14ac:dyDescent="0.6">
      <c r="A36" s="47"/>
      <c r="B36" s="28"/>
      <c r="C36" s="36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W36" s="28" t="s">
        <v>44</v>
      </c>
      <c r="X36" s="28"/>
      <c r="Y36" s="28"/>
      <c r="Z36" s="48"/>
    </row>
    <row r="37" spans="1:27" s="27" customFormat="1" ht="18" customHeight="1" x14ac:dyDescent="0.55000000000000004">
      <c r="A37" s="47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87" t="s">
        <v>48</v>
      </c>
      <c r="T37" s="85"/>
      <c r="U37" s="85"/>
      <c r="V37" s="85"/>
      <c r="W37" s="85"/>
      <c r="X37" s="85"/>
      <c r="Y37" s="86"/>
      <c r="Z37" s="48"/>
    </row>
    <row r="38" spans="1:27" s="27" customFormat="1" ht="26" customHeight="1" thickBot="1" x14ac:dyDescent="0.6">
      <c r="A38" s="47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37"/>
      <c r="S38" s="31" t="s">
        <v>43</v>
      </c>
      <c r="T38" s="90">
        <f>ROUNDUP(T35,-3)</f>
        <v>0</v>
      </c>
      <c r="U38" s="90"/>
      <c r="V38" s="90"/>
      <c r="W38" s="90"/>
      <c r="X38" s="90"/>
      <c r="Y38" s="32" t="s">
        <v>8</v>
      </c>
      <c r="Z38" s="48"/>
    </row>
    <row r="39" spans="1:27" s="27" customFormat="1" ht="26" customHeight="1" thickBot="1" x14ac:dyDescent="0.6">
      <c r="A39" s="47"/>
      <c r="B39" s="28"/>
      <c r="C39" s="46" t="s">
        <v>53</v>
      </c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37"/>
      <c r="S39" s="33"/>
      <c r="T39" s="55"/>
      <c r="U39" s="55"/>
      <c r="V39" s="55"/>
      <c r="W39" s="55"/>
      <c r="X39" s="55"/>
      <c r="Y39" s="30"/>
      <c r="Z39" s="48"/>
    </row>
    <row r="40" spans="1:27" s="27" customFormat="1" ht="13" x14ac:dyDescent="0.55000000000000004">
      <c r="A40" s="47"/>
      <c r="B40" s="48"/>
      <c r="C40" s="87" t="s">
        <v>17</v>
      </c>
      <c r="D40" s="85"/>
      <c r="E40" s="85"/>
      <c r="F40" s="85"/>
      <c r="G40" s="85"/>
      <c r="H40" s="85"/>
      <c r="I40" s="86"/>
      <c r="J40" s="28"/>
      <c r="K40" s="87" t="s">
        <v>60</v>
      </c>
      <c r="L40" s="85"/>
      <c r="M40" s="85"/>
      <c r="N40" s="85"/>
      <c r="O40" s="85"/>
      <c r="P40" s="85"/>
      <c r="Q40" s="86"/>
      <c r="R40" s="35"/>
      <c r="S40" s="87" t="s">
        <v>19</v>
      </c>
      <c r="T40" s="85"/>
      <c r="U40" s="85"/>
      <c r="V40" s="85"/>
      <c r="W40" s="85"/>
      <c r="X40" s="85"/>
      <c r="Y40" s="86"/>
      <c r="Z40" s="48"/>
    </row>
    <row r="41" spans="1:27" s="27" customFormat="1" ht="26" customHeight="1" thickBot="1" x14ac:dyDescent="0.6">
      <c r="A41" s="47"/>
      <c r="B41" s="48"/>
      <c r="C41" s="31" t="s">
        <v>50</v>
      </c>
      <c r="D41" s="90">
        <f>MIN(T32,T38,200000)</f>
        <v>0</v>
      </c>
      <c r="E41" s="90"/>
      <c r="F41" s="90"/>
      <c r="G41" s="90"/>
      <c r="H41" s="90"/>
      <c r="I41" s="32" t="s">
        <v>8</v>
      </c>
      <c r="J41" s="33" t="s">
        <v>9</v>
      </c>
      <c r="K41" s="31" t="s">
        <v>51</v>
      </c>
      <c r="L41" s="95"/>
      <c r="M41" s="95"/>
      <c r="N41" s="95"/>
      <c r="O41" s="95"/>
      <c r="P41" s="95"/>
      <c r="Q41" s="32" t="s">
        <v>13</v>
      </c>
      <c r="R41" s="33" t="s">
        <v>10</v>
      </c>
      <c r="S41" s="31" t="s">
        <v>52</v>
      </c>
      <c r="T41" s="90">
        <f>D41*L41</f>
        <v>0</v>
      </c>
      <c r="U41" s="90"/>
      <c r="V41" s="90"/>
      <c r="W41" s="90"/>
      <c r="X41" s="90"/>
      <c r="Y41" s="32" t="s">
        <v>8</v>
      </c>
      <c r="Z41" s="48"/>
    </row>
    <row r="42" spans="1:27" s="27" customFormat="1" ht="16" customHeight="1" thickBot="1" x14ac:dyDescent="0.6">
      <c r="A42" s="47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48"/>
    </row>
    <row r="43" spans="1:27" s="27" customFormat="1" ht="20" customHeight="1" thickBot="1" x14ac:dyDescent="0.6">
      <c r="A43" s="47"/>
      <c r="B43" s="28"/>
      <c r="C43" s="28"/>
      <c r="D43" s="28"/>
      <c r="E43" s="28"/>
      <c r="F43" s="28"/>
      <c r="G43" s="28"/>
      <c r="H43" s="28"/>
      <c r="I43" s="56"/>
      <c r="J43" s="28"/>
      <c r="K43" s="38" t="s">
        <v>31</v>
      </c>
      <c r="L43" s="28"/>
      <c r="M43" s="28"/>
      <c r="N43" s="30"/>
      <c r="O43" s="30"/>
      <c r="P43" s="30"/>
      <c r="Q43" s="30"/>
      <c r="R43" s="30"/>
      <c r="S43" s="30"/>
      <c r="T43" s="28"/>
      <c r="U43" s="28"/>
      <c r="V43" s="28"/>
      <c r="W43" s="28"/>
      <c r="X43" s="28"/>
      <c r="Y43" s="28"/>
      <c r="Z43" s="48"/>
      <c r="AA43" s="27" t="s">
        <v>37</v>
      </c>
    </row>
    <row r="44" spans="1:27" s="27" customFormat="1" ht="6.5" customHeight="1" thickBot="1" x14ac:dyDescent="0.6">
      <c r="A44" s="57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9"/>
    </row>
  </sheetData>
  <sheetProtection algorithmName="SHA-512" hashValue="4ToMdjSXKsJBVjWTv0RviMUYsw4oZvC7AI/f7YRl1AGUiguo22CbppUeHoKNIoLBxOqIG9x5pTcqXap+0xvO1Q==" saltValue="J5rP2/qrDJYKLUMIKYpEeg==" spinCount="100000" sheet="1" objects="1" scenarios="1"/>
  <mergeCells count="44">
    <mergeCell ref="W4:Z4"/>
    <mergeCell ref="A6:Z8"/>
    <mergeCell ref="H10:X12"/>
    <mergeCell ref="A4:G4"/>
    <mergeCell ref="D41:H41"/>
    <mergeCell ref="L41:P41"/>
    <mergeCell ref="T41:X41"/>
    <mergeCell ref="C28:I28"/>
    <mergeCell ref="S28:Y28"/>
    <mergeCell ref="D29:H29"/>
    <mergeCell ref="J29:K29"/>
    <mergeCell ref="P29:Q29"/>
    <mergeCell ref="T29:X29"/>
    <mergeCell ref="S31:Y31"/>
    <mergeCell ref="T32:X32"/>
    <mergeCell ref="C40:I40"/>
    <mergeCell ref="K40:Q40"/>
    <mergeCell ref="S40:Y40"/>
    <mergeCell ref="C24:I24"/>
    <mergeCell ref="K24:Q24"/>
    <mergeCell ref="S24:Y24"/>
    <mergeCell ref="D25:H25"/>
    <mergeCell ref="L25:P25"/>
    <mergeCell ref="T25:X25"/>
    <mergeCell ref="S37:Y37"/>
    <mergeCell ref="T38:X38"/>
    <mergeCell ref="C34:I34"/>
    <mergeCell ref="S34:Y34"/>
    <mergeCell ref="D35:H35"/>
    <mergeCell ref="J35:K35"/>
    <mergeCell ref="P35:Q35"/>
    <mergeCell ref="T35:X35"/>
    <mergeCell ref="C16:I16"/>
    <mergeCell ref="K16:Q16"/>
    <mergeCell ref="S16:Y16"/>
    <mergeCell ref="D17:H17"/>
    <mergeCell ref="L17:P17"/>
    <mergeCell ref="T17:X17"/>
    <mergeCell ref="C20:I20"/>
    <mergeCell ref="K20:Q20"/>
    <mergeCell ref="S20:Y20"/>
    <mergeCell ref="D21:H21"/>
    <mergeCell ref="L21:P21"/>
    <mergeCell ref="T21:X21"/>
  </mergeCells>
  <phoneticPr fontId="1"/>
  <dataValidations count="2">
    <dataValidation type="whole" allowBlank="1" showInputMessage="1" showErrorMessage="1" sqref="L41:P41" xr:uid="{1C9A694E-860C-4ED7-B67C-B3B8FBEA7A82}">
      <formula1>1</formula1>
      <formula2>21</formula2>
    </dataValidation>
    <dataValidation type="list" allowBlank="1" showInputMessage="1" showErrorMessage="1" sqref="I43" xr:uid="{272F1AE3-C337-4561-A9D1-F6BA1DCD7C7F}">
      <formula1>$AA$42:$AA$43</formula1>
    </dataValidation>
  </dataValidations>
  <pageMargins left="0.70866141732283472" right="0.51181102362204722" top="0.74803149606299213" bottom="0.35433070866141736" header="0.31496062992125984" footer="0.31496062992125984"/>
  <pageSetup paperSize="9" scale="9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表面</vt:lpstr>
      <vt:lpstr>裏面</vt:lpstr>
      <vt:lpstr>表面!Print_Area</vt:lpstr>
      <vt:lpstr>裏面!Print_Area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2021-06-23T06:49:14Z</dcterms:created>
  <dcterms:modified xsi:type="dcterms:W3CDTF">2022-03-02T02:22:17Z</dcterms:modified>
</cp:coreProperties>
</file>